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zu2003" sheetId="1" r:id="rId1"/>
  </sheets>
  <definedNames>
    <definedName name="_xlnm.Print_Area" localSheetId="0">'zu2003'!$A$1:$F$44</definedName>
  </definedNames>
  <calcPr fullCalcOnLoad="1"/>
</workbook>
</file>

<file path=xl/sharedStrings.xml><?xml version="1.0" encoding="utf-8"?>
<sst xmlns="http://schemas.openxmlformats.org/spreadsheetml/2006/main" count="44" uniqueCount="43">
  <si>
    <t>v tis. Sk</t>
  </si>
  <si>
    <t>Skutočnosť</t>
  </si>
  <si>
    <t xml:space="preserve">% </t>
  </si>
  <si>
    <t>Nedaňové príjmy</t>
  </si>
  <si>
    <t>Príjmy z podnik. a z vlastníctva majetku</t>
  </si>
  <si>
    <t>Príjmy z podnikania</t>
  </si>
  <si>
    <t>z toho:</t>
  </si>
  <si>
    <t>Príjmy z vlastníctva</t>
  </si>
  <si>
    <t xml:space="preserve">           x</t>
  </si>
  <si>
    <t>Administratívne  a iné poplatky</t>
  </si>
  <si>
    <t>Administratívne poplatky</t>
  </si>
  <si>
    <t>Súdne</t>
  </si>
  <si>
    <t>Tržby z predaja kolkových známok</t>
  </si>
  <si>
    <t>Správne</t>
  </si>
  <si>
    <t>Pokuty a penále</t>
  </si>
  <si>
    <t>Poplatky a platby z nepriemyselného</t>
  </si>
  <si>
    <t>a náhodného predaja a služieb</t>
  </si>
  <si>
    <t>Ďalšie administratívne a iné poplatky a platby</t>
  </si>
  <si>
    <t>Kapitálové príjmy</t>
  </si>
  <si>
    <t>Úroky z domácich úverov,  pôžičiek</t>
  </si>
  <si>
    <t>a vkladov</t>
  </si>
  <si>
    <t>Úroky zo zahraničných úverov,</t>
  </si>
  <si>
    <t>pôžičiek a vkladov</t>
  </si>
  <si>
    <t>Iné nedaňové príjmy</t>
  </si>
  <si>
    <t>Vrátené neoprávnene použité alebo zadržané</t>
  </si>
  <si>
    <t>prostriedky ŠR</t>
  </si>
  <si>
    <t>Ostatné príjmy</t>
  </si>
  <si>
    <t>Z náhrad z poistného plnenia</t>
  </si>
  <si>
    <t>Z výťažkov lotérií a iných podobných hier</t>
  </si>
  <si>
    <t>Ostatné</t>
  </si>
  <si>
    <t>Granty a transfery</t>
  </si>
  <si>
    <t>Príjmy zo splácania úverov a pôžičiek</t>
  </si>
  <si>
    <t>a z predaja účastín</t>
  </si>
  <si>
    <t>Z domácich úverov a pôžičiek</t>
  </si>
  <si>
    <t>Dividendy</t>
  </si>
  <si>
    <t>Poplatky puncové</t>
  </si>
  <si>
    <t>v tom:</t>
  </si>
  <si>
    <t>Schv.rozp.</t>
  </si>
  <si>
    <t>Tabuľka:3</t>
  </si>
  <si>
    <t>Strana: 1/1</t>
  </si>
  <si>
    <t xml:space="preserve">           Nedaňové príjmy štátneho rozpočtu, granty a transfery,</t>
  </si>
  <si>
    <t xml:space="preserve">                                                 a z predaja majetkových účastí za rok 2003</t>
  </si>
  <si>
    <t xml:space="preserve">                         príjmy zo splácania úverov a pôžičiek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</si>
</sst>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4">
    <font>
      <sz val="12"/>
      <name val="Arial CE"/>
      <family val="0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1" fillId="2" borderId="1" xfId="0" applyNumberFormat="1" applyFont="1" applyBorder="1" applyAlignment="1">
      <alignment horizontal="left"/>
    </xf>
    <xf numFmtId="0" fontId="0" fillId="2" borderId="1" xfId="0" applyNumberFormat="1" applyBorder="1" applyAlignment="1">
      <alignment/>
    </xf>
    <xf numFmtId="0" fontId="1" fillId="2" borderId="1" xfId="0" applyNumberFormat="1" applyFont="1" applyBorder="1" applyAlignment="1">
      <alignment/>
    </xf>
    <xf numFmtId="3" fontId="0" fillId="2" borderId="1" xfId="0" applyNumberFormat="1" applyBorder="1" applyAlignment="1">
      <alignment/>
    </xf>
    <xf numFmtId="164" fontId="0" fillId="2" borderId="1" xfId="0" applyNumberFormat="1" applyBorder="1" applyAlignment="1">
      <alignment/>
    </xf>
    <xf numFmtId="0" fontId="0" fillId="2" borderId="1" xfId="0" applyNumberFormat="1" applyBorder="1" applyAlignment="1">
      <alignment horizontal="left"/>
    </xf>
    <xf numFmtId="3" fontId="1" fillId="2" borderId="1" xfId="0" applyNumberFormat="1" applyFont="1" applyBorder="1" applyAlignment="1">
      <alignment/>
    </xf>
    <xf numFmtId="164" fontId="1" fillId="2" borderId="1" xfId="0" applyNumberFormat="1" applyFont="1" applyBorder="1" applyAlignment="1">
      <alignment/>
    </xf>
    <xf numFmtId="0" fontId="0" fillId="2" borderId="2" xfId="0" applyNumberFormat="1" applyBorder="1" applyAlignment="1">
      <alignment horizontal="left"/>
    </xf>
    <xf numFmtId="0" fontId="0" fillId="2" borderId="2" xfId="0" applyNumberFormat="1" applyBorder="1" applyAlignment="1">
      <alignment/>
    </xf>
    <xf numFmtId="0" fontId="1" fillId="2" borderId="2" xfId="0" applyNumberFormat="1" applyFont="1" applyBorder="1" applyAlignment="1">
      <alignment horizontal="center"/>
    </xf>
    <xf numFmtId="0" fontId="1" fillId="2" borderId="3" xfId="0" applyNumberFormat="1" applyFont="1" applyBorder="1" applyAlignment="1">
      <alignment horizontal="center"/>
    </xf>
    <xf numFmtId="0" fontId="2" fillId="2" borderId="1" xfId="0" applyNumberFormat="1" applyFont="1" applyBorder="1" applyAlignment="1">
      <alignment/>
    </xf>
    <xf numFmtId="0" fontId="1" fillId="2" borderId="1" xfId="0" applyNumberFormat="1" applyFont="1" applyBorder="1" applyAlignment="1">
      <alignment horizontal="center"/>
    </xf>
    <xf numFmtId="0" fontId="1" fillId="2" borderId="4" xfId="0" applyNumberFormat="1" applyFont="1" applyBorder="1" applyAlignment="1">
      <alignment horizontal="left"/>
    </xf>
    <xf numFmtId="0" fontId="0" fillId="2" borderId="4" xfId="0" applyNumberFormat="1" applyBorder="1" applyAlignment="1">
      <alignment/>
    </xf>
    <xf numFmtId="0" fontId="1" fillId="2" borderId="4" xfId="0" applyNumberFormat="1" applyFont="1" applyBorder="1" applyAlignment="1">
      <alignment/>
    </xf>
    <xf numFmtId="3" fontId="1" fillId="2" borderId="4" xfId="0" applyNumberFormat="1" applyFont="1" applyBorder="1" applyAlignment="1">
      <alignment/>
    </xf>
    <xf numFmtId="164" fontId="1" fillId="2" borderId="4" xfId="0" applyNumberFormat="1" applyFont="1" applyBorder="1" applyAlignment="1">
      <alignment/>
    </xf>
    <xf numFmtId="164" fontId="0" fillId="2" borderId="4" xfId="0" applyNumberFormat="1" applyBorder="1" applyAlignment="1">
      <alignment/>
    </xf>
    <xf numFmtId="0" fontId="0" fillId="2" borderId="0" xfId="0" applyNumberFormat="1" applyAlignment="1">
      <alignment/>
    </xf>
    <xf numFmtId="0" fontId="3" fillId="2" borderId="0" xfId="0" applyNumberFormat="1" applyFont="1" applyAlignment="1">
      <alignment horizontal="center"/>
    </xf>
    <xf numFmtId="0" fontId="0" fillId="2" borderId="0" xfId="0" applyNumberFormat="1" applyAlignment="1">
      <alignment horizontal="left"/>
    </xf>
    <xf numFmtId="0" fontId="2" fillId="2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44"/>
  <sheetViews>
    <sheetView tabSelected="1" showOutlineSymbols="0" zoomScale="87" zoomScaleNormal="87" workbookViewId="0" topLeftCell="A1">
      <selection activeCell="C4" sqref="C4"/>
    </sheetView>
  </sheetViews>
  <sheetFormatPr defaultColWidth="8.69921875" defaultRowHeight="15"/>
  <cols>
    <col min="1" max="1" width="5.69921875" style="0" customWidth="1"/>
    <col min="2" max="2" width="7.69921875" style="0" customWidth="1"/>
    <col min="3" max="3" width="37.59765625" style="0" customWidth="1"/>
    <col min="4" max="5" width="13.69921875" style="0" customWidth="1"/>
    <col min="6" max="6" width="10.296875" style="0" customWidth="1"/>
    <col min="7" max="16384" width="11.3984375" style="0" customWidth="1"/>
  </cols>
  <sheetData>
    <row r="1" ht="13.5" customHeight="1"/>
    <row r="2" ht="13.5" customHeight="1"/>
    <row r="3" spans="3:4" s="24" customFormat="1" ht="13.5" customHeight="1">
      <c r="C3" s="25" t="s">
        <v>40</v>
      </c>
      <c r="D3" s="25"/>
    </row>
    <row r="4" spans="3:4" s="24" customFormat="1" ht="18">
      <c r="C4" s="25" t="s">
        <v>42</v>
      </c>
      <c r="D4" s="25"/>
    </row>
    <row r="5" s="23" customFormat="1" ht="18.75" customHeight="1">
      <c r="C5" s="23" t="s">
        <v>41</v>
      </c>
    </row>
    <row r="6" ht="13.5" customHeight="1">
      <c r="F6" s="22" t="s">
        <v>38</v>
      </c>
    </row>
    <row r="7" ht="13.5" customHeight="1">
      <c r="F7" s="22" t="s">
        <v>39</v>
      </c>
    </row>
    <row r="8" ht="13.5" customHeight="1" thickBot="1">
      <c r="F8" s="22" t="s">
        <v>0</v>
      </c>
    </row>
    <row r="9" spans="1:6" ht="13.5" customHeight="1">
      <c r="A9" s="10"/>
      <c r="B9" s="11"/>
      <c r="C9" s="11"/>
      <c r="D9" s="12" t="s">
        <v>37</v>
      </c>
      <c r="E9" s="12" t="s">
        <v>1</v>
      </c>
      <c r="F9" s="12" t="s">
        <v>2</v>
      </c>
    </row>
    <row r="10" spans="1:6" ht="18.75" thickBot="1">
      <c r="A10" s="7"/>
      <c r="B10" s="3"/>
      <c r="C10" s="14"/>
      <c r="D10" s="13">
        <v>2003</v>
      </c>
      <c r="E10" s="13">
        <v>2003</v>
      </c>
      <c r="F10" s="15"/>
    </row>
    <row r="11" spans="1:6" ht="19.5" customHeight="1" thickBot="1">
      <c r="A11" s="16">
        <v>200</v>
      </c>
      <c r="B11" s="17"/>
      <c r="C11" s="18" t="s">
        <v>3</v>
      </c>
      <c r="D11" s="19">
        <f>SUM(D12+D17+D29+D30+D32+D34)</f>
        <v>12032727</v>
      </c>
      <c r="E11" s="19">
        <f>SUM(E12+E17+E29+E30+E32+E34)</f>
        <v>17312472</v>
      </c>
      <c r="F11" s="20">
        <f>SUM(E11/D11*100)</f>
        <v>143.87820815680436</v>
      </c>
    </row>
    <row r="12" spans="1:256" ht="15.75">
      <c r="A12" s="2">
        <v>210</v>
      </c>
      <c r="B12" s="4"/>
      <c r="C12" s="4" t="s">
        <v>4</v>
      </c>
      <c r="D12" s="8">
        <f>SUM(D13+D16)</f>
        <v>414024</v>
      </c>
      <c r="E12" s="8">
        <f>SUM(E13+E16)</f>
        <v>612683</v>
      </c>
      <c r="F12" s="9">
        <f>SUM(E12/D12*100)</f>
        <v>147.98248410720151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6" ht="15">
      <c r="A13" s="7">
        <v>211</v>
      </c>
      <c r="B13" s="3"/>
      <c r="C13" s="3" t="s">
        <v>5</v>
      </c>
      <c r="D13" s="5">
        <v>88350</v>
      </c>
      <c r="E13" s="5">
        <v>127409</v>
      </c>
      <c r="F13" s="6">
        <f>SUM(E13/D13*100)</f>
        <v>144.20939445387663</v>
      </c>
    </row>
    <row r="14" spans="1:6" ht="15">
      <c r="A14" s="7"/>
      <c r="B14" s="3"/>
      <c r="C14" s="3" t="s">
        <v>36</v>
      </c>
      <c r="D14" s="5"/>
      <c r="E14" s="5"/>
      <c r="F14" s="6"/>
    </row>
    <row r="15" spans="1:6" ht="15">
      <c r="A15" s="7"/>
      <c r="B15" s="3">
        <v>211003</v>
      </c>
      <c r="C15" s="3" t="s">
        <v>34</v>
      </c>
      <c r="D15" s="5">
        <v>88350</v>
      </c>
      <c r="E15" s="5">
        <v>127409</v>
      </c>
      <c r="F15" s="6">
        <f>SUM(E15/D15*100)</f>
        <v>144.20939445387663</v>
      </c>
    </row>
    <row r="16" spans="1:6" ht="15">
      <c r="A16" s="7">
        <v>212</v>
      </c>
      <c r="B16" s="3"/>
      <c r="C16" s="3" t="s">
        <v>7</v>
      </c>
      <c r="D16" s="5">
        <v>325674</v>
      </c>
      <c r="E16" s="5">
        <v>485274</v>
      </c>
      <c r="F16" s="6">
        <f>SUM(E16/D16*100)</f>
        <v>149.00606127599994</v>
      </c>
    </row>
    <row r="17" spans="1:14" ht="15.75">
      <c r="A17" s="2">
        <v>220</v>
      </c>
      <c r="B17" s="4"/>
      <c r="C17" s="4" t="s">
        <v>9</v>
      </c>
      <c r="D17" s="8">
        <f>SUM(D19+D25+D27+D28)</f>
        <v>7101605</v>
      </c>
      <c r="E17" s="8">
        <f>SUM(E19+E25+E27+E28)</f>
        <v>7300878</v>
      </c>
      <c r="F17" s="9">
        <f>SUM(E17/D17*100)</f>
        <v>102.8060276514957</v>
      </c>
      <c r="G17" s="1"/>
      <c r="H17" s="1"/>
      <c r="I17" s="1"/>
      <c r="J17" s="1"/>
      <c r="K17" s="1"/>
      <c r="L17" s="1"/>
      <c r="M17" s="1"/>
      <c r="N17" s="1"/>
    </row>
    <row r="18" spans="1:14" ht="15.75">
      <c r="A18" s="2"/>
      <c r="B18" s="4"/>
      <c r="C18" s="3" t="s">
        <v>36</v>
      </c>
      <c r="D18" s="8"/>
      <c r="E18" s="8"/>
      <c r="F18" s="9"/>
      <c r="G18" s="1"/>
      <c r="H18" s="1"/>
      <c r="I18" s="1"/>
      <c r="J18" s="1"/>
      <c r="K18" s="1"/>
      <c r="L18" s="1"/>
      <c r="M18" s="1"/>
      <c r="N18" s="1"/>
    </row>
    <row r="19" spans="1:6" ht="15">
      <c r="A19" s="7">
        <v>221</v>
      </c>
      <c r="B19" s="3"/>
      <c r="C19" s="3" t="s">
        <v>10</v>
      </c>
      <c r="D19" s="5">
        <v>3423951</v>
      </c>
      <c r="E19" s="5">
        <v>3247020</v>
      </c>
      <c r="F19" s="6">
        <f>SUM(E19/D19*100)</f>
        <v>94.83254871345997</v>
      </c>
    </row>
    <row r="20" spans="1:6" ht="15">
      <c r="A20" s="7"/>
      <c r="B20" s="3"/>
      <c r="C20" s="3" t="s">
        <v>6</v>
      </c>
      <c r="D20" s="5"/>
      <c r="E20" s="5"/>
      <c r="F20" s="6"/>
    </row>
    <row r="21" spans="1:6" ht="15">
      <c r="A21" s="7"/>
      <c r="B21" s="3">
        <v>221001</v>
      </c>
      <c r="C21" s="3" t="s">
        <v>11</v>
      </c>
      <c r="D21" s="5">
        <v>580000</v>
      </c>
      <c r="E21" s="5">
        <v>396622</v>
      </c>
      <c r="F21" s="6">
        <f>SUM(E21/D21*100)</f>
        <v>68.38310344827586</v>
      </c>
    </row>
    <row r="22" spans="1:6" ht="15">
      <c r="A22" s="7"/>
      <c r="B22" s="3">
        <v>221002</v>
      </c>
      <c r="C22" s="3" t="s">
        <v>12</v>
      </c>
      <c r="D22" s="5">
        <v>1950740</v>
      </c>
      <c r="E22" s="5">
        <v>1901757</v>
      </c>
      <c r="F22" s="6">
        <f>SUM(E22/D22*100)</f>
        <v>97.48900417277547</v>
      </c>
    </row>
    <row r="23" spans="1:6" ht="15">
      <c r="A23" s="7"/>
      <c r="B23" s="3">
        <v>221003</v>
      </c>
      <c r="C23" s="3" t="s">
        <v>35</v>
      </c>
      <c r="D23" s="5">
        <v>22700</v>
      </c>
      <c r="E23" s="5">
        <v>26612</v>
      </c>
      <c r="F23" s="6"/>
    </row>
    <row r="24" spans="1:6" ht="15">
      <c r="A24" s="7"/>
      <c r="B24" s="3">
        <v>221004</v>
      </c>
      <c r="C24" s="3" t="s">
        <v>13</v>
      </c>
      <c r="D24" s="5">
        <v>870506</v>
      </c>
      <c r="E24" s="5">
        <v>918346</v>
      </c>
      <c r="F24" s="6">
        <f>SUM(E24/D24*100)</f>
        <v>105.49565425166512</v>
      </c>
    </row>
    <row r="25" spans="1:6" ht="15">
      <c r="A25" s="7">
        <v>222</v>
      </c>
      <c r="B25" s="3"/>
      <c r="C25" s="3" t="s">
        <v>14</v>
      </c>
      <c r="D25" s="5">
        <v>473128</v>
      </c>
      <c r="E25" s="5">
        <v>655873</v>
      </c>
      <c r="F25" s="6">
        <f>SUM(E25/D25*100)</f>
        <v>138.62485416208722</v>
      </c>
    </row>
    <row r="26" spans="1:6" ht="15.75">
      <c r="A26" s="7">
        <v>223</v>
      </c>
      <c r="B26" s="3"/>
      <c r="C26" s="3" t="s">
        <v>15</v>
      </c>
      <c r="D26" s="5"/>
      <c r="E26" s="8"/>
      <c r="F26" s="6"/>
    </row>
    <row r="27" spans="1:6" ht="15">
      <c r="A27" s="7"/>
      <c r="B27" s="3"/>
      <c r="C27" s="3" t="s">
        <v>16</v>
      </c>
      <c r="D27" s="5">
        <v>1738139</v>
      </c>
      <c r="E27" s="5">
        <v>2242455</v>
      </c>
      <c r="F27" s="6">
        <f>SUM(E27/D27*100)</f>
        <v>129.01471056112314</v>
      </c>
    </row>
    <row r="28" spans="1:6" ht="15">
      <c r="A28" s="7">
        <v>229</v>
      </c>
      <c r="B28" s="3"/>
      <c r="C28" s="3" t="s">
        <v>17</v>
      </c>
      <c r="D28" s="5">
        <v>1466387</v>
      </c>
      <c r="E28" s="5">
        <v>1155530</v>
      </c>
      <c r="F28" s="6">
        <f>SUM(E28/D28*100)</f>
        <v>78.80116231254097</v>
      </c>
    </row>
    <row r="29" spans="1:256" ht="15.75">
      <c r="A29" s="2">
        <v>230</v>
      </c>
      <c r="B29" s="4"/>
      <c r="C29" s="4" t="s">
        <v>18</v>
      </c>
      <c r="D29" s="8">
        <v>111627</v>
      </c>
      <c r="E29" s="8">
        <v>602469</v>
      </c>
      <c r="F29" s="9">
        <f>SUM(E29/D29*100)</f>
        <v>539.7161976941063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.75">
      <c r="A30" s="2">
        <v>240</v>
      </c>
      <c r="B30" s="4"/>
      <c r="C30" s="4" t="s">
        <v>19</v>
      </c>
      <c r="D30" s="8">
        <v>733518</v>
      </c>
      <c r="E30" s="8">
        <v>1500255</v>
      </c>
      <c r="F30" s="9">
        <f>SUM(E30/D30*100)</f>
        <v>204.52872322151606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.75">
      <c r="A31" s="2"/>
      <c r="B31" s="4"/>
      <c r="C31" s="4" t="s">
        <v>20</v>
      </c>
      <c r="D31" s="8"/>
      <c r="E31" s="8"/>
      <c r="F31" s="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.75">
      <c r="A32" s="2">
        <v>250</v>
      </c>
      <c r="B32" s="4"/>
      <c r="C32" s="4" t="s">
        <v>21</v>
      </c>
      <c r="D32" s="8">
        <v>82050</v>
      </c>
      <c r="E32" s="8">
        <v>281221</v>
      </c>
      <c r="F32" s="9">
        <f>SUM(E32/D32*100)</f>
        <v>342.74344911639247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.75">
      <c r="A33" s="2"/>
      <c r="B33" s="4"/>
      <c r="C33" s="4" t="s">
        <v>22</v>
      </c>
      <c r="D33" s="8"/>
      <c r="E33" s="8"/>
      <c r="F33" s="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.75">
      <c r="A34" s="2">
        <v>290</v>
      </c>
      <c r="B34" s="4"/>
      <c r="C34" s="4" t="s">
        <v>23</v>
      </c>
      <c r="D34" s="8">
        <f>SUM(D36+D37)</f>
        <v>3589903</v>
      </c>
      <c r="E34" s="8">
        <f>SUM(E36+E37)</f>
        <v>7014966</v>
      </c>
      <c r="F34" s="9">
        <f>SUM(E34/D34*100)</f>
        <v>195.40823247870486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6" ht="15.75">
      <c r="A35" s="7">
        <v>291</v>
      </c>
      <c r="B35" s="3"/>
      <c r="C35" s="3" t="s">
        <v>24</v>
      </c>
      <c r="D35" s="8"/>
      <c r="E35" s="5"/>
      <c r="F35" s="6"/>
    </row>
    <row r="36" spans="1:6" ht="15">
      <c r="A36" s="7"/>
      <c r="B36" s="3"/>
      <c r="C36" s="3" t="s">
        <v>25</v>
      </c>
      <c r="D36" s="5">
        <v>758240</v>
      </c>
      <c r="E36" s="5">
        <v>124349</v>
      </c>
      <c r="F36" s="6">
        <f>SUM(E36/D36*100)</f>
        <v>16.399688752901458</v>
      </c>
    </row>
    <row r="37" spans="1:6" ht="15">
      <c r="A37" s="7">
        <v>292</v>
      </c>
      <c r="B37" s="3"/>
      <c r="C37" s="3" t="s">
        <v>26</v>
      </c>
      <c r="D37" s="5">
        <f>SUM(D38:D40)</f>
        <v>2831663</v>
      </c>
      <c r="E37" s="5">
        <f>SUM(E38:E40)</f>
        <v>6890617</v>
      </c>
      <c r="F37" s="6">
        <f>SUM(E37/D37*100)</f>
        <v>243.3417041505292</v>
      </c>
    </row>
    <row r="38" spans="1:6" ht="15">
      <c r="A38" s="7"/>
      <c r="B38" s="3">
        <v>292006</v>
      </c>
      <c r="C38" s="3" t="s">
        <v>27</v>
      </c>
      <c r="D38" s="5">
        <v>564014</v>
      </c>
      <c r="E38" s="5">
        <v>108398</v>
      </c>
      <c r="F38" s="6">
        <f>SUM(E38/D38*100)</f>
        <v>19.219026478066148</v>
      </c>
    </row>
    <row r="39" spans="1:6" ht="15">
      <c r="A39" s="7"/>
      <c r="B39" s="3">
        <v>292008</v>
      </c>
      <c r="C39" s="3" t="s">
        <v>28</v>
      </c>
      <c r="D39" s="5">
        <v>1270000</v>
      </c>
      <c r="E39" s="5">
        <v>1503289</v>
      </c>
      <c r="F39" s="6">
        <f>SUM(E39/D39*100)</f>
        <v>118.3692125984252</v>
      </c>
    </row>
    <row r="40" spans="1:6" ht="15.75" thickBot="1">
      <c r="A40" s="7"/>
      <c r="B40" s="3"/>
      <c r="C40" s="3" t="s">
        <v>29</v>
      </c>
      <c r="D40" s="5">
        <v>997649</v>
      </c>
      <c r="E40" s="5">
        <v>5278930</v>
      </c>
      <c r="F40" s="6">
        <f>SUM(E40/D40*100)</f>
        <v>529.1370010895615</v>
      </c>
    </row>
    <row r="41" spans="1:256" ht="16.5" thickBot="1">
      <c r="A41" s="16">
        <v>300</v>
      </c>
      <c r="B41" s="18"/>
      <c r="C41" s="18" t="s">
        <v>30</v>
      </c>
      <c r="D41" s="19">
        <v>4004273</v>
      </c>
      <c r="E41" s="19">
        <v>12192006</v>
      </c>
      <c r="F41" s="20" t="s">
        <v>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6.5" thickBot="1">
      <c r="A42" s="16">
        <v>400</v>
      </c>
      <c r="B42" s="18"/>
      <c r="C42" s="18" t="s">
        <v>31</v>
      </c>
      <c r="D42" s="19"/>
      <c r="E42" s="19"/>
      <c r="F42" s="2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6.5" thickBot="1">
      <c r="A43" s="16"/>
      <c r="B43" s="18"/>
      <c r="C43" s="18" t="s">
        <v>32</v>
      </c>
      <c r="D43" s="19">
        <f>SUM(D44)</f>
        <v>3759000</v>
      </c>
      <c r="E43" s="19">
        <f>SUM(E44)</f>
        <v>3416590</v>
      </c>
      <c r="F43" s="20">
        <f>SUM(E43/D43*100)</f>
        <v>90.89092843841448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6.5" thickBot="1">
      <c r="A44" s="16">
        <v>410</v>
      </c>
      <c r="B44" s="18"/>
      <c r="C44" s="18" t="s">
        <v>33</v>
      </c>
      <c r="D44" s="19">
        <v>3759000</v>
      </c>
      <c r="E44" s="19">
        <v>3416590</v>
      </c>
      <c r="F44" s="20">
        <f>SUM(E44/D44*100)</f>
        <v>90.89092843841448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</sheetData>
  <printOptions horizontalCentered="1"/>
  <pageMargins left="0.5118110236220472" right="0.5118110236220472" top="1.3385826771653544" bottom="0.7480314960629921" header="0.5118110236220472" footer="0.511811023622047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lsedivy</cp:lastModifiedBy>
  <cp:lastPrinted>2004-05-10T06:15:33Z</cp:lastPrinted>
  <dcterms:created xsi:type="dcterms:W3CDTF">2004-01-30T08:56:54Z</dcterms:created>
  <dcterms:modified xsi:type="dcterms:W3CDTF">2004-05-10T06:16:41Z</dcterms:modified>
  <cp:category/>
  <cp:version/>
  <cp:contentType/>
  <cp:contentStatus/>
</cp:coreProperties>
</file>