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1680" windowWidth="12120" windowHeight="6465" activeTab="0"/>
  </bookViews>
  <sheets>
    <sheet name="Hárok1" sheetId="1" r:id="rId1"/>
    <sheet name="Hárok2" sheetId="2" state="hidden" r:id="rId2"/>
    <sheet name="Hárok3" sheetId="3" state="hidden" r:id="rId3"/>
  </sheets>
  <definedNames>
    <definedName name="_xlnm.Print_Titles" localSheetId="0">'Hárok1'!$1:$7</definedName>
  </definedNames>
  <calcPr fullCalcOnLoad="1"/>
</workbook>
</file>

<file path=xl/sharedStrings.xml><?xml version="1.0" encoding="utf-8"?>
<sst xmlns="http://schemas.openxmlformats.org/spreadsheetml/2006/main" count="106" uniqueCount="100">
  <si>
    <t>Odbojárov 1, 831 04 Bratislava</t>
  </si>
  <si>
    <t>Príloha č.7</t>
  </si>
  <si>
    <t>OKRESNÉ ÚRADY - systemizácia *ŠZM k 1.11.2002</t>
  </si>
  <si>
    <t>Počet systemizovaných štátnozamestnaneckých miest CELKOM</t>
  </si>
  <si>
    <t xml:space="preserve"> - z toho predstavení</t>
  </si>
  <si>
    <t>Neobsadené /voľné/ systemizované štátnoza-mestnanecké miesta</t>
  </si>
  <si>
    <t xml:space="preserve">Predstavení </t>
  </si>
  <si>
    <t>Zamestnanci</t>
  </si>
  <si>
    <t>Voľné miesta   v % z celkového počtu  ŠZM v **SÚ</t>
  </si>
  <si>
    <t>Voľné miesta predstavených  v % z celkového počtu predstavených ŠZM v SÚ</t>
  </si>
  <si>
    <t>Systemizovaný počet miest v prípravnej ***ŠS</t>
  </si>
  <si>
    <t>Systemizovaný počet miest v dočasnej ŠS okrem §25, odsek 2 pís. c</t>
  </si>
  <si>
    <t>Systemizovaný počet miest v stálej ŠS</t>
  </si>
  <si>
    <t>OÚ Bratislava I.</t>
  </si>
  <si>
    <t>OÚ Bratislava II.</t>
  </si>
  <si>
    <t>OÚ Bratislava III.</t>
  </si>
  <si>
    <t>OÚ Bratislava IV.</t>
  </si>
  <si>
    <t>OÚ Bratislava V.</t>
  </si>
  <si>
    <t>OÚ Malacky</t>
  </si>
  <si>
    <t>OÚ Pezinok</t>
  </si>
  <si>
    <t>OÚ Senec</t>
  </si>
  <si>
    <t>OÚ Dunajská Streda</t>
  </si>
  <si>
    <t>OÚ Galanta</t>
  </si>
  <si>
    <t>OÚ Hlohovec</t>
  </si>
  <si>
    <t>OÚ Piešťany</t>
  </si>
  <si>
    <t>OÚ Senica</t>
  </si>
  <si>
    <t>OÚ Skalica</t>
  </si>
  <si>
    <t>OÚ Trnava</t>
  </si>
  <si>
    <t>OÚ Komárno</t>
  </si>
  <si>
    <t>OÚ Nitra</t>
  </si>
  <si>
    <t>OÚ Nové Zámky</t>
  </si>
  <si>
    <t>OÚ Šaľa</t>
  </si>
  <si>
    <t>OÚ Topoľčany</t>
  </si>
  <si>
    <t>OÚ Zlaté Moravce</t>
  </si>
  <si>
    <t>OÚ Levice</t>
  </si>
  <si>
    <t>OÚ Bánovce nad Bebravou</t>
  </si>
  <si>
    <t>OÚ Ilava</t>
  </si>
  <si>
    <t>OÚ Myjava</t>
  </si>
  <si>
    <t>OÚ Nové Mesto nad Váhom</t>
  </si>
  <si>
    <t>OÚ Partizánske</t>
  </si>
  <si>
    <t>OÚ Považská Bystrica</t>
  </si>
  <si>
    <t>OÚ Prievidza</t>
  </si>
  <si>
    <t>OÚ Púchov</t>
  </si>
  <si>
    <t>OÚ Trenčín</t>
  </si>
  <si>
    <t>OÚ Bytča</t>
  </si>
  <si>
    <t>OÚ Čadca</t>
  </si>
  <si>
    <t>OÚ Dolný Kubín</t>
  </si>
  <si>
    <t>OÚ Kysucké Nové Mesto</t>
  </si>
  <si>
    <t>OÚ Liptovský Mikuláš</t>
  </si>
  <si>
    <t>OÚ Námestovo</t>
  </si>
  <si>
    <t>OÚ Ružomberok</t>
  </si>
  <si>
    <t>OÚ Turčianske Teplice</t>
  </si>
  <si>
    <t>OÚ Tvrdošín</t>
  </si>
  <si>
    <t>OÚ Martin</t>
  </si>
  <si>
    <t>OÚ Žilina</t>
  </si>
  <si>
    <t>OÚ Banská Bystrica</t>
  </si>
  <si>
    <t>OÚ Banská Štiavnica</t>
  </si>
  <si>
    <t>OÚ Brezno</t>
  </si>
  <si>
    <t>OÚ Detva</t>
  </si>
  <si>
    <t>OÚ Krupina</t>
  </si>
  <si>
    <t>OÚ Lučenec</t>
  </si>
  <si>
    <t>OÚ Poltár</t>
  </si>
  <si>
    <t>OÚ Revúca</t>
  </si>
  <si>
    <t>OÚ Rimavská Sobota</t>
  </si>
  <si>
    <t>OÚ Veľký Krtíš</t>
  </si>
  <si>
    <t>OÚ Zvolen</t>
  </si>
  <si>
    <t>OÚ Žarnovica</t>
  </si>
  <si>
    <t>OÚ Žiar nad Hronom</t>
  </si>
  <si>
    <t>OÚ Bardejov</t>
  </si>
  <si>
    <t>OÚ Humenné</t>
  </si>
  <si>
    <t>OÚ Levoča</t>
  </si>
  <si>
    <t>OÚ Medzilaborce</t>
  </si>
  <si>
    <t>OÚ Poprad</t>
  </si>
  <si>
    <t>OÚ Prešov</t>
  </si>
  <si>
    <t>OÚ Sabinov</t>
  </si>
  <si>
    <t>OÚ Snina</t>
  </si>
  <si>
    <t>OÚ Stará Ľubovňa</t>
  </si>
  <si>
    <t>OÚ Stropkov</t>
  </si>
  <si>
    <t>OÚ Svidník</t>
  </si>
  <si>
    <t>OÚ Vranov nad Topľou</t>
  </si>
  <si>
    <t>OÚ Kežmarok</t>
  </si>
  <si>
    <t>OÚ Gelnica</t>
  </si>
  <si>
    <t>OÚ Košice I.</t>
  </si>
  <si>
    <t xml:space="preserve">OÚ Košice II. </t>
  </si>
  <si>
    <t>OÚ Košice III.</t>
  </si>
  <si>
    <t xml:space="preserve">OÚ Košice IV. </t>
  </si>
  <si>
    <t>OÚ Košice - okolie</t>
  </si>
  <si>
    <t>OÚ Michalovce</t>
  </si>
  <si>
    <t>OÚ Rožňava</t>
  </si>
  <si>
    <t>OÚ Sobrance</t>
  </si>
  <si>
    <t>OÚ Spišská Nová Ves</t>
  </si>
  <si>
    <t>OÚ Trebišov</t>
  </si>
  <si>
    <t>SPOLU</t>
  </si>
  <si>
    <t>*ŠZM = štátnozamestnanecké miesto</t>
  </si>
  <si>
    <t>**SÚ =  služobný úrad</t>
  </si>
  <si>
    <t>***ŠS = štátna služba</t>
  </si>
  <si>
    <t>Štátne okresné archívy</t>
  </si>
  <si>
    <t>Celkom</t>
  </si>
  <si>
    <t xml:space="preserve">Úrad pre štátnu službu </t>
  </si>
  <si>
    <t>Systemizované štátnozamestnanecké miesta podľa druhu štátnej služby k 01. 11. 2002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</si>
</sst>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6">
    <font>
      <sz val="10"/>
      <name val="Arial"/>
      <family val="0"/>
    </font>
    <font>
      <b/>
      <sz val="18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b/>
      <i/>
      <sz val="14"/>
      <name val="Times New Roman CE"/>
      <family val="0"/>
    </font>
    <font>
      <b/>
      <i/>
      <sz val="14"/>
      <name val="Arial"/>
      <family val="2"/>
    </font>
    <font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3" fillId="0" borderId="0" xfId="0" applyFont="1" applyAlignment="1">
      <alignment/>
    </xf>
    <xf numFmtId="2" fontId="7" fillId="0" borderId="0" xfId="0" applyNumberFormat="1" applyFont="1" applyFill="1" applyBorder="1" applyAlignment="1">
      <alignment/>
    </xf>
    <xf numFmtId="0" fontId="2" fillId="0" borderId="1" xfId="0" applyFont="1" applyBorder="1" applyAlignment="1">
      <alignment horizontal="center" vertical="top" wrapText="1"/>
    </xf>
    <xf numFmtId="2" fontId="8" fillId="0" borderId="0" xfId="0" applyNumberFormat="1" applyFont="1" applyFill="1" applyBorder="1" applyAlignment="1">
      <alignment/>
    </xf>
    <xf numFmtId="0" fontId="5" fillId="2" borderId="2" xfId="0" applyFont="1" applyFill="1" applyBorder="1" applyAlignment="1">
      <alignment horizontal="center" wrapText="1"/>
    </xf>
    <xf numFmtId="0" fontId="5" fillId="0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 horizontal="right"/>
    </xf>
    <xf numFmtId="2" fontId="3" fillId="0" borderId="0" xfId="0" applyNumberFormat="1" applyFont="1" applyBorder="1" applyAlignment="1">
      <alignment/>
    </xf>
    <xf numFmtId="2" fontId="7" fillId="3" borderId="3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/>
    </xf>
    <xf numFmtId="2" fontId="9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2" fontId="7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wrapText="1"/>
    </xf>
    <xf numFmtId="2" fontId="3" fillId="0" borderId="0" xfId="0" applyNumberFormat="1" applyFont="1" applyFill="1" applyBorder="1" applyAlignment="1">
      <alignment wrapText="1"/>
    </xf>
    <xf numFmtId="0" fontId="5" fillId="0" borderId="4" xfId="0" applyFont="1" applyFill="1" applyBorder="1" applyAlignment="1">
      <alignment/>
    </xf>
    <xf numFmtId="0" fontId="5" fillId="3" borderId="5" xfId="0" applyFont="1" applyFill="1" applyBorder="1" applyAlignment="1">
      <alignment/>
    </xf>
    <xf numFmtId="2" fontId="3" fillId="3" borderId="3" xfId="0" applyNumberFormat="1" applyFont="1" applyFill="1" applyBorder="1" applyAlignment="1">
      <alignment/>
    </xf>
    <xf numFmtId="2" fontId="3" fillId="3" borderId="3" xfId="0" applyNumberFormat="1" applyFont="1" applyFill="1" applyBorder="1" applyAlignment="1">
      <alignment/>
    </xf>
    <xf numFmtId="2" fontId="7" fillId="3" borderId="3" xfId="0" applyNumberFormat="1" applyFont="1" applyFill="1" applyBorder="1" applyAlignment="1">
      <alignment wrapText="1"/>
    </xf>
    <xf numFmtId="2" fontId="7" fillId="3" borderId="3" xfId="0" applyNumberFormat="1" applyFont="1" applyFill="1" applyBorder="1" applyAlignment="1">
      <alignment/>
    </xf>
    <xf numFmtId="2" fontId="3" fillId="3" borderId="6" xfId="0" applyNumberFormat="1" applyFont="1" applyFill="1" applyBorder="1" applyAlignment="1">
      <alignment/>
    </xf>
    <xf numFmtId="2" fontId="10" fillId="0" borderId="0" xfId="0" applyNumberFormat="1" applyFont="1" applyFill="1" applyBorder="1" applyAlignment="1">
      <alignment/>
    </xf>
    <xf numFmtId="2" fontId="9" fillId="0" borderId="0" xfId="0" applyNumberFormat="1" applyFont="1" applyFill="1" applyBorder="1" applyAlignment="1">
      <alignment/>
    </xf>
    <xf numFmtId="2" fontId="9" fillId="0" borderId="0" xfId="0" applyNumberFormat="1" applyFont="1" applyFill="1" applyBorder="1" applyAlignment="1">
      <alignment horizontal="center" wrapText="1"/>
    </xf>
    <xf numFmtId="2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7" xfId="0" applyFont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2" fontId="15" fillId="0" borderId="8" xfId="0" applyNumberFormat="1" applyFont="1" applyFill="1" applyBorder="1" applyAlignment="1">
      <alignment horizontal="center"/>
    </xf>
    <xf numFmtId="2" fontId="15" fillId="0" borderId="8" xfId="0" applyNumberFormat="1" applyFont="1" applyFill="1" applyBorder="1" applyAlignment="1">
      <alignment horizont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2" fontId="15" fillId="0" borderId="15" xfId="0" applyNumberFormat="1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 vertical="top" wrapText="1"/>
    </xf>
    <xf numFmtId="0" fontId="14" fillId="2" borderId="3" xfId="0" applyNumberFormat="1" applyFont="1" applyFill="1" applyBorder="1" applyAlignment="1">
      <alignment horizontal="center"/>
    </xf>
    <xf numFmtId="0" fontId="14" fillId="2" borderId="6" xfId="0" applyNumberFormat="1" applyFont="1" applyFill="1" applyBorder="1" applyAlignment="1">
      <alignment horizontal="center"/>
    </xf>
    <xf numFmtId="2" fontId="15" fillId="0" borderId="16" xfId="0" applyNumberFormat="1" applyFont="1" applyFill="1" applyBorder="1" applyAlignment="1">
      <alignment horizontal="center"/>
    </xf>
    <xf numFmtId="2" fontId="15" fillId="0" borderId="17" xfId="0" applyNumberFormat="1" applyFont="1" applyFill="1" applyBorder="1" applyAlignment="1">
      <alignment horizontal="center"/>
    </xf>
    <xf numFmtId="2" fontId="15" fillId="0" borderId="17" xfId="0" applyNumberFormat="1" applyFont="1" applyFill="1" applyBorder="1" applyAlignment="1">
      <alignment horizontal="center" wrapText="1"/>
    </xf>
    <xf numFmtId="2" fontId="15" fillId="0" borderId="18" xfId="0" applyNumberFormat="1" applyFont="1" applyFill="1" applyBorder="1" applyAlignment="1">
      <alignment horizontal="center"/>
    </xf>
    <xf numFmtId="2" fontId="15" fillId="0" borderId="19" xfId="0" applyNumberFormat="1" applyFont="1" applyFill="1" applyBorder="1" applyAlignment="1">
      <alignment horizontal="center"/>
    </xf>
    <xf numFmtId="2" fontId="15" fillId="3" borderId="3" xfId="0" applyNumberFormat="1" applyFont="1" applyFill="1" applyBorder="1" applyAlignment="1">
      <alignment horizontal="center"/>
    </xf>
    <xf numFmtId="2" fontId="15" fillId="3" borderId="6" xfId="0" applyNumberFormat="1" applyFont="1" applyFill="1" applyBorder="1" applyAlignment="1">
      <alignment horizontal="center"/>
    </xf>
    <xf numFmtId="0" fontId="13" fillId="2" borderId="20" xfId="0" applyFont="1" applyFill="1" applyBorder="1" applyAlignment="1">
      <alignment horizontal="center" vertical="top" wrapText="1"/>
    </xf>
    <xf numFmtId="2" fontId="15" fillId="0" borderId="21" xfId="0" applyNumberFormat="1" applyFont="1" applyFill="1" applyBorder="1" applyAlignment="1">
      <alignment horizontal="center"/>
    </xf>
    <xf numFmtId="2" fontId="15" fillId="0" borderId="1" xfId="0" applyNumberFormat="1" applyFont="1" applyFill="1" applyBorder="1" applyAlignment="1">
      <alignment horizontal="center"/>
    </xf>
    <xf numFmtId="2" fontId="15" fillId="0" borderId="22" xfId="0" applyNumberFormat="1" applyFont="1" applyFill="1" applyBorder="1" applyAlignment="1">
      <alignment horizontal="center"/>
    </xf>
    <xf numFmtId="2" fontId="15" fillId="3" borderId="20" xfId="0" applyNumberFormat="1" applyFont="1" applyFill="1" applyBorder="1" applyAlignment="1">
      <alignment horizontal="center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4" xfId="0" applyBorder="1" applyAlignment="1">
      <alignment/>
    </xf>
    <xf numFmtId="0" fontId="0" fillId="0" borderId="24" xfId="0" applyFont="1" applyBorder="1" applyAlignment="1">
      <alignment horizontal="left"/>
    </xf>
    <xf numFmtId="0" fontId="0" fillId="0" borderId="25" xfId="0" applyBorder="1" applyAlignment="1">
      <alignment/>
    </xf>
    <xf numFmtId="0" fontId="0" fillId="3" borderId="2" xfId="0" applyFill="1" applyBorder="1" applyAlignment="1">
      <alignment/>
    </xf>
    <xf numFmtId="2" fontId="15" fillId="0" borderId="26" xfId="0" applyNumberFormat="1" applyFont="1" applyFill="1" applyBorder="1" applyAlignment="1">
      <alignment horizontal="center"/>
    </xf>
    <xf numFmtId="2" fontId="15" fillId="0" borderId="22" xfId="0" applyNumberFormat="1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391"/>
  <sheetViews>
    <sheetView tabSelected="1" zoomScale="50" zoomScaleNormal="50" workbookViewId="0" topLeftCell="A99">
      <selection activeCell="K95" sqref="K95"/>
    </sheetView>
  </sheetViews>
  <sheetFormatPr defaultColWidth="9.140625" defaultRowHeight="12.75"/>
  <cols>
    <col min="1" max="1" width="37.00390625" style="4" customWidth="1"/>
    <col min="2" max="2" width="32.421875" style="4" customWidth="1"/>
    <col min="3" max="3" width="13.7109375" style="4" customWidth="1"/>
    <col min="4" max="4" width="15.00390625" style="4" customWidth="1"/>
    <col min="5" max="5" width="15.57421875" style="4" customWidth="1"/>
    <col min="6" max="7" width="13.7109375" style="4" hidden="1" customWidth="1"/>
    <col min="8" max="8" width="16.7109375" style="4" customWidth="1"/>
    <col min="9" max="9" width="17.57421875" style="4" customWidth="1"/>
    <col min="10" max="10" width="17.7109375" style="4" customWidth="1"/>
    <col min="11" max="11" width="17.28125" style="4" customWidth="1"/>
    <col min="12" max="12" width="13.7109375" style="4" hidden="1" customWidth="1"/>
    <col min="13" max="13" width="17.57421875" style="4" customWidth="1"/>
    <col min="14" max="14" width="15.8515625" style="4" customWidth="1"/>
    <col min="15" max="15" width="13.7109375" style="4" hidden="1" customWidth="1"/>
    <col min="16" max="16" width="17.28125" style="4" customWidth="1"/>
    <col min="17" max="17" width="15.00390625" style="4" customWidth="1"/>
    <col min="18" max="18" width="0.9921875" style="4" hidden="1" customWidth="1"/>
    <col min="19" max="19" width="10.7109375" style="4" hidden="1" customWidth="1"/>
    <col min="20" max="48" width="10.7109375" style="4" customWidth="1"/>
    <col min="49" max="16384" width="9.140625" style="4" customWidth="1"/>
  </cols>
  <sheetData>
    <row r="1" spans="1:17" s="8" customFormat="1" ht="19.5" customHeight="1">
      <c r="A1" s="39" t="s">
        <v>98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8" customFormat="1" ht="19.5" customHeight="1">
      <c r="A2" s="39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8" customFormat="1" ht="16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s="8" customFormat="1" ht="18.75">
      <c r="A4" s="75" t="s">
        <v>99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</row>
    <row r="5" spans="1:17" s="8" customFormat="1" ht="16.5" thickBot="1">
      <c r="A5" s="40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2" t="s">
        <v>1</v>
      </c>
    </row>
    <row r="6" spans="1:43" ht="145.5" customHeight="1" thickBot="1">
      <c r="A6" s="45" t="s">
        <v>2</v>
      </c>
      <c r="B6" s="46" t="s">
        <v>3</v>
      </c>
      <c r="C6" s="47" t="s">
        <v>4</v>
      </c>
      <c r="D6" s="47" t="s">
        <v>5</v>
      </c>
      <c r="E6" s="47" t="s">
        <v>6</v>
      </c>
      <c r="F6" s="48" t="s">
        <v>7</v>
      </c>
      <c r="G6" s="49"/>
      <c r="H6" s="47" t="s">
        <v>8</v>
      </c>
      <c r="I6" s="47" t="s">
        <v>9</v>
      </c>
      <c r="J6" s="47" t="s">
        <v>10</v>
      </c>
      <c r="K6" s="47" t="s">
        <v>6</v>
      </c>
      <c r="L6" s="47" t="s">
        <v>7</v>
      </c>
      <c r="M6" s="47" t="s">
        <v>11</v>
      </c>
      <c r="N6" s="47" t="s">
        <v>6</v>
      </c>
      <c r="O6" s="47" t="s">
        <v>7</v>
      </c>
      <c r="P6" s="47" t="s">
        <v>12</v>
      </c>
      <c r="Q6" s="50" t="s">
        <v>6</v>
      </c>
      <c r="R6" s="10" t="s">
        <v>7</v>
      </c>
      <c r="S6" s="2"/>
      <c r="T6" s="2"/>
      <c r="U6" s="9"/>
      <c r="V6" s="3"/>
      <c r="W6" s="3"/>
      <c r="X6" s="9"/>
      <c r="Y6" s="9"/>
      <c r="Z6" s="3"/>
      <c r="AA6" s="9"/>
      <c r="AB6" s="11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</row>
    <row r="7" spans="1:43" ht="19.5" customHeight="1" thickBot="1">
      <c r="A7" s="12">
        <v>1</v>
      </c>
      <c r="B7" s="62">
        <v>2</v>
      </c>
      <c r="C7" s="52">
        <v>3</v>
      </c>
      <c r="D7" s="52">
        <v>4</v>
      </c>
      <c r="E7" s="52">
        <v>5</v>
      </c>
      <c r="F7" s="52"/>
      <c r="G7" s="52"/>
      <c r="H7" s="52">
        <v>6</v>
      </c>
      <c r="I7" s="53">
        <v>7</v>
      </c>
      <c r="J7" s="52">
        <v>8</v>
      </c>
      <c r="K7" s="52">
        <v>9</v>
      </c>
      <c r="L7" s="53"/>
      <c r="M7" s="53">
        <v>10</v>
      </c>
      <c r="N7" s="53">
        <v>11</v>
      </c>
      <c r="O7" s="53"/>
      <c r="P7" s="53">
        <v>12</v>
      </c>
      <c r="Q7" s="54">
        <v>13</v>
      </c>
      <c r="R7" s="13"/>
      <c r="S7" s="6"/>
      <c r="T7" s="6"/>
      <c r="U7" s="9"/>
      <c r="V7" s="3"/>
      <c r="W7" s="3"/>
      <c r="X7" s="9"/>
      <c r="Y7" s="3"/>
      <c r="Z7" s="3"/>
      <c r="AA7" s="9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</row>
    <row r="8" spans="1:43" ht="19.5" customHeight="1">
      <c r="A8" s="67" t="s">
        <v>13</v>
      </c>
      <c r="B8" s="63">
        <v>117.3</v>
      </c>
      <c r="C8" s="51">
        <v>22</v>
      </c>
      <c r="D8" s="51">
        <v>26.3</v>
      </c>
      <c r="E8" s="51">
        <v>3</v>
      </c>
      <c r="F8" s="51">
        <f>D8-E8</f>
        <v>23.3</v>
      </c>
      <c r="G8" s="51">
        <f>B8/100</f>
        <v>1.173</v>
      </c>
      <c r="H8" s="51">
        <f>D8/G8</f>
        <v>22.421142369991475</v>
      </c>
      <c r="I8" s="51">
        <f>E8/S8</f>
        <v>13.636363636363637</v>
      </c>
      <c r="J8" s="51">
        <v>32.3</v>
      </c>
      <c r="K8" s="51">
        <v>2</v>
      </c>
      <c r="L8" s="51">
        <f>J8-K8</f>
        <v>30.299999999999997</v>
      </c>
      <c r="M8" s="51">
        <v>80</v>
      </c>
      <c r="N8" s="51">
        <v>15</v>
      </c>
      <c r="O8" s="51">
        <f>M8-N8</f>
        <v>65</v>
      </c>
      <c r="P8" s="51">
        <v>5</v>
      </c>
      <c r="Q8" s="55">
        <v>5</v>
      </c>
      <c r="R8" s="14">
        <f>P8-Q8</f>
        <v>0</v>
      </c>
      <c r="S8" s="9">
        <f>C8/100</f>
        <v>0.22</v>
      </c>
      <c r="T8" s="9"/>
      <c r="U8" s="9"/>
      <c r="V8" s="3"/>
      <c r="W8" s="3"/>
      <c r="X8" s="9"/>
      <c r="Y8" s="3"/>
      <c r="Z8" s="3"/>
      <c r="AA8" s="9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</row>
    <row r="9" spans="1:43" ht="19.5" customHeight="1">
      <c r="A9" s="68" t="s">
        <v>14</v>
      </c>
      <c r="B9" s="64">
        <v>145.1</v>
      </c>
      <c r="C9" s="44">
        <v>29</v>
      </c>
      <c r="D9" s="44">
        <v>15.1</v>
      </c>
      <c r="E9" s="43">
        <v>2</v>
      </c>
      <c r="F9" s="43">
        <f>D9-E9</f>
        <v>13.1</v>
      </c>
      <c r="G9" s="43">
        <f aca="true" t="shared" si="0" ref="G9:G72">B9/100</f>
        <v>1.4509999999999998</v>
      </c>
      <c r="H9" s="43">
        <f aca="true" t="shared" si="1" ref="H9:H72">D9/G9</f>
        <v>10.406616126809098</v>
      </c>
      <c r="I9" s="43">
        <f aca="true" t="shared" si="2" ref="I9:I72">E9/S9</f>
        <v>6.8965517241379315</v>
      </c>
      <c r="J9" s="43">
        <v>3</v>
      </c>
      <c r="K9" s="43">
        <v>0</v>
      </c>
      <c r="L9" s="43">
        <f>J9-K9</f>
        <v>3</v>
      </c>
      <c r="M9" s="43">
        <v>137.1</v>
      </c>
      <c r="N9" s="43">
        <v>24</v>
      </c>
      <c r="O9" s="43">
        <f>M9-N9</f>
        <v>113.1</v>
      </c>
      <c r="P9" s="43">
        <v>5</v>
      </c>
      <c r="Q9" s="56">
        <v>5</v>
      </c>
      <c r="R9" s="14"/>
      <c r="S9" s="9">
        <f aca="true" t="shared" si="3" ref="S9:S72">C9/100</f>
        <v>0.29</v>
      </c>
      <c r="T9" s="3"/>
      <c r="U9" s="9"/>
      <c r="V9" s="3"/>
      <c r="W9" s="3"/>
      <c r="X9" s="9"/>
      <c r="Y9" s="3"/>
      <c r="Z9" s="3"/>
      <c r="AA9" s="9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</row>
    <row r="10" spans="1:43" ht="19.5" customHeight="1">
      <c r="A10" s="68" t="s">
        <v>15</v>
      </c>
      <c r="B10" s="64">
        <v>114</v>
      </c>
      <c r="C10" s="44">
        <v>22</v>
      </c>
      <c r="D10" s="43">
        <v>16</v>
      </c>
      <c r="E10" s="43">
        <v>3</v>
      </c>
      <c r="F10" s="43">
        <f aca="true" t="shared" si="4" ref="F10:F73">D10-E10</f>
        <v>13</v>
      </c>
      <c r="G10" s="43">
        <f t="shared" si="0"/>
        <v>1.14</v>
      </c>
      <c r="H10" s="43">
        <f t="shared" si="1"/>
        <v>14.035087719298247</v>
      </c>
      <c r="I10" s="43">
        <f t="shared" si="2"/>
        <v>13.636363636363637</v>
      </c>
      <c r="J10" s="43">
        <v>9</v>
      </c>
      <c r="K10" s="43">
        <v>3</v>
      </c>
      <c r="L10" s="43">
        <f aca="true" t="shared" si="5" ref="L10:L73">J10-K10</f>
        <v>6</v>
      </c>
      <c r="M10" s="43">
        <v>103</v>
      </c>
      <c r="N10" s="43">
        <v>17</v>
      </c>
      <c r="O10" s="43">
        <f aca="true" t="shared" si="6" ref="O10:O73">M10-N10</f>
        <v>86</v>
      </c>
      <c r="P10" s="43">
        <v>2</v>
      </c>
      <c r="Q10" s="56">
        <v>2</v>
      </c>
      <c r="R10" s="14">
        <f aca="true" t="shared" si="7" ref="R10:R73">P10-Q10</f>
        <v>0</v>
      </c>
      <c r="S10" s="9">
        <f t="shared" si="3"/>
        <v>0.22</v>
      </c>
      <c r="T10" s="3"/>
      <c r="U10" s="9"/>
      <c r="V10" s="3"/>
      <c r="W10" s="3"/>
      <c r="X10" s="9"/>
      <c r="Y10" s="3"/>
      <c r="Z10" s="3"/>
      <c r="AA10" s="9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</row>
    <row r="11" spans="1:43" ht="19.5" customHeight="1">
      <c r="A11" s="68" t="s">
        <v>16</v>
      </c>
      <c r="B11" s="64">
        <v>137</v>
      </c>
      <c r="C11" s="44">
        <v>23</v>
      </c>
      <c r="D11" s="43">
        <v>23</v>
      </c>
      <c r="E11" s="43">
        <v>7</v>
      </c>
      <c r="F11" s="43">
        <f t="shared" si="4"/>
        <v>16</v>
      </c>
      <c r="G11" s="43">
        <f t="shared" si="0"/>
        <v>1.37</v>
      </c>
      <c r="H11" s="43">
        <f t="shared" si="1"/>
        <v>16.78832116788321</v>
      </c>
      <c r="I11" s="43">
        <f t="shared" si="2"/>
        <v>30.434782608695652</v>
      </c>
      <c r="J11" s="43">
        <v>33</v>
      </c>
      <c r="K11" s="43">
        <v>0</v>
      </c>
      <c r="L11" s="43">
        <f t="shared" si="5"/>
        <v>33</v>
      </c>
      <c r="M11" s="43">
        <v>94</v>
      </c>
      <c r="N11" s="43">
        <v>13</v>
      </c>
      <c r="O11" s="43">
        <f t="shared" si="6"/>
        <v>81</v>
      </c>
      <c r="P11" s="43">
        <v>10</v>
      </c>
      <c r="Q11" s="56">
        <v>10</v>
      </c>
      <c r="R11" s="14">
        <f t="shared" si="7"/>
        <v>0</v>
      </c>
      <c r="S11" s="9">
        <f t="shared" si="3"/>
        <v>0.23</v>
      </c>
      <c r="T11" s="3"/>
      <c r="U11" s="9"/>
      <c r="V11" s="3"/>
      <c r="W11" s="3"/>
      <c r="X11" s="9"/>
      <c r="Y11" s="3"/>
      <c r="Z11" s="3"/>
      <c r="AA11" s="9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</row>
    <row r="12" spans="1:43" ht="19.5" customHeight="1">
      <c r="A12" s="68" t="s">
        <v>17</v>
      </c>
      <c r="B12" s="64">
        <v>145</v>
      </c>
      <c r="C12" s="44">
        <v>27</v>
      </c>
      <c r="D12" s="43">
        <v>25</v>
      </c>
      <c r="E12" s="43">
        <v>2</v>
      </c>
      <c r="F12" s="43">
        <f t="shared" si="4"/>
        <v>23</v>
      </c>
      <c r="G12" s="43">
        <f t="shared" si="0"/>
        <v>1.45</v>
      </c>
      <c r="H12" s="43">
        <f t="shared" si="1"/>
        <v>17.24137931034483</v>
      </c>
      <c r="I12" s="43">
        <f t="shared" si="2"/>
        <v>7.4074074074074066</v>
      </c>
      <c r="J12" s="43">
        <v>38</v>
      </c>
      <c r="K12" s="43">
        <v>2</v>
      </c>
      <c r="L12" s="43">
        <f t="shared" si="5"/>
        <v>36</v>
      </c>
      <c r="M12" s="43">
        <v>97</v>
      </c>
      <c r="N12" s="43">
        <v>15</v>
      </c>
      <c r="O12" s="43">
        <f t="shared" si="6"/>
        <v>82</v>
      </c>
      <c r="P12" s="43">
        <v>10</v>
      </c>
      <c r="Q12" s="56">
        <v>10</v>
      </c>
      <c r="R12" s="14">
        <f t="shared" si="7"/>
        <v>0</v>
      </c>
      <c r="S12" s="9">
        <f t="shared" si="3"/>
        <v>0.27</v>
      </c>
      <c r="T12" s="3"/>
      <c r="U12" s="9"/>
      <c r="V12" s="3"/>
      <c r="W12" s="3"/>
      <c r="X12" s="9"/>
      <c r="Y12" s="3"/>
      <c r="Z12" s="3"/>
      <c r="AA12" s="9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</row>
    <row r="13" spans="1:43" ht="19.5" customHeight="1">
      <c r="A13" s="68" t="s">
        <v>18</v>
      </c>
      <c r="B13" s="64">
        <v>124.4</v>
      </c>
      <c r="C13" s="44">
        <v>25</v>
      </c>
      <c r="D13" s="43">
        <v>14.25</v>
      </c>
      <c r="E13" s="43">
        <v>7</v>
      </c>
      <c r="F13" s="43">
        <f t="shared" si="4"/>
        <v>7.25</v>
      </c>
      <c r="G13" s="43">
        <f t="shared" si="0"/>
        <v>1.244</v>
      </c>
      <c r="H13" s="43">
        <f t="shared" si="1"/>
        <v>11.454983922829582</v>
      </c>
      <c r="I13" s="43">
        <f t="shared" si="2"/>
        <v>28</v>
      </c>
      <c r="J13" s="43">
        <v>28.4</v>
      </c>
      <c r="K13" s="43">
        <v>7</v>
      </c>
      <c r="L13" s="43">
        <f t="shared" si="5"/>
        <v>21.4</v>
      </c>
      <c r="M13" s="43">
        <v>90</v>
      </c>
      <c r="N13" s="43">
        <v>12</v>
      </c>
      <c r="O13" s="43">
        <f t="shared" si="6"/>
        <v>78</v>
      </c>
      <c r="P13" s="43">
        <v>6</v>
      </c>
      <c r="Q13" s="56">
        <v>6</v>
      </c>
      <c r="R13" s="14">
        <f t="shared" si="7"/>
        <v>0</v>
      </c>
      <c r="S13" s="9">
        <f t="shared" si="3"/>
        <v>0.25</v>
      </c>
      <c r="T13" s="3"/>
      <c r="U13" s="9"/>
      <c r="V13" s="3"/>
      <c r="W13" s="3"/>
      <c r="X13" s="9"/>
      <c r="Y13" s="3"/>
      <c r="Z13" s="3"/>
      <c r="AA13" s="9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</row>
    <row r="14" spans="1:43" ht="19.5" customHeight="1">
      <c r="A14" s="69" t="s">
        <v>19</v>
      </c>
      <c r="B14" s="64">
        <v>108.2</v>
      </c>
      <c r="C14" s="43">
        <v>26</v>
      </c>
      <c r="D14" s="43">
        <v>13.2</v>
      </c>
      <c r="E14" s="43">
        <v>4</v>
      </c>
      <c r="F14" s="43">
        <f t="shared" si="4"/>
        <v>9.2</v>
      </c>
      <c r="G14" s="43">
        <f t="shared" si="0"/>
        <v>1.082</v>
      </c>
      <c r="H14" s="43">
        <f t="shared" si="1"/>
        <v>12.1996303142329</v>
      </c>
      <c r="I14" s="43">
        <f t="shared" si="2"/>
        <v>15.384615384615383</v>
      </c>
      <c r="J14" s="43">
        <v>5</v>
      </c>
      <c r="K14" s="43">
        <v>0</v>
      </c>
      <c r="L14" s="43">
        <f t="shared" si="5"/>
        <v>5</v>
      </c>
      <c r="M14" s="43">
        <v>99.2</v>
      </c>
      <c r="N14" s="43">
        <v>23</v>
      </c>
      <c r="O14" s="43">
        <f t="shared" si="6"/>
        <v>76.2</v>
      </c>
      <c r="P14" s="43">
        <v>4</v>
      </c>
      <c r="Q14" s="56">
        <v>3</v>
      </c>
      <c r="R14" s="14">
        <f t="shared" si="7"/>
        <v>1</v>
      </c>
      <c r="S14" s="9">
        <f t="shared" si="3"/>
        <v>0.26</v>
      </c>
      <c r="T14" s="3"/>
      <c r="U14" s="9"/>
      <c r="V14" s="3"/>
      <c r="W14" s="3"/>
      <c r="X14" s="9"/>
      <c r="Y14" s="3"/>
      <c r="Z14" s="3"/>
      <c r="AA14" s="9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</row>
    <row r="15" spans="1:43" ht="19.5" customHeight="1">
      <c r="A15" s="69" t="s">
        <v>20</v>
      </c>
      <c r="B15" s="64">
        <v>112.3</v>
      </c>
      <c r="C15" s="43">
        <v>27</v>
      </c>
      <c r="D15" s="43">
        <v>7.7</v>
      </c>
      <c r="E15" s="43">
        <v>2</v>
      </c>
      <c r="F15" s="43">
        <f t="shared" si="4"/>
        <v>5.7</v>
      </c>
      <c r="G15" s="43">
        <f t="shared" si="0"/>
        <v>1.123</v>
      </c>
      <c r="H15" s="43">
        <f t="shared" si="1"/>
        <v>6.8566340160284955</v>
      </c>
      <c r="I15" s="43">
        <f t="shared" si="2"/>
        <v>7.4074074074074066</v>
      </c>
      <c r="J15" s="43">
        <v>17.7</v>
      </c>
      <c r="K15" s="43">
        <v>2</v>
      </c>
      <c r="L15" s="43">
        <f t="shared" si="5"/>
        <v>15.7</v>
      </c>
      <c r="M15" s="43">
        <v>85.6</v>
      </c>
      <c r="N15" s="43">
        <v>18</v>
      </c>
      <c r="O15" s="43">
        <f t="shared" si="6"/>
        <v>67.6</v>
      </c>
      <c r="P15" s="43">
        <v>9</v>
      </c>
      <c r="Q15" s="56">
        <v>7</v>
      </c>
      <c r="R15" s="14">
        <f t="shared" si="7"/>
        <v>2</v>
      </c>
      <c r="S15" s="9">
        <f t="shared" si="3"/>
        <v>0.27</v>
      </c>
      <c r="T15" s="3"/>
      <c r="U15" s="9"/>
      <c r="V15" s="3"/>
      <c r="W15" s="3"/>
      <c r="X15" s="9"/>
      <c r="Y15" s="3"/>
      <c r="Z15" s="3"/>
      <c r="AA15" s="9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</row>
    <row r="16" spans="1:43" ht="19.5" customHeight="1">
      <c r="A16" s="69" t="s">
        <v>21</v>
      </c>
      <c r="B16" s="64">
        <v>166.6</v>
      </c>
      <c r="C16" s="43">
        <v>32.2</v>
      </c>
      <c r="D16" s="43">
        <v>26.3</v>
      </c>
      <c r="E16" s="43">
        <v>7</v>
      </c>
      <c r="F16" s="43">
        <f t="shared" si="4"/>
        <v>19.3</v>
      </c>
      <c r="G16" s="43">
        <f t="shared" si="0"/>
        <v>1.666</v>
      </c>
      <c r="H16" s="43">
        <f t="shared" si="1"/>
        <v>15.786314525810326</v>
      </c>
      <c r="I16" s="43">
        <f t="shared" si="2"/>
        <v>21.73913043478261</v>
      </c>
      <c r="J16" s="43">
        <v>28.3</v>
      </c>
      <c r="K16" s="43">
        <v>0</v>
      </c>
      <c r="L16" s="43">
        <f t="shared" si="5"/>
        <v>28.3</v>
      </c>
      <c r="M16" s="43">
        <v>131.3</v>
      </c>
      <c r="N16" s="43">
        <v>25.2</v>
      </c>
      <c r="O16" s="43">
        <f t="shared" si="6"/>
        <v>106.10000000000001</v>
      </c>
      <c r="P16" s="43">
        <v>7</v>
      </c>
      <c r="Q16" s="56">
        <v>7</v>
      </c>
      <c r="R16" s="14">
        <f t="shared" si="7"/>
        <v>0</v>
      </c>
      <c r="S16" s="9">
        <f t="shared" si="3"/>
        <v>0.322</v>
      </c>
      <c r="T16" s="3"/>
      <c r="U16" s="9"/>
      <c r="V16" s="3"/>
      <c r="W16" s="3"/>
      <c r="X16" s="9"/>
      <c r="Y16" s="3"/>
      <c r="Z16" s="3"/>
      <c r="AA16" s="9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</row>
    <row r="17" spans="1:43" ht="19.5" customHeight="1">
      <c r="A17" s="69" t="s">
        <v>22</v>
      </c>
      <c r="B17" s="64">
        <v>162.1</v>
      </c>
      <c r="C17" s="43">
        <v>26.2</v>
      </c>
      <c r="D17" s="43">
        <v>16.9</v>
      </c>
      <c r="E17" s="44">
        <v>1</v>
      </c>
      <c r="F17" s="43">
        <f t="shared" si="4"/>
        <v>15.899999999999999</v>
      </c>
      <c r="G17" s="43">
        <f t="shared" si="0"/>
        <v>1.621</v>
      </c>
      <c r="H17" s="43">
        <f t="shared" si="1"/>
        <v>10.42566317088217</v>
      </c>
      <c r="I17" s="43">
        <f t="shared" si="2"/>
        <v>3.8167938931297707</v>
      </c>
      <c r="J17" s="43">
        <v>7</v>
      </c>
      <c r="K17" s="43">
        <v>1</v>
      </c>
      <c r="L17" s="43">
        <f t="shared" si="5"/>
        <v>6</v>
      </c>
      <c r="M17" s="43">
        <v>154.1</v>
      </c>
      <c r="N17" s="43">
        <v>24.2</v>
      </c>
      <c r="O17" s="43">
        <f t="shared" si="6"/>
        <v>129.9</v>
      </c>
      <c r="P17" s="43">
        <v>1</v>
      </c>
      <c r="Q17" s="56">
        <v>1</v>
      </c>
      <c r="R17" s="14">
        <f t="shared" si="7"/>
        <v>0</v>
      </c>
      <c r="S17" s="9">
        <f t="shared" si="3"/>
        <v>0.262</v>
      </c>
      <c r="T17" s="3"/>
      <c r="U17" s="9"/>
      <c r="V17" s="3"/>
      <c r="W17" s="3"/>
      <c r="X17" s="9"/>
      <c r="Y17" s="3"/>
      <c r="Z17" s="3"/>
      <c r="AA17" s="9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</row>
    <row r="18" spans="1:43" ht="19.5" customHeight="1">
      <c r="A18" s="69" t="s">
        <v>23</v>
      </c>
      <c r="B18" s="64">
        <v>94.2</v>
      </c>
      <c r="C18" s="43">
        <v>25</v>
      </c>
      <c r="D18" s="43">
        <v>2.7</v>
      </c>
      <c r="E18" s="43">
        <v>2</v>
      </c>
      <c r="F18" s="43">
        <f t="shared" si="4"/>
        <v>0.7000000000000002</v>
      </c>
      <c r="G18" s="43">
        <f t="shared" si="0"/>
        <v>0.9420000000000001</v>
      </c>
      <c r="H18" s="43">
        <f t="shared" si="1"/>
        <v>2.8662420382165603</v>
      </c>
      <c r="I18" s="43">
        <f t="shared" si="2"/>
        <v>8</v>
      </c>
      <c r="J18" s="43">
        <v>13.7</v>
      </c>
      <c r="K18" s="43">
        <v>0</v>
      </c>
      <c r="L18" s="43">
        <f t="shared" si="5"/>
        <v>13.7</v>
      </c>
      <c r="M18" s="43">
        <v>75.5</v>
      </c>
      <c r="N18" s="43">
        <v>20</v>
      </c>
      <c r="O18" s="43">
        <f t="shared" si="6"/>
        <v>55.5</v>
      </c>
      <c r="P18" s="43">
        <v>5</v>
      </c>
      <c r="Q18" s="56">
        <v>5</v>
      </c>
      <c r="R18" s="14">
        <f t="shared" si="7"/>
        <v>0</v>
      </c>
      <c r="S18" s="9">
        <f t="shared" si="3"/>
        <v>0.25</v>
      </c>
      <c r="T18" s="3"/>
      <c r="U18" s="9"/>
      <c r="V18" s="3"/>
      <c r="W18" s="3"/>
      <c r="X18" s="9"/>
      <c r="Y18" s="3"/>
      <c r="Z18" s="3"/>
      <c r="AA18" s="9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</row>
    <row r="19" spans="1:43" ht="19.5" customHeight="1">
      <c r="A19" s="69" t="s">
        <v>24</v>
      </c>
      <c r="B19" s="64">
        <v>103.6</v>
      </c>
      <c r="C19" s="43">
        <v>22</v>
      </c>
      <c r="D19" s="43">
        <v>4.2</v>
      </c>
      <c r="E19" s="43">
        <v>0</v>
      </c>
      <c r="F19" s="43">
        <f t="shared" si="4"/>
        <v>4.2</v>
      </c>
      <c r="G19" s="43">
        <f t="shared" si="0"/>
        <v>1.036</v>
      </c>
      <c r="H19" s="43">
        <f t="shared" si="1"/>
        <v>4.054054054054054</v>
      </c>
      <c r="I19" s="43">
        <f t="shared" si="2"/>
        <v>0</v>
      </c>
      <c r="J19" s="43">
        <v>17</v>
      </c>
      <c r="K19" s="43">
        <v>0</v>
      </c>
      <c r="L19" s="43">
        <f t="shared" si="5"/>
        <v>17</v>
      </c>
      <c r="M19" s="43">
        <v>83.6</v>
      </c>
      <c r="N19" s="43">
        <v>21</v>
      </c>
      <c r="O19" s="43">
        <f t="shared" si="6"/>
        <v>62.599999999999994</v>
      </c>
      <c r="P19" s="43">
        <v>3</v>
      </c>
      <c r="Q19" s="56">
        <v>1</v>
      </c>
      <c r="R19" s="14">
        <f t="shared" si="7"/>
        <v>2</v>
      </c>
      <c r="S19" s="9">
        <f t="shared" si="3"/>
        <v>0.22</v>
      </c>
      <c r="T19" s="3"/>
      <c r="U19" s="9"/>
      <c r="V19" s="3"/>
      <c r="W19" s="3"/>
      <c r="X19" s="9"/>
      <c r="Y19" s="3"/>
      <c r="Z19" s="3"/>
      <c r="AA19" s="9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</row>
    <row r="20" spans="1:43" ht="19.5" customHeight="1">
      <c r="A20" s="69" t="s">
        <v>25</v>
      </c>
      <c r="B20" s="64">
        <v>116.9</v>
      </c>
      <c r="C20" s="43">
        <v>23</v>
      </c>
      <c r="D20" s="43">
        <v>5.65</v>
      </c>
      <c r="E20" s="43">
        <v>2</v>
      </c>
      <c r="F20" s="43">
        <f t="shared" si="4"/>
        <v>3.6500000000000004</v>
      </c>
      <c r="G20" s="43">
        <f t="shared" si="0"/>
        <v>1.169</v>
      </c>
      <c r="H20" s="43">
        <f t="shared" si="1"/>
        <v>4.833190761334474</v>
      </c>
      <c r="I20" s="43">
        <f t="shared" si="2"/>
        <v>8.695652173913043</v>
      </c>
      <c r="J20" s="43">
        <v>6.65</v>
      </c>
      <c r="K20" s="43"/>
      <c r="L20" s="43">
        <f t="shared" si="5"/>
        <v>6.65</v>
      </c>
      <c r="M20" s="43">
        <v>107.25</v>
      </c>
      <c r="N20" s="43">
        <v>20</v>
      </c>
      <c r="O20" s="43">
        <f t="shared" si="6"/>
        <v>87.25</v>
      </c>
      <c r="P20" s="43">
        <v>3</v>
      </c>
      <c r="Q20" s="56">
        <v>3</v>
      </c>
      <c r="R20" s="14">
        <f t="shared" si="7"/>
        <v>0</v>
      </c>
      <c r="S20" s="9">
        <f t="shared" si="3"/>
        <v>0.23</v>
      </c>
      <c r="T20" s="3"/>
      <c r="U20" s="9"/>
      <c r="V20" s="3"/>
      <c r="W20" s="3"/>
      <c r="X20" s="9"/>
      <c r="Y20" s="3"/>
      <c r="Z20" s="3"/>
      <c r="AA20" s="9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</row>
    <row r="21" spans="1:43" ht="19.5" customHeight="1">
      <c r="A21" s="69" t="s">
        <v>26</v>
      </c>
      <c r="B21" s="64">
        <v>99.6</v>
      </c>
      <c r="C21" s="43">
        <v>28</v>
      </c>
      <c r="D21" s="43">
        <v>7.2</v>
      </c>
      <c r="E21" s="43">
        <v>1</v>
      </c>
      <c r="F21" s="43">
        <f t="shared" si="4"/>
        <v>6.2</v>
      </c>
      <c r="G21" s="43">
        <f t="shared" si="0"/>
        <v>0.996</v>
      </c>
      <c r="H21" s="43">
        <f t="shared" si="1"/>
        <v>7.228915662650603</v>
      </c>
      <c r="I21" s="43">
        <f t="shared" si="2"/>
        <v>3.571428571428571</v>
      </c>
      <c r="J21" s="43">
        <v>10.2</v>
      </c>
      <c r="K21" s="43"/>
      <c r="L21" s="43">
        <f t="shared" si="5"/>
        <v>10.2</v>
      </c>
      <c r="M21" s="43">
        <v>88.4</v>
      </c>
      <c r="N21" s="43">
        <v>27</v>
      </c>
      <c r="O21" s="43">
        <f t="shared" si="6"/>
        <v>61.400000000000006</v>
      </c>
      <c r="P21" s="43">
        <v>1</v>
      </c>
      <c r="Q21" s="56">
        <v>1</v>
      </c>
      <c r="R21" s="14">
        <f t="shared" si="7"/>
        <v>0</v>
      </c>
      <c r="S21" s="9">
        <f t="shared" si="3"/>
        <v>0.28</v>
      </c>
      <c r="T21" s="3"/>
      <c r="U21" s="9"/>
      <c r="V21" s="3"/>
      <c r="W21" s="3"/>
      <c r="X21" s="9"/>
      <c r="Y21" s="3"/>
      <c r="Z21" s="3"/>
      <c r="AA21" s="9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</row>
    <row r="22" spans="1:43" ht="19.5" customHeight="1">
      <c r="A22" s="69" t="s">
        <v>27</v>
      </c>
      <c r="B22" s="64">
        <v>180.4</v>
      </c>
      <c r="C22" s="43">
        <v>31</v>
      </c>
      <c r="D22" s="43">
        <v>18.8</v>
      </c>
      <c r="E22" s="43">
        <v>4</v>
      </c>
      <c r="F22" s="43">
        <f t="shared" si="4"/>
        <v>14.8</v>
      </c>
      <c r="G22" s="43">
        <f t="shared" si="0"/>
        <v>1.804</v>
      </c>
      <c r="H22" s="43">
        <f t="shared" si="1"/>
        <v>10.42128603104213</v>
      </c>
      <c r="I22" s="43">
        <f t="shared" si="2"/>
        <v>12.903225806451614</v>
      </c>
      <c r="J22" s="43">
        <v>36.25</v>
      </c>
      <c r="K22" s="43">
        <v>4</v>
      </c>
      <c r="L22" s="43">
        <f t="shared" si="5"/>
        <v>32.25</v>
      </c>
      <c r="M22" s="43">
        <v>143.15</v>
      </c>
      <c r="N22" s="43">
        <v>26</v>
      </c>
      <c r="O22" s="43">
        <f t="shared" si="6"/>
        <v>117.15</v>
      </c>
      <c r="P22" s="43">
        <v>1</v>
      </c>
      <c r="Q22" s="56">
        <v>1</v>
      </c>
      <c r="R22" s="14">
        <f t="shared" si="7"/>
        <v>0</v>
      </c>
      <c r="S22" s="9">
        <f t="shared" si="3"/>
        <v>0.31</v>
      </c>
      <c r="T22" s="3"/>
      <c r="U22" s="9"/>
      <c r="V22" s="3"/>
      <c r="W22" s="3"/>
      <c r="X22" s="9"/>
      <c r="Y22" s="3"/>
      <c r="Z22" s="3"/>
      <c r="AA22" s="9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</row>
    <row r="23" spans="1:43" ht="19.5" customHeight="1">
      <c r="A23" s="69" t="s">
        <v>28</v>
      </c>
      <c r="B23" s="64">
        <v>167.7</v>
      </c>
      <c r="C23" s="43">
        <v>29.6</v>
      </c>
      <c r="D23" s="43">
        <v>17.1</v>
      </c>
      <c r="E23" s="43">
        <v>4</v>
      </c>
      <c r="F23" s="43">
        <f t="shared" si="4"/>
        <v>13.100000000000001</v>
      </c>
      <c r="G23" s="43">
        <f t="shared" si="0"/>
        <v>1.6769999999999998</v>
      </c>
      <c r="H23" s="43">
        <f t="shared" si="1"/>
        <v>10.196779964221827</v>
      </c>
      <c r="I23" s="43">
        <f t="shared" si="2"/>
        <v>13.513513513513512</v>
      </c>
      <c r="J23" s="43">
        <v>17.5</v>
      </c>
      <c r="K23" s="43">
        <v>0</v>
      </c>
      <c r="L23" s="43">
        <f t="shared" si="5"/>
        <v>17.5</v>
      </c>
      <c r="M23" s="43">
        <v>143.2</v>
      </c>
      <c r="N23" s="43">
        <v>22.6</v>
      </c>
      <c r="O23" s="43">
        <f t="shared" si="6"/>
        <v>120.6</v>
      </c>
      <c r="P23" s="43">
        <v>7</v>
      </c>
      <c r="Q23" s="56">
        <v>7</v>
      </c>
      <c r="R23" s="14">
        <f t="shared" si="7"/>
        <v>0</v>
      </c>
      <c r="S23" s="9">
        <f t="shared" si="3"/>
        <v>0.29600000000000004</v>
      </c>
      <c r="T23" s="3"/>
      <c r="U23" s="9"/>
      <c r="V23" s="15"/>
      <c r="W23" s="15"/>
      <c r="X23" s="9"/>
      <c r="Y23" s="3"/>
      <c r="Z23" s="3"/>
      <c r="AA23" s="9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</row>
    <row r="24" spans="1:43" ht="19.5" customHeight="1">
      <c r="A24" s="69" t="s">
        <v>29</v>
      </c>
      <c r="B24" s="64">
        <v>179.4</v>
      </c>
      <c r="C24" s="43">
        <v>32.4</v>
      </c>
      <c r="D24" s="43">
        <v>2.45</v>
      </c>
      <c r="E24" s="43">
        <v>0</v>
      </c>
      <c r="F24" s="43">
        <f t="shared" si="4"/>
        <v>2.45</v>
      </c>
      <c r="G24" s="43">
        <f t="shared" si="0"/>
        <v>1.794</v>
      </c>
      <c r="H24" s="43">
        <f t="shared" si="1"/>
        <v>1.3656633221850614</v>
      </c>
      <c r="I24" s="43">
        <f t="shared" si="2"/>
        <v>0</v>
      </c>
      <c r="J24" s="43">
        <v>21.1</v>
      </c>
      <c r="K24" s="43">
        <v>0</v>
      </c>
      <c r="L24" s="43">
        <f t="shared" si="5"/>
        <v>21.1</v>
      </c>
      <c r="M24" s="43">
        <v>154.3</v>
      </c>
      <c r="N24" s="43">
        <v>29.4</v>
      </c>
      <c r="O24" s="43">
        <f t="shared" si="6"/>
        <v>124.9</v>
      </c>
      <c r="P24" s="43">
        <v>4</v>
      </c>
      <c r="Q24" s="56">
        <v>3</v>
      </c>
      <c r="R24" s="14">
        <f t="shared" si="7"/>
        <v>1</v>
      </c>
      <c r="S24" s="9">
        <f t="shared" si="3"/>
        <v>0.324</v>
      </c>
      <c r="T24" s="3"/>
      <c r="U24" s="9"/>
      <c r="V24" s="15"/>
      <c r="W24" s="15"/>
      <c r="X24" s="9"/>
      <c r="Y24" s="3"/>
      <c r="Z24" s="3"/>
      <c r="AA24" s="9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</row>
    <row r="25" spans="1:43" ht="19.5" customHeight="1">
      <c r="A25" s="69" t="s">
        <v>30</v>
      </c>
      <c r="B25" s="64">
        <v>201.8</v>
      </c>
      <c r="C25" s="43">
        <v>29.4</v>
      </c>
      <c r="D25" s="43">
        <v>17.1</v>
      </c>
      <c r="E25" s="43">
        <v>4</v>
      </c>
      <c r="F25" s="43">
        <f t="shared" si="4"/>
        <v>13.100000000000001</v>
      </c>
      <c r="G25" s="43">
        <f t="shared" si="0"/>
        <v>2.0180000000000002</v>
      </c>
      <c r="H25" s="43">
        <f t="shared" si="1"/>
        <v>8.473736372646185</v>
      </c>
      <c r="I25" s="43">
        <f t="shared" si="2"/>
        <v>13.60544217687075</v>
      </c>
      <c r="J25" s="43">
        <v>17.9</v>
      </c>
      <c r="K25" s="43">
        <v>0</v>
      </c>
      <c r="L25" s="43">
        <f t="shared" si="5"/>
        <v>17.9</v>
      </c>
      <c r="M25" s="43">
        <v>178.9</v>
      </c>
      <c r="N25" s="43">
        <v>24.4</v>
      </c>
      <c r="O25" s="43">
        <f t="shared" si="6"/>
        <v>154.5</v>
      </c>
      <c r="P25" s="43">
        <v>5</v>
      </c>
      <c r="Q25" s="56">
        <v>5</v>
      </c>
      <c r="R25" s="14">
        <f t="shared" si="7"/>
        <v>0</v>
      </c>
      <c r="S25" s="9">
        <f t="shared" si="3"/>
        <v>0.294</v>
      </c>
      <c r="T25" s="3"/>
      <c r="U25" s="9"/>
      <c r="V25" s="3"/>
      <c r="W25" s="3"/>
      <c r="X25" s="9"/>
      <c r="Y25" s="3"/>
      <c r="Z25" s="3"/>
      <c r="AA25" s="9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</row>
    <row r="26" spans="1:43" ht="19.5" customHeight="1">
      <c r="A26" s="69" t="s">
        <v>31</v>
      </c>
      <c r="B26" s="64">
        <v>95.7</v>
      </c>
      <c r="C26" s="43">
        <v>23</v>
      </c>
      <c r="D26" s="44">
        <v>7.6</v>
      </c>
      <c r="E26" s="44">
        <v>3</v>
      </c>
      <c r="F26" s="43">
        <f t="shared" si="4"/>
        <v>4.6</v>
      </c>
      <c r="G26" s="43">
        <f t="shared" si="0"/>
        <v>0.9570000000000001</v>
      </c>
      <c r="H26" s="43">
        <f t="shared" si="1"/>
        <v>7.941483803552768</v>
      </c>
      <c r="I26" s="43">
        <f t="shared" si="2"/>
        <v>13.043478260869565</v>
      </c>
      <c r="J26" s="44">
        <v>5.6</v>
      </c>
      <c r="K26" s="44">
        <v>0</v>
      </c>
      <c r="L26" s="43">
        <f t="shared" si="5"/>
        <v>5.6</v>
      </c>
      <c r="M26" s="44">
        <v>86.1</v>
      </c>
      <c r="N26" s="44">
        <v>22</v>
      </c>
      <c r="O26" s="43">
        <f t="shared" si="6"/>
        <v>64.1</v>
      </c>
      <c r="P26" s="44">
        <v>4</v>
      </c>
      <c r="Q26" s="57">
        <v>1</v>
      </c>
      <c r="R26" s="14">
        <f t="shared" si="7"/>
        <v>3</v>
      </c>
      <c r="S26" s="9">
        <f t="shared" si="3"/>
        <v>0.23</v>
      </c>
      <c r="T26" s="15"/>
      <c r="U26" s="9"/>
      <c r="V26" s="3"/>
      <c r="W26" s="3"/>
      <c r="X26" s="9"/>
      <c r="Y26" s="3"/>
      <c r="Z26" s="3"/>
      <c r="AA26" s="9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</row>
    <row r="27" spans="1:43" ht="19.5" customHeight="1">
      <c r="A27" s="69" t="s">
        <v>32</v>
      </c>
      <c r="B27" s="64">
        <v>119</v>
      </c>
      <c r="C27" s="43">
        <v>24</v>
      </c>
      <c r="D27" s="44">
        <v>2.2</v>
      </c>
      <c r="E27" s="43">
        <v>2</v>
      </c>
      <c r="F27" s="43">
        <f t="shared" si="4"/>
        <v>0.20000000000000018</v>
      </c>
      <c r="G27" s="43">
        <f t="shared" si="0"/>
        <v>1.19</v>
      </c>
      <c r="H27" s="43">
        <f t="shared" si="1"/>
        <v>1.8487394957983196</v>
      </c>
      <c r="I27" s="43">
        <f t="shared" si="2"/>
        <v>8.333333333333334</v>
      </c>
      <c r="J27" s="43">
        <v>7</v>
      </c>
      <c r="K27" s="43">
        <v>0</v>
      </c>
      <c r="L27" s="43">
        <f t="shared" si="5"/>
        <v>7</v>
      </c>
      <c r="M27" s="43">
        <v>109</v>
      </c>
      <c r="N27" s="43">
        <v>21</v>
      </c>
      <c r="O27" s="43">
        <f t="shared" si="6"/>
        <v>88</v>
      </c>
      <c r="P27" s="43">
        <v>3</v>
      </c>
      <c r="Q27" s="56">
        <v>3</v>
      </c>
      <c r="R27" s="14">
        <f t="shared" si="7"/>
        <v>0</v>
      </c>
      <c r="S27" s="9">
        <f t="shared" si="3"/>
        <v>0.24</v>
      </c>
      <c r="T27" s="15"/>
      <c r="U27" s="9"/>
      <c r="V27" s="3"/>
      <c r="W27" s="3"/>
      <c r="X27" s="9"/>
      <c r="Y27" s="3"/>
      <c r="Z27" s="3"/>
      <c r="AA27" s="9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</row>
    <row r="28" spans="1:43" ht="19.5" customHeight="1">
      <c r="A28" s="69" t="s">
        <v>33</v>
      </c>
      <c r="B28" s="64">
        <v>99.4</v>
      </c>
      <c r="C28" s="43">
        <v>23</v>
      </c>
      <c r="D28" s="44">
        <v>4</v>
      </c>
      <c r="E28" s="43">
        <v>0</v>
      </c>
      <c r="F28" s="43">
        <f t="shared" si="4"/>
        <v>4</v>
      </c>
      <c r="G28" s="43">
        <f t="shared" si="0"/>
        <v>0.9940000000000001</v>
      </c>
      <c r="H28" s="43">
        <f t="shared" si="1"/>
        <v>4.0241448692152915</v>
      </c>
      <c r="I28" s="43">
        <f t="shared" si="2"/>
        <v>0</v>
      </c>
      <c r="J28" s="43">
        <v>14.2</v>
      </c>
      <c r="K28" s="43">
        <v>0</v>
      </c>
      <c r="L28" s="43">
        <f t="shared" si="5"/>
        <v>14.2</v>
      </c>
      <c r="M28" s="43">
        <v>83.2</v>
      </c>
      <c r="N28" s="43">
        <v>21</v>
      </c>
      <c r="O28" s="43">
        <f t="shared" si="6"/>
        <v>62.2</v>
      </c>
      <c r="P28" s="43">
        <v>2</v>
      </c>
      <c r="Q28" s="56">
        <v>2</v>
      </c>
      <c r="R28" s="14">
        <f t="shared" si="7"/>
        <v>0</v>
      </c>
      <c r="S28" s="9">
        <f t="shared" si="3"/>
        <v>0.23</v>
      </c>
      <c r="T28" s="3"/>
      <c r="U28" s="9"/>
      <c r="V28" s="3"/>
      <c r="W28" s="3"/>
      <c r="X28" s="9"/>
      <c r="Y28" s="3"/>
      <c r="Z28" s="3"/>
      <c r="AA28" s="9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</row>
    <row r="29" spans="1:43" ht="19.5" customHeight="1">
      <c r="A29" s="69" t="s">
        <v>34</v>
      </c>
      <c r="B29" s="64">
        <v>176.7</v>
      </c>
      <c r="C29" s="43">
        <v>28</v>
      </c>
      <c r="D29" s="44">
        <v>4.2</v>
      </c>
      <c r="E29" s="43">
        <v>2</v>
      </c>
      <c r="F29" s="43">
        <f t="shared" si="4"/>
        <v>2.2</v>
      </c>
      <c r="G29" s="43">
        <f t="shared" si="0"/>
        <v>1.767</v>
      </c>
      <c r="H29" s="43">
        <f t="shared" si="1"/>
        <v>2.376910016977929</v>
      </c>
      <c r="I29" s="43">
        <f t="shared" si="2"/>
        <v>7.142857142857142</v>
      </c>
      <c r="J29" s="43">
        <v>8.2</v>
      </c>
      <c r="K29" s="43">
        <v>0</v>
      </c>
      <c r="L29" s="43">
        <f t="shared" si="5"/>
        <v>8.2</v>
      </c>
      <c r="M29" s="43">
        <v>165.5</v>
      </c>
      <c r="N29" s="43">
        <v>25</v>
      </c>
      <c r="O29" s="43">
        <f t="shared" si="6"/>
        <v>140.5</v>
      </c>
      <c r="P29" s="43">
        <v>3</v>
      </c>
      <c r="Q29" s="56">
        <v>3</v>
      </c>
      <c r="R29" s="14">
        <f t="shared" si="7"/>
        <v>0</v>
      </c>
      <c r="S29" s="9">
        <f t="shared" si="3"/>
        <v>0.28</v>
      </c>
      <c r="T29" s="3"/>
      <c r="U29" s="9"/>
      <c r="V29" s="3"/>
      <c r="W29" s="3"/>
      <c r="X29" s="9"/>
      <c r="Y29" s="3"/>
      <c r="Z29" s="3"/>
      <c r="AA29" s="9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</row>
    <row r="30" spans="1:43" ht="19.5" customHeight="1">
      <c r="A30" s="69" t="s">
        <v>35</v>
      </c>
      <c r="B30" s="64">
        <v>93.1</v>
      </c>
      <c r="C30" s="43">
        <v>21</v>
      </c>
      <c r="D30" s="43">
        <v>4.8</v>
      </c>
      <c r="E30" s="43">
        <v>0</v>
      </c>
      <c r="F30" s="43">
        <f t="shared" si="4"/>
        <v>4.8</v>
      </c>
      <c r="G30" s="43">
        <f t="shared" si="0"/>
        <v>0.9309999999999999</v>
      </c>
      <c r="H30" s="43">
        <f t="shared" si="1"/>
        <v>5.155746509129968</v>
      </c>
      <c r="I30" s="43">
        <f t="shared" si="2"/>
        <v>0</v>
      </c>
      <c r="J30" s="43">
        <v>12.4</v>
      </c>
      <c r="K30" s="43">
        <v>0</v>
      </c>
      <c r="L30" s="43">
        <f t="shared" si="5"/>
        <v>12.4</v>
      </c>
      <c r="M30" s="43">
        <v>79.7</v>
      </c>
      <c r="N30" s="43">
        <v>20</v>
      </c>
      <c r="O30" s="43">
        <f t="shared" si="6"/>
        <v>59.7</v>
      </c>
      <c r="P30" s="43">
        <v>1</v>
      </c>
      <c r="Q30" s="56">
        <v>1</v>
      </c>
      <c r="R30" s="14">
        <f t="shared" si="7"/>
        <v>0</v>
      </c>
      <c r="S30" s="9">
        <f t="shared" si="3"/>
        <v>0.21</v>
      </c>
      <c r="T30" s="3"/>
      <c r="U30" s="9"/>
      <c r="V30" s="3"/>
      <c r="W30" s="3"/>
      <c r="X30" s="9"/>
      <c r="Y30" s="3"/>
      <c r="Z30" s="3"/>
      <c r="AA30" s="9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</row>
    <row r="31" spans="1:43" ht="19.5" customHeight="1">
      <c r="A31" s="69" t="s">
        <v>36</v>
      </c>
      <c r="B31" s="64">
        <v>119.4</v>
      </c>
      <c r="C31" s="43">
        <v>26</v>
      </c>
      <c r="D31" s="43">
        <v>8.4</v>
      </c>
      <c r="E31" s="43">
        <v>3</v>
      </c>
      <c r="F31" s="43">
        <f t="shared" si="4"/>
        <v>5.4</v>
      </c>
      <c r="G31" s="43">
        <f t="shared" si="0"/>
        <v>1.194</v>
      </c>
      <c r="H31" s="43">
        <f t="shared" si="1"/>
        <v>7.035175879396985</v>
      </c>
      <c r="I31" s="43">
        <f t="shared" si="2"/>
        <v>11.538461538461538</v>
      </c>
      <c r="J31" s="43">
        <v>8.4</v>
      </c>
      <c r="K31" s="43"/>
      <c r="L31" s="43">
        <f t="shared" si="5"/>
        <v>8.4</v>
      </c>
      <c r="M31" s="43">
        <v>107</v>
      </c>
      <c r="N31" s="43">
        <v>23</v>
      </c>
      <c r="O31" s="43">
        <f t="shared" si="6"/>
        <v>84</v>
      </c>
      <c r="P31" s="43">
        <v>4</v>
      </c>
      <c r="Q31" s="56">
        <v>3</v>
      </c>
      <c r="R31" s="14">
        <f t="shared" si="7"/>
        <v>1</v>
      </c>
      <c r="S31" s="9">
        <f t="shared" si="3"/>
        <v>0.26</v>
      </c>
      <c r="T31" s="3"/>
      <c r="U31" s="9"/>
      <c r="V31" s="3"/>
      <c r="W31" s="3"/>
      <c r="X31" s="9"/>
      <c r="Y31" s="3"/>
      <c r="Z31" s="3"/>
      <c r="AA31" s="9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</row>
    <row r="32" spans="1:43" ht="19.5" customHeight="1">
      <c r="A32" s="69" t="s">
        <v>37</v>
      </c>
      <c r="B32" s="64">
        <v>80.3</v>
      </c>
      <c r="C32" s="43">
        <v>23</v>
      </c>
      <c r="D32" s="43">
        <v>9.2</v>
      </c>
      <c r="E32" s="43">
        <v>0</v>
      </c>
      <c r="F32" s="43">
        <f t="shared" si="4"/>
        <v>9.2</v>
      </c>
      <c r="G32" s="43">
        <f t="shared" si="0"/>
        <v>0.8029999999999999</v>
      </c>
      <c r="H32" s="43">
        <f t="shared" si="1"/>
        <v>11.45703611457036</v>
      </c>
      <c r="I32" s="43">
        <f t="shared" si="2"/>
        <v>0</v>
      </c>
      <c r="J32" s="43">
        <v>11.2</v>
      </c>
      <c r="K32" s="43">
        <v>0</v>
      </c>
      <c r="L32" s="43">
        <f t="shared" si="5"/>
        <v>11.2</v>
      </c>
      <c r="M32" s="43">
        <v>68.1</v>
      </c>
      <c r="N32" s="43">
        <v>22</v>
      </c>
      <c r="O32" s="43">
        <f t="shared" si="6"/>
        <v>46.099999999999994</v>
      </c>
      <c r="P32" s="43">
        <v>1</v>
      </c>
      <c r="Q32" s="56">
        <v>1</v>
      </c>
      <c r="R32" s="14">
        <f t="shared" si="7"/>
        <v>0</v>
      </c>
      <c r="S32" s="9">
        <f t="shared" si="3"/>
        <v>0.23</v>
      </c>
      <c r="T32" s="3"/>
      <c r="U32" s="9"/>
      <c r="V32" s="3"/>
      <c r="W32" s="3"/>
      <c r="X32" s="9"/>
      <c r="Y32" s="3"/>
      <c r="Z32" s="3"/>
      <c r="AA32" s="9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</row>
    <row r="33" spans="1:43" ht="19.5" customHeight="1">
      <c r="A33" s="69" t="s">
        <v>38</v>
      </c>
      <c r="B33" s="64">
        <v>121.2</v>
      </c>
      <c r="C33" s="43">
        <v>25</v>
      </c>
      <c r="D33" s="43">
        <v>9.1</v>
      </c>
      <c r="E33" s="43">
        <v>1</v>
      </c>
      <c r="F33" s="43">
        <f t="shared" si="4"/>
        <v>8.1</v>
      </c>
      <c r="G33" s="43">
        <f t="shared" si="0"/>
        <v>1.212</v>
      </c>
      <c r="H33" s="43">
        <f t="shared" si="1"/>
        <v>7.508250825082508</v>
      </c>
      <c r="I33" s="43">
        <f t="shared" si="2"/>
        <v>4</v>
      </c>
      <c r="J33" s="43">
        <v>13.1</v>
      </c>
      <c r="K33" s="43">
        <v>1</v>
      </c>
      <c r="L33" s="43">
        <f t="shared" si="5"/>
        <v>12.1</v>
      </c>
      <c r="M33" s="43">
        <v>103.1</v>
      </c>
      <c r="N33" s="43">
        <v>20</v>
      </c>
      <c r="O33" s="43">
        <f t="shared" si="6"/>
        <v>83.1</v>
      </c>
      <c r="P33" s="43">
        <v>5</v>
      </c>
      <c r="Q33" s="56">
        <v>4</v>
      </c>
      <c r="R33" s="14">
        <f t="shared" si="7"/>
        <v>1</v>
      </c>
      <c r="S33" s="9">
        <f t="shared" si="3"/>
        <v>0.25</v>
      </c>
      <c r="T33" s="3"/>
      <c r="U33" s="9"/>
      <c r="V33" s="3"/>
      <c r="W33" s="3"/>
      <c r="X33" s="9"/>
      <c r="Y33" s="3"/>
      <c r="Z33" s="3"/>
      <c r="AA33" s="9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</row>
    <row r="34" spans="1:43" ht="19.5" customHeight="1">
      <c r="A34" s="69" t="s">
        <v>39</v>
      </c>
      <c r="B34" s="64">
        <v>94.3</v>
      </c>
      <c r="C34" s="43">
        <v>21</v>
      </c>
      <c r="D34" s="43">
        <v>4</v>
      </c>
      <c r="E34" s="43">
        <v>0</v>
      </c>
      <c r="F34" s="43">
        <f t="shared" si="4"/>
        <v>4</v>
      </c>
      <c r="G34" s="43">
        <f t="shared" si="0"/>
        <v>0.943</v>
      </c>
      <c r="H34" s="43">
        <f t="shared" si="1"/>
        <v>4.241781548250265</v>
      </c>
      <c r="I34" s="43">
        <f t="shared" si="2"/>
        <v>0</v>
      </c>
      <c r="J34" s="43">
        <v>11.6</v>
      </c>
      <c r="K34" s="43">
        <v>0</v>
      </c>
      <c r="L34" s="43">
        <f t="shared" si="5"/>
        <v>11.6</v>
      </c>
      <c r="M34" s="43">
        <v>81.7</v>
      </c>
      <c r="N34" s="43">
        <v>20</v>
      </c>
      <c r="O34" s="43">
        <f t="shared" si="6"/>
        <v>61.7</v>
      </c>
      <c r="P34" s="43">
        <v>1</v>
      </c>
      <c r="Q34" s="56">
        <v>1</v>
      </c>
      <c r="R34" s="14">
        <f t="shared" si="7"/>
        <v>0</v>
      </c>
      <c r="S34" s="9">
        <f t="shared" si="3"/>
        <v>0.21</v>
      </c>
      <c r="T34" s="3"/>
      <c r="U34" s="9"/>
      <c r="V34" s="3"/>
      <c r="W34" s="3"/>
      <c r="X34" s="9"/>
      <c r="Y34" s="3"/>
      <c r="Z34" s="3"/>
      <c r="AA34" s="9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</row>
    <row r="35" spans="1:43" ht="19.5" customHeight="1">
      <c r="A35" s="69" t="s">
        <v>40</v>
      </c>
      <c r="B35" s="64">
        <v>127.3</v>
      </c>
      <c r="C35" s="43">
        <v>26</v>
      </c>
      <c r="D35" s="43">
        <v>12.2</v>
      </c>
      <c r="E35" s="43">
        <v>3</v>
      </c>
      <c r="F35" s="43">
        <f t="shared" si="4"/>
        <v>9.2</v>
      </c>
      <c r="G35" s="43">
        <f t="shared" si="0"/>
        <v>1.273</v>
      </c>
      <c r="H35" s="43">
        <f t="shared" si="1"/>
        <v>9.583660644147683</v>
      </c>
      <c r="I35" s="43">
        <f t="shared" si="2"/>
        <v>11.538461538461538</v>
      </c>
      <c r="J35" s="43">
        <v>11.2</v>
      </c>
      <c r="K35" s="43">
        <v>0</v>
      </c>
      <c r="L35" s="43">
        <f t="shared" si="5"/>
        <v>11.2</v>
      </c>
      <c r="M35" s="43">
        <v>112.1</v>
      </c>
      <c r="N35" s="43">
        <v>22</v>
      </c>
      <c r="O35" s="43">
        <f t="shared" si="6"/>
        <v>90.1</v>
      </c>
      <c r="P35" s="43">
        <v>4</v>
      </c>
      <c r="Q35" s="56">
        <v>4</v>
      </c>
      <c r="R35" s="14">
        <f t="shared" si="7"/>
        <v>0</v>
      </c>
      <c r="S35" s="9">
        <f t="shared" si="3"/>
        <v>0.26</v>
      </c>
      <c r="T35" s="3"/>
      <c r="U35" s="9"/>
      <c r="V35" s="3"/>
      <c r="W35" s="3"/>
      <c r="X35" s="9"/>
      <c r="Y35" s="3"/>
      <c r="Z35" s="3"/>
      <c r="AA35" s="9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</row>
    <row r="36" spans="1:43" ht="19.5" customHeight="1">
      <c r="A36" s="69" t="s">
        <v>41</v>
      </c>
      <c r="B36" s="64">
        <v>196.7</v>
      </c>
      <c r="C36" s="43">
        <v>30</v>
      </c>
      <c r="D36" s="43">
        <v>10.27</v>
      </c>
      <c r="E36" s="43">
        <v>0</v>
      </c>
      <c r="F36" s="43">
        <f t="shared" si="4"/>
        <v>10.27</v>
      </c>
      <c r="G36" s="43">
        <f t="shared" si="0"/>
        <v>1.9669999999999999</v>
      </c>
      <c r="H36" s="43">
        <f t="shared" si="1"/>
        <v>5.221148957803762</v>
      </c>
      <c r="I36" s="43">
        <f t="shared" si="2"/>
        <v>0</v>
      </c>
      <c r="J36" s="43">
        <v>21.15</v>
      </c>
      <c r="K36" s="43">
        <v>0</v>
      </c>
      <c r="L36" s="43">
        <f t="shared" si="5"/>
        <v>21.15</v>
      </c>
      <c r="M36" s="43">
        <v>174.55</v>
      </c>
      <c r="N36" s="43">
        <v>29</v>
      </c>
      <c r="O36" s="43">
        <f t="shared" si="6"/>
        <v>145.55</v>
      </c>
      <c r="P36" s="43">
        <v>1</v>
      </c>
      <c r="Q36" s="56">
        <v>1</v>
      </c>
      <c r="R36" s="14">
        <f t="shared" si="7"/>
        <v>0</v>
      </c>
      <c r="S36" s="9">
        <f t="shared" si="3"/>
        <v>0.3</v>
      </c>
      <c r="T36" s="3"/>
      <c r="U36" s="9"/>
      <c r="V36" s="3"/>
      <c r="W36" s="3"/>
      <c r="X36" s="9"/>
      <c r="Y36" s="3"/>
      <c r="Z36" s="3"/>
      <c r="AA36" s="9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</row>
    <row r="37" spans="1:43" ht="19.5" customHeight="1">
      <c r="A37" s="69" t="s">
        <v>42</v>
      </c>
      <c r="B37" s="64">
        <v>99</v>
      </c>
      <c r="C37" s="43">
        <v>26</v>
      </c>
      <c r="D37" s="43">
        <v>1.2</v>
      </c>
      <c r="E37" s="44">
        <v>1</v>
      </c>
      <c r="F37" s="43">
        <f t="shared" si="4"/>
        <v>0.19999999999999996</v>
      </c>
      <c r="G37" s="43">
        <f t="shared" si="0"/>
        <v>0.99</v>
      </c>
      <c r="H37" s="43">
        <f t="shared" si="1"/>
        <v>1.2121212121212122</v>
      </c>
      <c r="I37" s="43">
        <f t="shared" si="2"/>
        <v>3.846153846153846</v>
      </c>
      <c r="J37" s="43">
        <v>4</v>
      </c>
      <c r="K37" s="43">
        <v>0</v>
      </c>
      <c r="L37" s="43">
        <f t="shared" si="5"/>
        <v>4</v>
      </c>
      <c r="M37" s="43">
        <v>94</v>
      </c>
      <c r="N37" s="43">
        <v>25</v>
      </c>
      <c r="O37" s="43">
        <f t="shared" si="6"/>
        <v>69</v>
      </c>
      <c r="P37" s="43">
        <v>1</v>
      </c>
      <c r="Q37" s="56">
        <v>1</v>
      </c>
      <c r="R37" s="14">
        <f t="shared" si="7"/>
        <v>0</v>
      </c>
      <c r="S37" s="9">
        <f t="shared" si="3"/>
        <v>0.26</v>
      </c>
      <c r="T37" s="3"/>
      <c r="U37" s="9"/>
      <c r="V37" s="3"/>
      <c r="W37" s="3"/>
      <c r="X37" s="9"/>
      <c r="Y37" s="3"/>
      <c r="Z37" s="3"/>
      <c r="AA37" s="9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</row>
    <row r="38" spans="1:43" ht="19.5" customHeight="1">
      <c r="A38" s="69" t="s">
        <v>43</v>
      </c>
      <c r="B38" s="64">
        <v>147</v>
      </c>
      <c r="C38" s="43">
        <v>30</v>
      </c>
      <c r="D38" s="43">
        <v>14.7</v>
      </c>
      <c r="E38" s="43">
        <v>8</v>
      </c>
      <c r="F38" s="43">
        <f t="shared" si="4"/>
        <v>6.699999999999999</v>
      </c>
      <c r="G38" s="43">
        <f t="shared" si="0"/>
        <v>1.47</v>
      </c>
      <c r="H38" s="43">
        <f t="shared" si="1"/>
        <v>10</v>
      </c>
      <c r="I38" s="43">
        <f t="shared" si="2"/>
        <v>26.666666666666668</v>
      </c>
      <c r="J38" s="43">
        <v>12</v>
      </c>
      <c r="K38" s="43">
        <v>0</v>
      </c>
      <c r="L38" s="43">
        <f t="shared" si="5"/>
        <v>12</v>
      </c>
      <c r="M38" s="43">
        <v>134</v>
      </c>
      <c r="N38" s="43">
        <v>29</v>
      </c>
      <c r="O38" s="43">
        <f t="shared" si="6"/>
        <v>105</v>
      </c>
      <c r="P38" s="43">
        <v>1</v>
      </c>
      <c r="Q38" s="56">
        <v>1</v>
      </c>
      <c r="R38" s="14">
        <f t="shared" si="7"/>
        <v>0</v>
      </c>
      <c r="S38" s="9">
        <f t="shared" si="3"/>
        <v>0.3</v>
      </c>
      <c r="T38" s="3"/>
      <c r="U38" s="9"/>
      <c r="V38" s="3"/>
      <c r="W38" s="3"/>
      <c r="X38" s="9"/>
      <c r="Y38" s="3"/>
      <c r="Z38" s="3"/>
      <c r="AA38" s="9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</row>
    <row r="39" spans="1:43" ht="19.5" customHeight="1">
      <c r="A39" s="69" t="s">
        <v>44</v>
      </c>
      <c r="B39" s="64">
        <v>84.1</v>
      </c>
      <c r="C39" s="43">
        <v>23</v>
      </c>
      <c r="D39" s="43">
        <v>3.6</v>
      </c>
      <c r="E39" s="43">
        <v>0</v>
      </c>
      <c r="F39" s="43">
        <f t="shared" si="4"/>
        <v>3.6</v>
      </c>
      <c r="G39" s="43">
        <f t="shared" si="0"/>
        <v>0.841</v>
      </c>
      <c r="H39" s="43">
        <f t="shared" si="1"/>
        <v>4.280618311533888</v>
      </c>
      <c r="I39" s="43">
        <f t="shared" si="2"/>
        <v>0</v>
      </c>
      <c r="J39" s="43">
        <v>2</v>
      </c>
      <c r="K39" s="43"/>
      <c r="L39" s="43">
        <f t="shared" si="5"/>
        <v>2</v>
      </c>
      <c r="M39" s="43">
        <v>81.1</v>
      </c>
      <c r="N39" s="43">
        <v>22</v>
      </c>
      <c r="O39" s="43">
        <f t="shared" si="6"/>
        <v>59.099999999999994</v>
      </c>
      <c r="P39" s="43">
        <v>1</v>
      </c>
      <c r="Q39" s="56">
        <v>1</v>
      </c>
      <c r="R39" s="14">
        <f t="shared" si="7"/>
        <v>0</v>
      </c>
      <c r="S39" s="9">
        <f t="shared" si="3"/>
        <v>0.23</v>
      </c>
      <c r="T39" s="3"/>
      <c r="U39" s="9"/>
      <c r="V39" s="3"/>
      <c r="W39" s="3"/>
      <c r="X39" s="9"/>
      <c r="Y39" s="3"/>
      <c r="Z39" s="3"/>
      <c r="AA39" s="9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</row>
    <row r="40" spans="1:43" ht="19.5" customHeight="1">
      <c r="A40" s="69" t="s">
        <v>45</v>
      </c>
      <c r="B40" s="64">
        <v>157.35</v>
      </c>
      <c r="C40" s="43">
        <v>13</v>
      </c>
      <c r="D40" s="43">
        <v>2</v>
      </c>
      <c r="E40" s="43"/>
      <c r="F40" s="43">
        <f t="shared" si="4"/>
        <v>2</v>
      </c>
      <c r="G40" s="43">
        <f t="shared" si="0"/>
        <v>1.5735</v>
      </c>
      <c r="H40" s="43">
        <f t="shared" si="1"/>
        <v>1.271051795360661</v>
      </c>
      <c r="I40" s="43">
        <f t="shared" si="2"/>
        <v>0</v>
      </c>
      <c r="J40" s="43">
        <v>6.35</v>
      </c>
      <c r="K40" s="43">
        <v>1</v>
      </c>
      <c r="L40" s="43">
        <f t="shared" si="5"/>
        <v>5.35</v>
      </c>
      <c r="M40" s="43">
        <v>150</v>
      </c>
      <c r="N40" s="43">
        <v>11</v>
      </c>
      <c r="O40" s="43">
        <f t="shared" si="6"/>
        <v>139</v>
      </c>
      <c r="P40" s="43">
        <v>1</v>
      </c>
      <c r="Q40" s="56">
        <v>1</v>
      </c>
      <c r="R40" s="14">
        <f t="shared" si="7"/>
        <v>0</v>
      </c>
      <c r="S40" s="9">
        <f t="shared" si="3"/>
        <v>0.13</v>
      </c>
      <c r="T40" s="3"/>
      <c r="U40" s="9"/>
      <c r="V40" s="3"/>
      <c r="W40" s="3"/>
      <c r="X40" s="9"/>
      <c r="Y40" s="3"/>
      <c r="Z40" s="3"/>
      <c r="AA40" s="9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</row>
    <row r="41" spans="1:43" ht="19.5" customHeight="1">
      <c r="A41" s="69" t="s">
        <v>46</v>
      </c>
      <c r="B41" s="64">
        <v>107.5</v>
      </c>
      <c r="C41" s="43">
        <v>26</v>
      </c>
      <c r="D41" s="43">
        <v>3.3</v>
      </c>
      <c r="E41" s="43">
        <v>0</v>
      </c>
      <c r="F41" s="43">
        <f t="shared" si="4"/>
        <v>3.3</v>
      </c>
      <c r="G41" s="43">
        <f t="shared" si="0"/>
        <v>1.075</v>
      </c>
      <c r="H41" s="43">
        <f t="shared" si="1"/>
        <v>3.0697674418604652</v>
      </c>
      <c r="I41" s="43">
        <f t="shared" si="2"/>
        <v>0</v>
      </c>
      <c r="J41" s="43">
        <v>2</v>
      </c>
      <c r="K41" s="43">
        <v>0</v>
      </c>
      <c r="L41" s="43">
        <f t="shared" si="5"/>
        <v>2</v>
      </c>
      <c r="M41" s="43">
        <v>104.5</v>
      </c>
      <c r="N41" s="43">
        <v>25</v>
      </c>
      <c r="O41" s="43">
        <f t="shared" si="6"/>
        <v>79.5</v>
      </c>
      <c r="P41" s="43">
        <v>1</v>
      </c>
      <c r="Q41" s="56">
        <v>1</v>
      </c>
      <c r="R41" s="14">
        <f t="shared" si="7"/>
        <v>0</v>
      </c>
      <c r="S41" s="9">
        <f t="shared" si="3"/>
        <v>0.26</v>
      </c>
      <c r="T41" s="3"/>
      <c r="U41" s="9"/>
      <c r="V41" s="3"/>
      <c r="W41" s="3"/>
      <c r="X41" s="9"/>
      <c r="Y41" s="3"/>
      <c r="Z41" s="3"/>
      <c r="AA41" s="9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</row>
    <row r="42" spans="1:43" ht="19.5" customHeight="1">
      <c r="A42" s="69" t="s">
        <v>47</v>
      </c>
      <c r="B42" s="64">
        <v>87.35</v>
      </c>
      <c r="C42" s="43">
        <v>26</v>
      </c>
      <c r="D42" s="43">
        <v>8.55</v>
      </c>
      <c r="E42" s="43">
        <v>2</v>
      </c>
      <c r="F42" s="43">
        <f t="shared" si="4"/>
        <v>6.550000000000001</v>
      </c>
      <c r="G42" s="43">
        <f t="shared" si="0"/>
        <v>0.8734999999999999</v>
      </c>
      <c r="H42" s="43">
        <f t="shared" si="1"/>
        <v>9.788208357183745</v>
      </c>
      <c r="I42" s="43">
        <f t="shared" si="2"/>
        <v>7.692307692307692</v>
      </c>
      <c r="J42" s="43">
        <v>10.55</v>
      </c>
      <c r="K42" s="43"/>
      <c r="L42" s="43">
        <f t="shared" si="5"/>
        <v>10.55</v>
      </c>
      <c r="M42" s="43">
        <v>73.8</v>
      </c>
      <c r="N42" s="43">
        <v>23</v>
      </c>
      <c r="O42" s="43">
        <f t="shared" si="6"/>
        <v>50.8</v>
      </c>
      <c r="P42" s="43">
        <v>3</v>
      </c>
      <c r="Q42" s="56">
        <v>3</v>
      </c>
      <c r="R42" s="14">
        <f t="shared" si="7"/>
        <v>0</v>
      </c>
      <c r="S42" s="9">
        <f t="shared" si="3"/>
        <v>0.26</v>
      </c>
      <c r="T42" s="3"/>
      <c r="U42" s="9"/>
      <c r="V42" s="3"/>
      <c r="W42" s="3"/>
      <c r="X42" s="9"/>
      <c r="Y42" s="3"/>
      <c r="Z42" s="3"/>
      <c r="AA42" s="9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</row>
    <row r="43" spans="1:43" ht="19.5" customHeight="1">
      <c r="A43" s="69" t="s">
        <v>48</v>
      </c>
      <c r="B43" s="64">
        <v>135.25</v>
      </c>
      <c r="C43" s="43">
        <v>26</v>
      </c>
      <c r="D43" s="43">
        <v>5</v>
      </c>
      <c r="E43" s="43">
        <v>2</v>
      </c>
      <c r="F43" s="43">
        <f t="shared" si="4"/>
        <v>3</v>
      </c>
      <c r="G43" s="43">
        <f t="shared" si="0"/>
        <v>1.3525</v>
      </c>
      <c r="H43" s="43">
        <f t="shared" si="1"/>
        <v>3.696857670979667</v>
      </c>
      <c r="I43" s="43">
        <f t="shared" si="2"/>
        <v>7.692307692307692</v>
      </c>
      <c r="J43" s="43">
        <v>12.1</v>
      </c>
      <c r="K43" s="43"/>
      <c r="L43" s="43">
        <f t="shared" si="5"/>
        <v>12.1</v>
      </c>
      <c r="M43" s="43">
        <v>120.15</v>
      </c>
      <c r="N43" s="43">
        <v>23</v>
      </c>
      <c r="O43" s="43">
        <f t="shared" si="6"/>
        <v>97.15</v>
      </c>
      <c r="P43" s="43">
        <v>3</v>
      </c>
      <c r="Q43" s="56">
        <v>3</v>
      </c>
      <c r="R43" s="14">
        <f t="shared" si="7"/>
        <v>0</v>
      </c>
      <c r="S43" s="9">
        <f t="shared" si="3"/>
        <v>0.26</v>
      </c>
      <c r="T43" s="3"/>
      <c r="U43" s="9"/>
      <c r="V43" s="15"/>
      <c r="W43" s="15"/>
      <c r="X43" s="9"/>
      <c r="Y43" s="3"/>
      <c r="Z43" s="3"/>
      <c r="AA43" s="9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</row>
    <row r="44" spans="1:43" ht="19.5" customHeight="1">
      <c r="A44" s="69" t="s">
        <v>49</v>
      </c>
      <c r="B44" s="64">
        <v>102.45</v>
      </c>
      <c r="C44" s="43">
        <v>23</v>
      </c>
      <c r="D44" s="43">
        <v>9.6</v>
      </c>
      <c r="E44" s="43">
        <v>2</v>
      </c>
      <c r="F44" s="43">
        <f t="shared" si="4"/>
        <v>7.6</v>
      </c>
      <c r="G44" s="43">
        <f t="shared" si="0"/>
        <v>1.0245</v>
      </c>
      <c r="H44" s="43">
        <f t="shared" si="1"/>
        <v>9.370424597364568</v>
      </c>
      <c r="I44" s="43">
        <f t="shared" si="2"/>
        <v>8.695652173913043</v>
      </c>
      <c r="J44" s="43">
        <v>11.6</v>
      </c>
      <c r="K44" s="43"/>
      <c r="L44" s="43">
        <f t="shared" si="5"/>
        <v>11.6</v>
      </c>
      <c r="M44" s="43">
        <v>87.85</v>
      </c>
      <c r="N44" s="43">
        <v>20</v>
      </c>
      <c r="O44" s="43">
        <f t="shared" si="6"/>
        <v>67.85</v>
      </c>
      <c r="P44" s="43">
        <v>3</v>
      </c>
      <c r="Q44" s="56">
        <v>3</v>
      </c>
      <c r="R44" s="14">
        <f t="shared" si="7"/>
        <v>0</v>
      </c>
      <c r="S44" s="9">
        <f t="shared" si="3"/>
        <v>0.23</v>
      </c>
      <c r="T44" s="3"/>
      <c r="U44" s="9"/>
      <c r="V44" s="3"/>
      <c r="W44" s="3"/>
      <c r="X44" s="9"/>
      <c r="Y44" s="3"/>
      <c r="Z44" s="3"/>
      <c r="AA44" s="9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</row>
    <row r="45" spans="1:43" ht="19.5" customHeight="1">
      <c r="A45" s="69" t="s">
        <v>50</v>
      </c>
      <c r="B45" s="64">
        <v>115.8</v>
      </c>
      <c r="C45" s="43">
        <v>25</v>
      </c>
      <c r="D45" s="43">
        <v>10.05</v>
      </c>
      <c r="E45" s="43">
        <v>2</v>
      </c>
      <c r="F45" s="43">
        <f t="shared" si="4"/>
        <v>8.05</v>
      </c>
      <c r="G45" s="43">
        <f t="shared" si="0"/>
        <v>1.158</v>
      </c>
      <c r="H45" s="43">
        <f t="shared" si="1"/>
        <v>8.678756476683938</v>
      </c>
      <c r="I45" s="43">
        <f t="shared" si="2"/>
        <v>8</v>
      </c>
      <c r="J45" s="43">
        <v>9.6</v>
      </c>
      <c r="K45" s="43">
        <v>0</v>
      </c>
      <c r="L45" s="43">
        <f t="shared" si="5"/>
        <v>9.6</v>
      </c>
      <c r="M45" s="43">
        <v>103.2</v>
      </c>
      <c r="N45" s="43">
        <v>22</v>
      </c>
      <c r="O45" s="43">
        <f t="shared" si="6"/>
        <v>81.2</v>
      </c>
      <c r="P45" s="43">
        <v>3</v>
      </c>
      <c r="Q45" s="56">
        <v>3</v>
      </c>
      <c r="R45" s="14">
        <f t="shared" si="7"/>
        <v>0</v>
      </c>
      <c r="S45" s="9">
        <f t="shared" si="3"/>
        <v>0.25</v>
      </c>
      <c r="T45" s="3"/>
      <c r="U45" s="9"/>
      <c r="V45" s="3"/>
      <c r="W45" s="3"/>
      <c r="X45" s="9"/>
      <c r="Y45" s="3"/>
      <c r="Z45" s="3"/>
      <c r="AA45" s="9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</row>
    <row r="46" spans="1:43" ht="19.5" customHeight="1">
      <c r="A46" s="69" t="s">
        <v>51</v>
      </c>
      <c r="B46" s="64">
        <v>64.95</v>
      </c>
      <c r="C46" s="43">
        <v>12</v>
      </c>
      <c r="D46" s="44">
        <v>5.7</v>
      </c>
      <c r="E46" s="43">
        <v>2</v>
      </c>
      <c r="F46" s="43">
        <f t="shared" si="4"/>
        <v>3.7</v>
      </c>
      <c r="G46" s="43">
        <f t="shared" si="0"/>
        <v>0.6495000000000001</v>
      </c>
      <c r="H46" s="43">
        <f t="shared" si="1"/>
        <v>8.775981524249422</v>
      </c>
      <c r="I46" s="43">
        <f t="shared" si="2"/>
        <v>16.666666666666668</v>
      </c>
      <c r="J46" s="43">
        <v>1</v>
      </c>
      <c r="K46" s="43">
        <v>0</v>
      </c>
      <c r="L46" s="43">
        <f t="shared" si="5"/>
        <v>1</v>
      </c>
      <c r="M46" s="43">
        <v>62.95</v>
      </c>
      <c r="N46" s="43">
        <v>11</v>
      </c>
      <c r="O46" s="43">
        <f t="shared" si="6"/>
        <v>51.95</v>
      </c>
      <c r="P46" s="43">
        <v>1</v>
      </c>
      <c r="Q46" s="56">
        <v>1</v>
      </c>
      <c r="R46" s="14">
        <f t="shared" si="7"/>
        <v>0</v>
      </c>
      <c r="S46" s="9">
        <f t="shared" si="3"/>
        <v>0.12</v>
      </c>
      <c r="T46" s="15"/>
      <c r="U46" s="9"/>
      <c r="V46" s="3"/>
      <c r="W46" s="3"/>
      <c r="X46" s="9"/>
      <c r="Y46" s="3"/>
      <c r="Z46" s="3"/>
      <c r="AA46" s="9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</row>
    <row r="47" spans="1:43" ht="19.5" customHeight="1">
      <c r="A47" s="69" t="s">
        <v>52</v>
      </c>
      <c r="B47" s="64">
        <v>88.5</v>
      </c>
      <c r="C47" s="43">
        <v>23</v>
      </c>
      <c r="D47" s="44">
        <v>4.8</v>
      </c>
      <c r="E47" s="43">
        <v>2</v>
      </c>
      <c r="F47" s="43">
        <f t="shared" si="4"/>
        <v>2.8</v>
      </c>
      <c r="G47" s="43">
        <f t="shared" si="0"/>
        <v>0.885</v>
      </c>
      <c r="H47" s="43">
        <f t="shared" si="1"/>
        <v>5.423728813559322</v>
      </c>
      <c r="I47" s="43">
        <f t="shared" si="2"/>
        <v>8.695652173913043</v>
      </c>
      <c r="J47" s="43">
        <v>7.3</v>
      </c>
      <c r="K47" s="43">
        <v>0</v>
      </c>
      <c r="L47" s="43">
        <f t="shared" si="5"/>
        <v>7.3</v>
      </c>
      <c r="M47" s="43">
        <v>77.2</v>
      </c>
      <c r="N47" s="43">
        <v>19</v>
      </c>
      <c r="O47" s="43">
        <f t="shared" si="6"/>
        <v>58.2</v>
      </c>
      <c r="P47" s="43">
        <v>4</v>
      </c>
      <c r="Q47" s="56">
        <v>4</v>
      </c>
      <c r="R47" s="14">
        <f t="shared" si="7"/>
        <v>0</v>
      </c>
      <c r="S47" s="9">
        <f t="shared" si="3"/>
        <v>0.23</v>
      </c>
      <c r="T47" s="3"/>
      <c r="U47" s="9"/>
      <c r="V47" s="3"/>
      <c r="W47" s="3"/>
      <c r="X47" s="9"/>
      <c r="Y47" s="3"/>
      <c r="Z47" s="3"/>
      <c r="AA47" s="9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</row>
    <row r="48" spans="1:43" ht="19.5" customHeight="1">
      <c r="A48" s="69" t="s">
        <v>53</v>
      </c>
      <c r="B48" s="64">
        <v>151.36</v>
      </c>
      <c r="C48" s="43">
        <v>31</v>
      </c>
      <c r="D48" s="44">
        <v>3</v>
      </c>
      <c r="E48" s="43">
        <v>2</v>
      </c>
      <c r="F48" s="43">
        <f t="shared" si="4"/>
        <v>1</v>
      </c>
      <c r="G48" s="43">
        <f t="shared" si="0"/>
        <v>1.5136</v>
      </c>
      <c r="H48" s="43">
        <f t="shared" si="1"/>
        <v>1.982029598308668</v>
      </c>
      <c r="I48" s="43">
        <f t="shared" si="2"/>
        <v>6.451612903225807</v>
      </c>
      <c r="J48" s="43">
        <v>13</v>
      </c>
      <c r="K48" s="43">
        <v>2</v>
      </c>
      <c r="L48" s="43">
        <f t="shared" si="5"/>
        <v>11</v>
      </c>
      <c r="M48" s="43">
        <v>132.36</v>
      </c>
      <c r="N48" s="43">
        <v>23</v>
      </c>
      <c r="O48" s="43">
        <f t="shared" si="6"/>
        <v>109.36000000000001</v>
      </c>
      <c r="P48" s="43">
        <v>6</v>
      </c>
      <c r="Q48" s="56">
        <v>6</v>
      </c>
      <c r="R48" s="14">
        <f t="shared" si="7"/>
        <v>0</v>
      </c>
      <c r="S48" s="9">
        <f t="shared" si="3"/>
        <v>0.31</v>
      </c>
      <c r="T48" s="3"/>
      <c r="U48" s="9"/>
      <c r="V48" s="3"/>
      <c r="W48" s="3"/>
      <c r="X48" s="9"/>
      <c r="Y48" s="3"/>
      <c r="Z48" s="3"/>
      <c r="AA48" s="9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</row>
    <row r="49" spans="1:43" ht="19.5" customHeight="1">
      <c r="A49" s="69" t="s">
        <v>54</v>
      </c>
      <c r="B49" s="64">
        <v>194.35</v>
      </c>
      <c r="C49" s="43">
        <v>30.45</v>
      </c>
      <c r="D49" s="43">
        <v>23.74</v>
      </c>
      <c r="E49" s="43">
        <v>6.45</v>
      </c>
      <c r="F49" s="43">
        <f t="shared" si="4"/>
        <v>17.29</v>
      </c>
      <c r="G49" s="43">
        <f t="shared" si="0"/>
        <v>1.9435</v>
      </c>
      <c r="H49" s="43">
        <f t="shared" si="1"/>
        <v>12.21507589400566</v>
      </c>
      <c r="I49" s="43">
        <f t="shared" si="2"/>
        <v>21.182266009852217</v>
      </c>
      <c r="J49" s="43">
        <v>31.29</v>
      </c>
      <c r="K49" s="43">
        <v>0</v>
      </c>
      <c r="L49" s="43">
        <f t="shared" si="5"/>
        <v>31.29</v>
      </c>
      <c r="M49" s="43">
        <v>162.06</v>
      </c>
      <c r="N49" s="43">
        <v>29.45</v>
      </c>
      <c r="O49" s="43">
        <f t="shared" si="6"/>
        <v>132.61</v>
      </c>
      <c r="P49" s="43">
        <v>1</v>
      </c>
      <c r="Q49" s="56">
        <v>1</v>
      </c>
      <c r="R49" s="14">
        <f t="shared" si="7"/>
        <v>0</v>
      </c>
      <c r="S49" s="9">
        <f t="shared" si="3"/>
        <v>0.3045</v>
      </c>
      <c r="T49" s="3"/>
      <c r="U49" s="9"/>
      <c r="V49" s="3"/>
      <c r="W49" s="3"/>
      <c r="X49" s="9"/>
      <c r="Y49" s="3"/>
      <c r="Z49" s="3"/>
      <c r="AA49" s="9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</row>
    <row r="50" spans="1:43" ht="19.5" customHeight="1">
      <c r="A50" s="69" t="s">
        <v>55</v>
      </c>
      <c r="B50" s="64">
        <v>158.3</v>
      </c>
      <c r="C50" s="43">
        <v>31</v>
      </c>
      <c r="D50" s="43">
        <v>3.6</v>
      </c>
      <c r="E50" s="43">
        <v>1</v>
      </c>
      <c r="F50" s="43">
        <f t="shared" si="4"/>
        <v>2.6</v>
      </c>
      <c r="G50" s="43">
        <f t="shared" si="0"/>
        <v>1.5830000000000002</v>
      </c>
      <c r="H50" s="43">
        <f t="shared" si="1"/>
        <v>2.2741629816803535</v>
      </c>
      <c r="I50" s="43">
        <f t="shared" si="2"/>
        <v>3.2258064516129035</v>
      </c>
      <c r="J50" s="43">
        <v>21.6</v>
      </c>
      <c r="K50" s="43"/>
      <c r="L50" s="43">
        <f t="shared" si="5"/>
        <v>21.6</v>
      </c>
      <c r="M50" s="43">
        <v>135.7</v>
      </c>
      <c r="N50" s="43">
        <v>30</v>
      </c>
      <c r="O50" s="43">
        <f t="shared" si="6"/>
        <v>105.69999999999999</v>
      </c>
      <c r="P50" s="43">
        <v>1</v>
      </c>
      <c r="Q50" s="56">
        <v>1</v>
      </c>
      <c r="R50" s="14">
        <f t="shared" si="7"/>
        <v>0</v>
      </c>
      <c r="S50" s="9">
        <f t="shared" si="3"/>
        <v>0.31</v>
      </c>
      <c r="T50" s="3"/>
      <c r="U50" s="9"/>
      <c r="V50" s="3"/>
      <c r="W50" s="3"/>
      <c r="X50" s="9"/>
      <c r="Y50" s="3"/>
      <c r="Z50" s="3"/>
      <c r="AA50" s="9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</row>
    <row r="51" spans="1:43" ht="19.5" customHeight="1">
      <c r="A51" s="69" t="s">
        <v>56</v>
      </c>
      <c r="B51" s="64">
        <v>64.7</v>
      </c>
      <c r="C51" s="43">
        <v>12</v>
      </c>
      <c r="D51" s="43">
        <v>1.8</v>
      </c>
      <c r="E51" s="43">
        <v>1</v>
      </c>
      <c r="F51" s="43">
        <f t="shared" si="4"/>
        <v>0.8</v>
      </c>
      <c r="G51" s="43">
        <f t="shared" si="0"/>
        <v>0.647</v>
      </c>
      <c r="H51" s="43">
        <f t="shared" si="1"/>
        <v>2.7820710973724885</v>
      </c>
      <c r="I51" s="43">
        <f t="shared" si="2"/>
        <v>8.333333333333334</v>
      </c>
      <c r="J51" s="43">
        <v>2</v>
      </c>
      <c r="K51" s="43">
        <v>1</v>
      </c>
      <c r="L51" s="43">
        <f t="shared" si="5"/>
        <v>1</v>
      </c>
      <c r="M51" s="43">
        <v>60.7</v>
      </c>
      <c r="N51" s="43">
        <v>9</v>
      </c>
      <c r="O51" s="43">
        <f t="shared" si="6"/>
        <v>51.7</v>
      </c>
      <c r="P51" s="43">
        <v>2</v>
      </c>
      <c r="Q51" s="56">
        <v>2</v>
      </c>
      <c r="R51" s="14">
        <f t="shared" si="7"/>
        <v>0</v>
      </c>
      <c r="S51" s="9">
        <f t="shared" si="3"/>
        <v>0.12</v>
      </c>
      <c r="T51" s="3"/>
      <c r="U51" s="9"/>
      <c r="V51" s="3"/>
      <c r="W51" s="3"/>
      <c r="X51" s="9"/>
      <c r="Y51" s="3"/>
      <c r="Z51" s="3"/>
      <c r="AA51" s="9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</row>
    <row r="52" spans="1:43" ht="19.5" customHeight="1">
      <c r="A52" s="69" t="s">
        <v>57</v>
      </c>
      <c r="B52" s="64">
        <v>113</v>
      </c>
      <c r="C52" s="43">
        <v>25</v>
      </c>
      <c r="D52" s="43">
        <v>2.7</v>
      </c>
      <c r="E52" s="43">
        <v>1</v>
      </c>
      <c r="F52" s="43">
        <f t="shared" si="4"/>
        <v>1.7000000000000002</v>
      </c>
      <c r="G52" s="43">
        <f t="shared" si="0"/>
        <v>1.13</v>
      </c>
      <c r="H52" s="43">
        <f t="shared" si="1"/>
        <v>2.3893805309734515</v>
      </c>
      <c r="I52" s="43">
        <f t="shared" si="2"/>
        <v>4</v>
      </c>
      <c r="J52" s="43">
        <v>13</v>
      </c>
      <c r="K52" s="43">
        <v>0</v>
      </c>
      <c r="L52" s="43">
        <f t="shared" si="5"/>
        <v>13</v>
      </c>
      <c r="M52" s="43">
        <v>99</v>
      </c>
      <c r="N52" s="43">
        <v>24</v>
      </c>
      <c r="O52" s="43">
        <f t="shared" si="6"/>
        <v>75</v>
      </c>
      <c r="P52" s="43">
        <v>1</v>
      </c>
      <c r="Q52" s="56">
        <v>1</v>
      </c>
      <c r="R52" s="14">
        <f t="shared" si="7"/>
        <v>0</v>
      </c>
      <c r="S52" s="9">
        <f t="shared" si="3"/>
        <v>0.25</v>
      </c>
      <c r="T52" s="3"/>
      <c r="U52" s="9"/>
      <c r="V52" s="3"/>
      <c r="W52" s="3"/>
      <c r="X52" s="9"/>
      <c r="Y52" s="3"/>
      <c r="Z52" s="3"/>
      <c r="AA52" s="9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</row>
    <row r="53" spans="1:43" ht="19.5" customHeight="1">
      <c r="A53" s="69" t="s">
        <v>58</v>
      </c>
      <c r="B53" s="64">
        <v>87.6</v>
      </c>
      <c r="C53" s="43">
        <v>24</v>
      </c>
      <c r="D53" s="43">
        <v>2.4</v>
      </c>
      <c r="E53" s="43">
        <v>1</v>
      </c>
      <c r="F53" s="43">
        <f t="shared" si="4"/>
        <v>1.4</v>
      </c>
      <c r="G53" s="43">
        <f t="shared" si="0"/>
        <v>0.8759999999999999</v>
      </c>
      <c r="H53" s="43">
        <f t="shared" si="1"/>
        <v>2.7397260273972606</v>
      </c>
      <c r="I53" s="43">
        <f t="shared" si="2"/>
        <v>4.166666666666667</v>
      </c>
      <c r="J53" s="43">
        <v>6.4</v>
      </c>
      <c r="K53" s="43"/>
      <c r="L53" s="43">
        <f t="shared" si="5"/>
        <v>6.4</v>
      </c>
      <c r="M53" s="43">
        <v>78.2</v>
      </c>
      <c r="N53" s="43">
        <v>21</v>
      </c>
      <c r="O53" s="43">
        <f t="shared" si="6"/>
        <v>57.2</v>
      </c>
      <c r="P53" s="43">
        <v>3</v>
      </c>
      <c r="Q53" s="56">
        <v>3</v>
      </c>
      <c r="R53" s="14">
        <f t="shared" si="7"/>
        <v>0</v>
      </c>
      <c r="S53" s="9">
        <f t="shared" si="3"/>
        <v>0.24</v>
      </c>
      <c r="T53" s="3"/>
      <c r="U53" s="9"/>
      <c r="V53" s="3"/>
      <c r="W53" s="3"/>
      <c r="X53" s="9"/>
      <c r="Y53" s="3"/>
      <c r="Z53" s="3"/>
      <c r="AA53" s="9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</row>
    <row r="54" spans="1:43" ht="19.5" customHeight="1">
      <c r="A54" s="69" t="s">
        <v>59</v>
      </c>
      <c r="B54" s="64">
        <v>86</v>
      </c>
      <c r="C54" s="43">
        <v>12</v>
      </c>
      <c r="D54" s="43">
        <v>5</v>
      </c>
      <c r="E54" s="43">
        <v>5</v>
      </c>
      <c r="F54" s="43">
        <f t="shared" si="4"/>
        <v>0</v>
      </c>
      <c r="G54" s="43">
        <f t="shared" si="0"/>
        <v>0.86</v>
      </c>
      <c r="H54" s="43">
        <f t="shared" si="1"/>
        <v>5.813953488372093</v>
      </c>
      <c r="I54" s="43">
        <f t="shared" si="2"/>
        <v>41.66666666666667</v>
      </c>
      <c r="J54" s="43">
        <v>2</v>
      </c>
      <c r="K54" s="43">
        <v>0</v>
      </c>
      <c r="L54" s="43">
        <f t="shared" si="5"/>
        <v>2</v>
      </c>
      <c r="M54" s="43">
        <v>75</v>
      </c>
      <c r="N54" s="43">
        <v>4</v>
      </c>
      <c r="O54" s="43">
        <f t="shared" si="6"/>
        <v>71</v>
      </c>
      <c r="P54" s="43">
        <v>9</v>
      </c>
      <c r="Q54" s="56">
        <v>8</v>
      </c>
      <c r="R54" s="14">
        <f t="shared" si="7"/>
        <v>1</v>
      </c>
      <c r="S54" s="9">
        <f t="shared" si="3"/>
        <v>0.12</v>
      </c>
      <c r="T54" s="3"/>
      <c r="U54" s="9"/>
      <c r="V54" s="3"/>
      <c r="W54" s="3"/>
      <c r="X54" s="9"/>
      <c r="Y54" s="3"/>
      <c r="Z54" s="3"/>
      <c r="AA54" s="9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</row>
    <row r="55" spans="1:43" ht="19.5" customHeight="1">
      <c r="A55" s="69" t="s">
        <v>60</v>
      </c>
      <c r="B55" s="64">
        <v>151.1</v>
      </c>
      <c r="C55" s="43">
        <v>26</v>
      </c>
      <c r="D55" s="43">
        <v>6.9</v>
      </c>
      <c r="E55" s="43">
        <v>1</v>
      </c>
      <c r="F55" s="43">
        <f t="shared" si="4"/>
        <v>5.9</v>
      </c>
      <c r="G55" s="43">
        <f t="shared" si="0"/>
        <v>1.511</v>
      </c>
      <c r="H55" s="43">
        <f t="shared" si="1"/>
        <v>4.56651224354732</v>
      </c>
      <c r="I55" s="43">
        <f t="shared" si="2"/>
        <v>3.846153846153846</v>
      </c>
      <c r="J55" s="43">
        <v>18.4</v>
      </c>
      <c r="K55" s="43">
        <v>1</v>
      </c>
      <c r="L55" s="43">
        <f t="shared" si="5"/>
        <v>17.4</v>
      </c>
      <c r="M55" s="43">
        <v>131.7</v>
      </c>
      <c r="N55" s="43">
        <v>24</v>
      </c>
      <c r="O55" s="43">
        <f t="shared" si="6"/>
        <v>107.69999999999999</v>
      </c>
      <c r="P55" s="43">
        <v>1</v>
      </c>
      <c r="Q55" s="56">
        <v>1</v>
      </c>
      <c r="R55" s="14">
        <f t="shared" si="7"/>
        <v>0</v>
      </c>
      <c r="S55" s="9">
        <f t="shared" si="3"/>
        <v>0.26</v>
      </c>
      <c r="T55" s="3"/>
      <c r="U55" s="9"/>
      <c r="V55" s="3"/>
      <c r="W55" s="3"/>
      <c r="X55" s="9"/>
      <c r="Y55" s="3"/>
      <c r="Z55" s="3"/>
      <c r="AA55" s="9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</row>
    <row r="56" spans="1:43" ht="19.5" customHeight="1">
      <c r="A56" s="69" t="s">
        <v>61</v>
      </c>
      <c r="B56" s="64">
        <v>80.5</v>
      </c>
      <c r="C56" s="43">
        <v>12</v>
      </c>
      <c r="D56" s="43">
        <v>3.5</v>
      </c>
      <c r="E56" s="44">
        <v>0</v>
      </c>
      <c r="F56" s="43">
        <f t="shared" si="4"/>
        <v>3.5</v>
      </c>
      <c r="G56" s="43">
        <f t="shared" si="0"/>
        <v>0.805</v>
      </c>
      <c r="H56" s="43">
        <f t="shared" si="1"/>
        <v>4.3478260869565215</v>
      </c>
      <c r="I56" s="43">
        <f t="shared" si="2"/>
        <v>0</v>
      </c>
      <c r="J56" s="43">
        <v>7.1</v>
      </c>
      <c r="K56" s="43">
        <v>0</v>
      </c>
      <c r="L56" s="43">
        <f t="shared" si="5"/>
        <v>7.1</v>
      </c>
      <c r="M56" s="43">
        <v>72.4</v>
      </c>
      <c r="N56" s="43">
        <v>11</v>
      </c>
      <c r="O56" s="43">
        <f t="shared" si="6"/>
        <v>61.400000000000006</v>
      </c>
      <c r="P56" s="43">
        <v>1</v>
      </c>
      <c r="Q56" s="56">
        <v>1</v>
      </c>
      <c r="R56" s="14">
        <f t="shared" si="7"/>
        <v>0</v>
      </c>
      <c r="S56" s="9">
        <f t="shared" si="3"/>
        <v>0.12</v>
      </c>
      <c r="T56" s="3"/>
      <c r="U56" s="9"/>
      <c r="V56" s="3"/>
      <c r="W56" s="3"/>
      <c r="X56" s="9"/>
      <c r="Y56" s="3"/>
      <c r="Z56" s="3"/>
      <c r="AA56" s="9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</row>
    <row r="57" spans="1:43" ht="19.5" customHeight="1">
      <c r="A57" s="69" t="s">
        <v>62</v>
      </c>
      <c r="B57" s="64">
        <v>111.9</v>
      </c>
      <c r="C57" s="43">
        <v>26</v>
      </c>
      <c r="D57" s="43">
        <v>7.2</v>
      </c>
      <c r="E57" s="43">
        <v>1</v>
      </c>
      <c r="F57" s="43">
        <f t="shared" si="4"/>
        <v>6.2</v>
      </c>
      <c r="G57" s="43">
        <f t="shared" si="0"/>
        <v>1.119</v>
      </c>
      <c r="H57" s="43">
        <f t="shared" si="1"/>
        <v>6.434316353887399</v>
      </c>
      <c r="I57" s="43">
        <f t="shared" si="2"/>
        <v>3.846153846153846</v>
      </c>
      <c r="J57" s="43">
        <v>22.3</v>
      </c>
      <c r="K57" s="43">
        <v>0</v>
      </c>
      <c r="L57" s="43">
        <f t="shared" si="5"/>
        <v>22.3</v>
      </c>
      <c r="M57" s="43">
        <v>87.6</v>
      </c>
      <c r="N57" s="43">
        <v>24</v>
      </c>
      <c r="O57" s="43">
        <f t="shared" si="6"/>
        <v>63.599999999999994</v>
      </c>
      <c r="P57" s="43">
        <v>2</v>
      </c>
      <c r="Q57" s="56">
        <v>2</v>
      </c>
      <c r="R57" s="14">
        <f t="shared" si="7"/>
        <v>0</v>
      </c>
      <c r="S57" s="9">
        <f t="shared" si="3"/>
        <v>0.26</v>
      </c>
      <c r="T57" s="3"/>
      <c r="U57" s="9"/>
      <c r="V57" s="3"/>
      <c r="W57" s="3"/>
      <c r="X57" s="9"/>
      <c r="Y57" s="3"/>
      <c r="Z57" s="3"/>
      <c r="AA57" s="9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</row>
    <row r="58" spans="1:43" ht="19.5" customHeight="1">
      <c r="A58" s="69" t="s">
        <v>63</v>
      </c>
      <c r="B58" s="64">
        <v>163.3</v>
      </c>
      <c r="C58" s="43">
        <v>25</v>
      </c>
      <c r="D58" s="43">
        <v>5.25</v>
      </c>
      <c r="E58" s="43">
        <v>1</v>
      </c>
      <c r="F58" s="43">
        <f t="shared" si="4"/>
        <v>4.25</v>
      </c>
      <c r="G58" s="43">
        <f t="shared" si="0"/>
        <v>1.633</v>
      </c>
      <c r="H58" s="43">
        <f t="shared" si="1"/>
        <v>3.214941824862217</v>
      </c>
      <c r="I58" s="43">
        <f t="shared" si="2"/>
        <v>4</v>
      </c>
      <c r="J58" s="43">
        <v>7</v>
      </c>
      <c r="K58" s="43">
        <v>0</v>
      </c>
      <c r="L58" s="43">
        <f t="shared" si="5"/>
        <v>7</v>
      </c>
      <c r="M58" s="43">
        <v>155.3</v>
      </c>
      <c r="N58" s="43">
        <v>24</v>
      </c>
      <c r="O58" s="43">
        <f t="shared" si="6"/>
        <v>131.3</v>
      </c>
      <c r="P58" s="43">
        <v>1</v>
      </c>
      <c r="Q58" s="56">
        <v>1</v>
      </c>
      <c r="R58" s="14">
        <f t="shared" si="7"/>
        <v>0</v>
      </c>
      <c r="S58" s="9">
        <f t="shared" si="3"/>
        <v>0.25</v>
      </c>
      <c r="T58" s="3"/>
      <c r="U58" s="9"/>
      <c r="V58" s="3"/>
      <c r="W58" s="3"/>
      <c r="X58" s="9"/>
      <c r="Y58" s="3"/>
      <c r="Z58" s="3"/>
      <c r="AA58" s="9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</row>
    <row r="59" spans="1:43" ht="19.5" customHeight="1">
      <c r="A59" s="69" t="s">
        <v>64</v>
      </c>
      <c r="B59" s="64">
        <v>110.9</v>
      </c>
      <c r="C59" s="43">
        <v>24</v>
      </c>
      <c r="D59" s="43">
        <v>11.8</v>
      </c>
      <c r="E59" s="43">
        <v>1</v>
      </c>
      <c r="F59" s="43">
        <f t="shared" si="4"/>
        <v>10.8</v>
      </c>
      <c r="G59" s="43">
        <f t="shared" si="0"/>
        <v>1.109</v>
      </c>
      <c r="H59" s="43">
        <f t="shared" si="1"/>
        <v>10.640216411181244</v>
      </c>
      <c r="I59" s="43">
        <f t="shared" si="2"/>
        <v>4.166666666666667</v>
      </c>
      <c r="J59" s="43">
        <v>18.8</v>
      </c>
      <c r="K59" s="43"/>
      <c r="L59" s="43">
        <f t="shared" si="5"/>
        <v>18.8</v>
      </c>
      <c r="M59" s="43">
        <v>91.1</v>
      </c>
      <c r="N59" s="43">
        <v>23</v>
      </c>
      <c r="O59" s="43">
        <f t="shared" si="6"/>
        <v>68.1</v>
      </c>
      <c r="P59" s="43">
        <v>1</v>
      </c>
      <c r="Q59" s="56">
        <v>1</v>
      </c>
      <c r="R59" s="14">
        <f t="shared" si="7"/>
        <v>0</v>
      </c>
      <c r="S59" s="9">
        <f t="shared" si="3"/>
        <v>0.24</v>
      </c>
      <c r="T59" s="3"/>
      <c r="U59" s="9"/>
      <c r="V59" s="3"/>
      <c r="W59" s="3"/>
      <c r="X59" s="9"/>
      <c r="Y59" s="3"/>
      <c r="Z59" s="3"/>
      <c r="AA59" s="9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</row>
    <row r="60" spans="1:43" ht="19.5" customHeight="1">
      <c r="A60" s="69" t="s">
        <v>65</v>
      </c>
      <c r="B60" s="64">
        <v>121.5</v>
      </c>
      <c r="C60" s="43">
        <v>24</v>
      </c>
      <c r="D60" s="43">
        <v>6.65</v>
      </c>
      <c r="E60" s="43">
        <v>0</v>
      </c>
      <c r="F60" s="43">
        <f t="shared" si="4"/>
        <v>6.65</v>
      </c>
      <c r="G60" s="43">
        <f t="shared" si="0"/>
        <v>1.215</v>
      </c>
      <c r="H60" s="43">
        <f t="shared" si="1"/>
        <v>5.473251028806584</v>
      </c>
      <c r="I60" s="43">
        <f t="shared" si="2"/>
        <v>0</v>
      </c>
      <c r="J60" s="43">
        <v>2</v>
      </c>
      <c r="K60" s="43">
        <v>0</v>
      </c>
      <c r="L60" s="43">
        <f t="shared" si="5"/>
        <v>2</v>
      </c>
      <c r="M60" s="43">
        <v>118.5</v>
      </c>
      <c r="N60" s="43">
        <v>23</v>
      </c>
      <c r="O60" s="43">
        <f t="shared" si="6"/>
        <v>95.5</v>
      </c>
      <c r="P60" s="43">
        <v>1</v>
      </c>
      <c r="Q60" s="56">
        <v>1</v>
      </c>
      <c r="R60" s="14">
        <f t="shared" si="7"/>
        <v>0</v>
      </c>
      <c r="S60" s="9">
        <f t="shared" si="3"/>
        <v>0.24</v>
      </c>
      <c r="T60" s="3"/>
      <c r="U60" s="9"/>
      <c r="V60" s="3"/>
      <c r="W60" s="3"/>
      <c r="X60" s="9"/>
      <c r="Y60" s="3"/>
      <c r="Z60" s="3"/>
      <c r="AA60" s="9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</row>
    <row r="61" spans="1:43" ht="19.5" customHeight="1">
      <c r="A61" s="69" t="s">
        <v>66</v>
      </c>
      <c r="B61" s="64">
        <v>88.2</v>
      </c>
      <c r="C61" s="43">
        <v>12</v>
      </c>
      <c r="D61" s="43">
        <v>5</v>
      </c>
      <c r="E61" s="43">
        <v>1</v>
      </c>
      <c r="F61" s="43">
        <f t="shared" si="4"/>
        <v>4</v>
      </c>
      <c r="G61" s="43">
        <f t="shared" si="0"/>
        <v>0.882</v>
      </c>
      <c r="H61" s="43">
        <f t="shared" si="1"/>
        <v>5.668934240362812</v>
      </c>
      <c r="I61" s="43">
        <f t="shared" si="2"/>
        <v>8.333333333333334</v>
      </c>
      <c r="J61" s="43">
        <v>11.2</v>
      </c>
      <c r="K61" s="43">
        <v>1</v>
      </c>
      <c r="L61" s="43">
        <f t="shared" si="5"/>
        <v>10.2</v>
      </c>
      <c r="M61" s="43">
        <v>76</v>
      </c>
      <c r="N61" s="43">
        <v>10</v>
      </c>
      <c r="O61" s="43">
        <f t="shared" si="6"/>
        <v>66</v>
      </c>
      <c r="P61" s="43">
        <v>1</v>
      </c>
      <c r="Q61" s="56">
        <v>1</v>
      </c>
      <c r="R61" s="14">
        <f t="shared" si="7"/>
        <v>0</v>
      </c>
      <c r="S61" s="9">
        <f t="shared" si="3"/>
        <v>0.12</v>
      </c>
      <c r="T61" s="3"/>
      <c r="U61" s="9"/>
      <c r="V61" s="3"/>
      <c r="W61" s="3"/>
      <c r="X61" s="9"/>
      <c r="Y61" s="3"/>
      <c r="Z61" s="3"/>
      <c r="AA61" s="9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</row>
    <row r="62" spans="1:43" ht="19.5" customHeight="1">
      <c r="A62" s="69" t="s">
        <v>67</v>
      </c>
      <c r="B62" s="64">
        <v>121.9</v>
      </c>
      <c r="C62" s="43">
        <v>28</v>
      </c>
      <c r="D62" s="43">
        <v>3.6</v>
      </c>
      <c r="E62" s="43">
        <v>0</v>
      </c>
      <c r="F62" s="43">
        <f t="shared" si="4"/>
        <v>3.6</v>
      </c>
      <c r="G62" s="43">
        <f t="shared" si="0"/>
        <v>1.219</v>
      </c>
      <c r="H62" s="43">
        <f t="shared" si="1"/>
        <v>2.9532403609515994</v>
      </c>
      <c r="I62" s="43">
        <f t="shared" si="2"/>
        <v>0</v>
      </c>
      <c r="J62" s="43">
        <v>6.9</v>
      </c>
      <c r="K62" s="43">
        <v>0</v>
      </c>
      <c r="L62" s="43">
        <f t="shared" si="5"/>
        <v>6.9</v>
      </c>
      <c r="M62" s="43">
        <v>114</v>
      </c>
      <c r="N62" s="43">
        <v>27</v>
      </c>
      <c r="O62" s="43">
        <f t="shared" si="6"/>
        <v>87</v>
      </c>
      <c r="P62" s="43">
        <v>1</v>
      </c>
      <c r="Q62" s="56">
        <v>1</v>
      </c>
      <c r="R62" s="14">
        <f t="shared" si="7"/>
        <v>0</v>
      </c>
      <c r="S62" s="9">
        <f t="shared" si="3"/>
        <v>0.28</v>
      </c>
      <c r="T62" s="3"/>
      <c r="U62" s="9"/>
      <c r="V62" s="16"/>
      <c r="W62" s="16"/>
      <c r="X62" s="9"/>
      <c r="Y62" s="3"/>
      <c r="Z62" s="3"/>
      <c r="AA62" s="9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</row>
    <row r="63" spans="1:43" ht="19.5" customHeight="1">
      <c r="A63" s="69" t="s">
        <v>68</v>
      </c>
      <c r="B63" s="64">
        <v>132.6</v>
      </c>
      <c r="C63" s="43">
        <v>27</v>
      </c>
      <c r="D63" s="43">
        <v>15.3</v>
      </c>
      <c r="E63" s="43">
        <v>1</v>
      </c>
      <c r="F63" s="43">
        <f t="shared" si="4"/>
        <v>14.3</v>
      </c>
      <c r="G63" s="43">
        <f t="shared" si="0"/>
        <v>1.3259999999999998</v>
      </c>
      <c r="H63" s="43">
        <f t="shared" si="1"/>
        <v>11.53846153846154</v>
      </c>
      <c r="I63" s="43">
        <f t="shared" si="2"/>
        <v>3.7037037037037033</v>
      </c>
      <c r="J63" s="43">
        <v>32.4</v>
      </c>
      <c r="K63" s="43">
        <v>5</v>
      </c>
      <c r="L63" s="43">
        <f t="shared" si="5"/>
        <v>27.4</v>
      </c>
      <c r="M63" s="43">
        <v>99.2</v>
      </c>
      <c r="N63" s="43">
        <v>21</v>
      </c>
      <c r="O63" s="43">
        <f t="shared" si="6"/>
        <v>78.2</v>
      </c>
      <c r="P63" s="43">
        <v>1</v>
      </c>
      <c r="Q63" s="56">
        <v>1</v>
      </c>
      <c r="R63" s="14">
        <f t="shared" si="7"/>
        <v>0</v>
      </c>
      <c r="S63" s="9">
        <f t="shared" si="3"/>
        <v>0.27</v>
      </c>
      <c r="T63" s="3"/>
      <c r="U63" s="9"/>
      <c r="V63" s="3"/>
      <c r="W63" s="3"/>
      <c r="X63" s="9"/>
      <c r="Y63" s="3"/>
      <c r="Z63" s="3"/>
      <c r="AA63" s="9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</row>
    <row r="64" spans="1:43" ht="19.5" customHeight="1">
      <c r="A64" s="69" t="s">
        <v>69</v>
      </c>
      <c r="B64" s="64">
        <v>125.75</v>
      </c>
      <c r="C64" s="43">
        <v>24</v>
      </c>
      <c r="D64" s="43">
        <v>6.8</v>
      </c>
      <c r="E64" s="43">
        <v>1</v>
      </c>
      <c r="F64" s="43">
        <f t="shared" si="4"/>
        <v>5.8</v>
      </c>
      <c r="G64" s="43">
        <f t="shared" si="0"/>
        <v>1.2575</v>
      </c>
      <c r="H64" s="43">
        <f t="shared" si="1"/>
        <v>5.407554671968191</v>
      </c>
      <c r="I64" s="43">
        <f t="shared" si="2"/>
        <v>4.166666666666667</v>
      </c>
      <c r="J64" s="43">
        <v>6.8</v>
      </c>
      <c r="K64" s="43">
        <v>1</v>
      </c>
      <c r="L64" s="43">
        <f t="shared" si="5"/>
        <v>5.8</v>
      </c>
      <c r="M64" s="43">
        <v>117.95</v>
      </c>
      <c r="N64" s="43">
        <v>22</v>
      </c>
      <c r="O64" s="43">
        <f t="shared" si="6"/>
        <v>95.95</v>
      </c>
      <c r="P64" s="43">
        <v>1</v>
      </c>
      <c r="Q64" s="56">
        <v>1</v>
      </c>
      <c r="R64" s="14">
        <f t="shared" si="7"/>
        <v>0</v>
      </c>
      <c r="S64" s="9">
        <f t="shared" si="3"/>
        <v>0.24</v>
      </c>
      <c r="T64" s="3"/>
      <c r="U64" s="9"/>
      <c r="V64" s="3"/>
      <c r="W64" s="3"/>
      <c r="X64" s="9"/>
      <c r="Y64" s="3"/>
      <c r="Z64" s="3"/>
      <c r="AA64" s="9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</row>
    <row r="65" spans="1:43" ht="19.5" customHeight="1">
      <c r="A65" s="70" t="s">
        <v>70</v>
      </c>
      <c r="B65" s="64">
        <v>77.3</v>
      </c>
      <c r="C65" s="43">
        <v>21</v>
      </c>
      <c r="D65" s="44">
        <v>3.9</v>
      </c>
      <c r="E65" s="44">
        <v>1</v>
      </c>
      <c r="F65" s="43">
        <f t="shared" si="4"/>
        <v>2.9</v>
      </c>
      <c r="G65" s="43">
        <f t="shared" si="0"/>
        <v>0.773</v>
      </c>
      <c r="H65" s="43">
        <f t="shared" si="1"/>
        <v>5.045278137128072</v>
      </c>
      <c r="I65" s="43">
        <f t="shared" si="2"/>
        <v>4.761904761904762</v>
      </c>
      <c r="J65" s="44">
        <v>3.9</v>
      </c>
      <c r="K65" s="44">
        <v>0</v>
      </c>
      <c r="L65" s="43">
        <f t="shared" si="5"/>
        <v>3.9</v>
      </c>
      <c r="M65" s="44">
        <v>71.4</v>
      </c>
      <c r="N65" s="44">
        <v>19</v>
      </c>
      <c r="O65" s="43">
        <f t="shared" si="6"/>
        <v>52.400000000000006</v>
      </c>
      <c r="P65" s="44">
        <v>2</v>
      </c>
      <c r="Q65" s="57">
        <v>2</v>
      </c>
      <c r="R65" s="14">
        <f t="shared" si="7"/>
        <v>0</v>
      </c>
      <c r="S65" s="9">
        <f t="shared" si="3"/>
        <v>0.21</v>
      </c>
      <c r="T65" s="16"/>
      <c r="U65" s="9"/>
      <c r="V65" s="3"/>
      <c r="W65" s="3"/>
      <c r="X65" s="9"/>
      <c r="Y65" s="3"/>
      <c r="Z65" s="3"/>
      <c r="AA65" s="9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</row>
    <row r="66" spans="1:43" ht="19.5" customHeight="1">
      <c r="A66" s="69" t="s">
        <v>71</v>
      </c>
      <c r="B66" s="64">
        <v>64.425</v>
      </c>
      <c r="C66" s="43">
        <v>11</v>
      </c>
      <c r="D66" s="44">
        <v>6.025</v>
      </c>
      <c r="E66" s="43">
        <v>2</v>
      </c>
      <c r="F66" s="43">
        <f t="shared" si="4"/>
        <v>4.025</v>
      </c>
      <c r="G66" s="43">
        <f t="shared" si="0"/>
        <v>0.64425</v>
      </c>
      <c r="H66" s="43">
        <f t="shared" si="1"/>
        <v>9.351959642995732</v>
      </c>
      <c r="I66" s="43">
        <f t="shared" si="2"/>
        <v>18.181818181818183</v>
      </c>
      <c r="J66" s="43">
        <v>9.025</v>
      </c>
      <c r="K66" s="43">
        <v>0</v>
      </c>
      <c r="L66" s="43">
        <f t="shared" si="5"/>
        <v>9.025</v>
      </c>
      <c r="M66" s="43">
        <v>52.4</v>
      </c>
      <c r="N66" s="43">
        <v>8</v>
      </c>
      <c r="O66" s="43">
        <f t="shared" si="6"/>
        <v>44.4</v>
      </c>
      <c r="P66" s="43">
        <v>3</v>
      </c>
      <c r="Q66" s="56">
        <v>3</v>
      </c>
      <c r="R66" s="14">
        <f t="shared" si="7"/>
        <v>0</v>
      </c>
      <c r="S66" s="9">
        <f t="shared" si="3"/>
        <v>0.11</v>
      </c>
      <c r="T66" s="3"/>
      <c r="U66" s="9"/>
      <c r="V66" s="3"/>
      <c r="W66" s="3"/>
      <c r="X66" s="9"/>
      <c r="Y66" s="3"/>
      <c r="Z66" s="3"/>
      <c r="AA66" s="9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</row>
    <row r="67" spans="1:43" ht="19.5" customHeight="1">
      <c r="A67" s="69" t="s">
        <v>72</v>
      </c>
      <c r="B67" s="64">
        <v>172.65</v>
      </c>
      <c r="C67" s="43">
        <v>31</v>
      </c>
      <c r="D67" s="44">
        <v>17.4</v>
      </c>
      <c r="E67" s="43">
        <v>4</v>
      </c>
      <c r="F67" s="43">
        <f t="shared" si="4"/>
        <v>13.399999999999999</v>
      </c>
      <c r="G67" s="43">
        <f t="shared" si="0"/>
        <v>1.7265000000000001</v>
      </c>
      <c r="H67" s="43">
        <f t="shared" si="1"/>
        <v>10.078192875760207</v>
      </c>
      <c r="I67" s="43">
        <f t="shared" si="2"/>
        <v>12.903225806451614</v>
      </c>
      <c r="J67" s="43">
        <v>18.4</v>
      </c>
      <c r="K67" s="43">
        <v>0</v>
      </c>
      <c r="L67" s="43">
        <f t="shared" si="5"/>
        <v>18.4</v>
      </c>
      <c r="M67" s="43">
        <v>148.25</v>
      </c>
      <c r="N67" s="43">
        <v>26</v>
      </c>
      <c r="O67" s="43">
        <f t="shared" si="6"/>
        <v>122.25</v>
      </c>
      <c r="P67" s="43">
        <v>6</v>
      </c>
      <c r="Q67" s="56">
        <v>5</v>
      </c>
      <c r="R67" s="14">
        <f t="shared" si="7"/>
        <v>1</v>
      </c>
      <c r="S67" s="9">
        <f t="shared" si="3"/>
        <v>0.31</v>
      </c>
      <c r="T67" s="3"/>
      <c r="U67" s="9"/>
      <c r="V67" s="3"/>
      <c r="W67" s="3"/>
      <c r="X67" s="9"/>
      <c r="Y67" s="3"/>
      <c r="Z67" s="3"/>
      <c r="AA67" s="9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</row>
    <row r="68" spans="1:43" ht="19.5" customHeight="1">
      <c r="A68" s="69" t="s">
        <v>73</v>
      </c>
      <c r="B68" s="64">
        <v>179.35</v>
      </c>
      <c r="C68" s="43">
        <v>31.5</v>
      </c>
      <c r="D68" s="44">
        <v>14.95</v>
      </c>
      <c r="E68" s="43">
        <v>0.5</v>
      </c>
      <c r="F68" s="43">
        <f t="shared" si="4"/>
        <v>14.45</v>
      </c>
      <c r="G68" s="43">
        <f t="shared" si="0"/>
        <v>1.7934999999999999</v>
      </c>
      <c r="H68" s="43">
        <f t="shared" si="1"/>
        <v>8.335656537496515</v>
      </c>
      <c r="I68" s="43">
        <f t="shared" si="2"/>
        <v>1.5873015873015872</v>
      </c>
      <c r="J68" s="43">
        <v>18.95</v>
      </c>
      <c r="K68" s="43">
        <v>0.5</v>
      </c>
      <c r="L68" s="43">
        <f t="shared" si="5"/>
        <v>18.45</v>
      </c>
      <c r="M68" s="43">
        <v>159.4</v>
      </c>
      <c r="N68" s="43">
        <v>30</v>
      </c>
      <c r="O68" s="43">
        <f t="shared" si="6"/>
        <v>129.4</v>
      </c>
      <c r="P68" s="43">
        <v>1</v>
      </c>
      <c r="Q68" s="56">
        <v>1</v>
      </c>
      <c r="R68" s="14">
        <f t="shared" si="7"/>
        <v>0</v>
      </c>
      <c r="S68" s="9">
        <f t="shared" si="3"/>
        <v>0.315</v>
      </c>
      <c r="T68" s="3"/>
      <c r="U68" s="9"/>
      <c r="V68" s="3"/>
      <c r="W68" s="3"/>
      <c r="X68" s="9"/>
      <c r="Y68" s="3"/>
      <c r="Z68" s="3"/>
      <c r="AA68" s="9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</row>
    <row r="69" spans="1:43" ht="19.5" customHeight="1">
      <c r="A69" s="69" t="s">
        <v>74</v>
      </c>
      <c r="B69" s="64">
        <v>93.75</v>
      </c>
      <c r="C69" s="43">
        <v>20</v>
      </c>
      <c r="D69" s="43">
        <v>8.35</v>
      </c>
      <c r="E69" s="43">
        <v>2</v>
      </c>
      <c r="F69" s="43">
        <f t="shared" si="4"/>
        <v>6.35</v>
      </c>
      <c r="G69" s="43">
        <f t="shared" si="0"/>
        <v>0.9375</v>
      </c>
      <c r="H69" s="43">
        <f t="shared" si="1"/>
        <v>8.906666666666666</v>
      </c>
      <c r="I69" s="43">
        <f t="shared" si="2"/>
        <v>10</v>
      </c>
      <c r="J69" s="43">
        <v>7.35</v>
      </c>
      <c r="K69" s="43">
        <v>0</v>
      </c>
      <c r="L69" s="43">
        <f t="shared" si="5"/>
        <v>7.35</v>
      </c>
      <c r="M69" s="43">
        <v>83.4</v>
      </c>
      <c r="N69" s="43">
        <v>17</v>
      </c>
      <c r="O69" s="43">
        <f t="shared" si="6"/>
        <v>66.4</v>
      </c>
      <c r="P69" s="43">
        <v>3</v>
      </c>
      <c r="Q69" s="56">
        <v>3</v>
      </c>
      <c r="R69" s="14">
        <f t="shared" si="7"/>
        <v>0</v>
      </c>
      <c r="S69" s="9">
        <f t="shared" si="3"/>
        <v>0.2</v>
      </c>
      <c r="T69" s="3"/>
      <c r="U69" s="9"/>
      <c r="V69" s="3"/>
      <c r="W69" s="3"/>
      <c r="X69" s="9"/>
      <c r="Y69" s="3"/>
      <c r="Z69" s="3"/>
      <c r="AA69" s="9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</row>
    <row r="70" spans="1:43" ht="19.5" customHeight="1">
      <c r="A70" s="69" t="s">
        <v>75</v>
      </c>
      <c r="B70" s="64">
        <v>93.75</v>
      </c>
      <c r="C70" s="43">
        <v>25</v>
      </c>
      <c r="D70" s="43">
        <v>3.7</v>
      </c>
      <c r="E70" s="43">
        <v>0</v>
      </c>
      <c r="F70" s="43">
        <f t="shared" si="4"/>
        <v>3.7</v>
      </c>
      <c r="G70" s="43">
        <f t="shared" si="0"/>
        <v>0.9375</v>
      </c>
      <c r="H70" s="43">
        <f t="shared" si="1"/>
        <v>3.9466666666666668</v>
      </c>
      <c r="I70" s="43">
        <f t="shared" si="2"/>
        <v>0</v>
      </c>
      <c r="J70" s="43">
        <v>2</v>
      </c>
      <c r="K70" s="43">
        <v>0</v>
      </c>
      <c r="L70" s="43">
        <f t="shared" si="5"/>
        <v>2</v>
      </c>
      <c r="M70" s="43">
        <v>90.75</v>
      </c>
      <c r="N70" s="43">
        <v>24</v>
      </c>
      <c r="O70" s="43">
        <f t="shared" si="6"/>
        <v>66.75</v>
      </c>
      <c r="P70" s="43">
        <v>1</v>
      </c>
      <c r="Q70" s="56">
        <v>1</v>
      </c>
      <c r="R70" s="14">
        <f t="shared" si="7"/>
        <v>0</v>
      </c>
      <c r="S70" s="9">
        <f t="shared" si="3"/>
        <v>0.25</v>
      </c>
      <c r="T70" s="3"/>
      <c r="U70" s="9"/>
      <c r="V70" s="3"/>
      <c r="W70" s="3"/>
      <c r="X70" s="9"/>
      <c r="Y70" s="3"/>
      <c r="Z70" s="3"/>
      <c r="AA70" s="9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</row>
    <row r="71" spans="1:43" ht="19.5" customHeight="1">
      <c r="A71" s="69" t="s">
        <v>76</v>
      </c>
      <c r="B71" s="64">
        <v>99</v>
      </c>
      <c r="C71" s="43">
        <v>24</v>
      </c>
      <c r="D71" s="43">
        <v>4.8</v>
      </c>
      <c r="E71" s="43">
        <v>1</v>
      </c>
      <c r="F71" s="43">
        <f t="shared" si="4"/>
        <v>3.8</v>
      </c>
      <c r="G71" s="43">
        <f t="shared" si="0"/>
        <v>0.99</v>
      </c>
      <c r="H71" s="43">
        <f t="shared" si="1"/>
        <v>4.848484848484849</v>
      </c>
      <c r="I71" s="43">
        <f t="shared" si="2"/>
        <v>4.166666666666667</v>
      </c>
      <c r="J71" s="43">
        <v>6.1</v>
      </c>
      <c r="K71" s="43"/>
      <c r="L71" s="43">
        <f t="shared" si="5"/>
        <v>6.1</v>
      </c>
      <c r="M71" s="43">
        <v>90.9</v>
      </c>
      <c r="N71" s="43">
        <v>22</v>
      </c>
      <c r="O71" s="43">
        <f t="shared" si="6"/>
        <v>68.9</v>
      </c>
      <c r="P71" s="43">
        <v>2</v>
      </c>
      <c r="Q71" s="56">
        <v>2</v>
      </c>
      <c r="R71" s="14">
        <f t="shared" si="7"/>
        <v>0</v>
      </c>
      <c r="S71" s="9">
        <f t="shared" si="3"/>
        <v>0.24</v>
      </c>
      <c r="T71" s="3"/>
      <c r="U71" s="9"/>
      <c r="V71" s="3"/>
      <c r="W71" s="3"/>
      <c r="X71" s="9"/>
      <c r="Y71" s="3"/>
      <c r="Z71" s="3"/>
      <c r="AA71" s="9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</row>
    <row r="72" spans="1:43" ht="19.5" customHeight="1">
      <c r="A72" s="69" t="s">
        <v>77</v>
      </c>
      <c r="B72" s="64">
        <v>78.625</v>
      </c>
      <c r="C72" s="43">
        <v>12</v>
      </c>
      <c r="D72" s="43">
        <v>2.425</v>
      </c>
      <c r="E72" s="43">
        <v>1</v>
      </c>
      <c r="F72" s="43">
        <f t="shared" si="4"/>
        <v>1.4249999999999998</v>
      </c>
      <c r="G72" s="43">
        <f t="shared" si="0"/>
        <v>0.78625</v>
      </c>
      <c r="H72" s="43">
        <f t="shared" si="1"/>
        <v>3.0842607313195547</v>
      </c>
      <c r="I72" s="43">
        <f t="shared" si="2"/>
        <v>8.333333333333334</v>
      </c>
      <c r="J72" s="43">
        <v>2.425</v>
      </c>
      <c r="K72" s="43">
        <v>0</v>
      </c>
      <c r="L72" s="43">
        <f t="shared" si="5"/>
        <v>2.425</v>
      </c>
      <c r="M72" s="43">
        <v>75.2</v>
      </c>
      <c r="N72" s="43">
        <v>11</v>
      </c>
      <c r="O72" s="43">
        <f t="shared" si="6"/>
        <v>64.2</v>
      </c>
      <c r="P72" s="43">
        <v>1</v>
      </c>
      <c r="Q72" s="56">
        <v>1</v>
      </c>
      <c r="R72" s="14">
        <f t="shared" si="7"/>
        <v>0</v>
      </c>
      <c r="S72" s="9">
        <f t="shared" si="3"/>
        <v>0.12</v>
      </c>
      <c r="T72" s="3"/>
      <c r="U72" s="9"/>
      <c r="V72" s="3"/>
      <c r="W72" s="3"/>
      <c r="X72" s="9"/>
      <c r="Y72" s="3"/>
      <c r="Z72" s="3"/>
      <c r="AA72" s="9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</row>
    <row r="73" spans="1:43" ht="19.5" customHeight="1">
      <c r="A73" s="69" t="s">
        <v>78</v>
      </c>
      <c r="B73" s="64">
        <v>88.95</v>
      </c>
      <c r="C73" s="43">
        <v>23</v>
      </c>
      <c r="D73" s="43">
        <v>2.65</v>
      </c>
      <c r="E73" s="43">
        <v>1</v>
      </c>
      <c r="F73" s="43">
        <f t="shared" si="4"/>
        <v>1.65</v>
      </c>
      <c r="G73" s="43">
        <f aca="true" t="shared" si="8" ref="G73:G87">B73/100</f>
        <v>0.8895000000000001</v>
      </c>
      <c r="H73" s="43">
        <f aca="true" t="shared" si="9" ref="H73:H87">D73/G73</f>
        <v>2.97920179876335</v>
      </c>
      <c r="I73" s="43">
        <f aca="true" t="shared" si="10" ref="I73:I87">E73/S73</f>
        <v>4.3478260869565215</v>
      </c>
      <c r="J73" s="43">
        <v>1</v>
      </c>
      <c r="K73" s="43"/>
      <c r="L73" s="43">
        <f t="shared" si="5"/>
        <v>1</v>
      </c>
      <c r="M73" s="43">
        <v>86.95</v>
      </c>
      <c r="N73" s="43">
        <v>22</v>
      </c>
      <c r="O73" s="43">
        <f t="shared" si="6"/>
        <v>64.95</v>
      </c>
      <c r="P73" s="43">
        <v>1</v>
      </c>
      <c r="Q73" s="56">
        <v>1</v>
      </c>
      <c r="R73" s="14">
        <f t="shared" si="7"/>
        <v>0</v>
      </c>
      <c r="S73" s="9">
        <f aca="true" t="shared" si="11" ref="S73:S99">C73/100</f>
        <v>0.23</v>
      </c>
      <c r="T73" s="3"/>
      <c r="U73" s="9"/>
      <c r="V73" s="3"/>
      <c r="W73" s="3"/>
      <c r="X73" s="9"/>
      <c r="Y73" s="3"/>
      <c r="Z73" s="3"/>
      <c r="AA73" s="9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</row>
    <row r="74" spans="1:43" ht="19.5" customHeight="1">
      <c r="A74" s="69" t="s">
        <v>79</v>
      </c>
      <c r="B74" s="64">
        <v>132.85</v>
      </c>
      <c r="C74" s="43">
        <v>19</v>
      </c>
      <c r="D74" s="43">
        <v>9.05</v>
      </c>
      <c r="E74" s="43">
        <v>0</v>
      </c>
      <c r="F74" s="43">
        <f aca="true" t="shared" si="12" ref="F74:F86">D74-E74</f>
        <v>9.05</v>
      </c>
      <c r="G74" s="43">
        <f t="shared" si="8"/>
        <v>1.3285</v>
      </c>
      <c r="H74" s="43">
        <f t="shared" si="9"/>
        <v>6.8121942039894625</v>
      </c>
      <c r="I74" s="43">
        <f t="shared" si="10"/>
        <v>0</v>
      </c>
      <c r="J74" s="43">
        <v>13.05</v>
      </c>
      <c r="K74" s="43">
        <v>0</v>
      </c>
      <c r="L74" s="43">
        <f aca="true" t="shared" si="13" ref="L74:L86">J74-K74</f>
        <v>13.05</v>
      </c>
      <c r="M74" s="43">
        <v>118.8</v>
      </c>
      <c r="N74" s="43">
        <v>18</v>
      </c>
      <c r="O74" s="43">
        <f aca="true" t="shared" si="14" ref="O74:O86">M74-N74</f>
        <v>100.8</v>
      </c>
      <c r="P74" s="43">
        <v>1</v>
      </c>
      <c r="Q74" s="56">
        <v>1</v>
      </c>
      <c r="R74" s="14">
        <f aca="true" t="shared" si="15" ref="R74:R86">P74-Q74</f>
        <v>0</v>
      </c>
      <c r="S74" s="9">
        <f t="shared" si="11"/>
        <v>0.19</v>
      </c>
      <c r="T74" s="3"/>
      <c r="U74" s="9"/>
      <c r="V74" s="3"/>
      <c r="W74" s="3"/>
      <c r="X74" s="9"/>
      <c r="Y74" s="3"/>
      <c r="Z74" s="3"/>
      <c r="AA74" s="9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</row>
    <row r="75" spans="1:43" ht="19.5" customHeight="1">
      <c r="A75" s="69" t="s">
        <v>80</v>
      </c>
      <c r="B75" s="64">
        <v>127.75</v>
      </c>
      <c r="C75" s="43">
        <v>24</v>
      </c>
      <c r="D75" s="43">
        <v>17.6</v>
      </c>
      <c r="E75" s="43">
        <v>4</v>
      </c>
      <c r="F75" s="43">
        <f t="shared" si="12"/>
        <v>13.600000000000001</v>
      </c>
      <c r="G75" s="43">
        <f t="shared" si="8"/>
        <v>1.2775</v>
      </c>
      <c r="H75" s="43">
        <f t="shared" si="9"/>
        <v>13.776908023483367</v>
      </c>
      <c r="I75" s="43">
        <f t="shared" si="10"/>
        <v>16.666666666666668</v>
      </c>
      <c r="J75" s="43">
        <v>10.4</v>
      </c>
      <c r="K75" s="43"/>
      <c r="L75" s="43">
        <f t="shared" si="13"/>
        <v>10.4</v>
      </c>
      <c r="M75" s="43">
        <v>116.35</v>
      </c>
      <c r="N75" s="43">
        <v>23</v>
      </c>
      <c r="O75" s="43">
        <f t="shared" si="14"/>
        <v>93.35</v>
      </c>
      <c r="P75" s="43">
        <v>1</v>
      </c>
      <c r="Q75" s="56">
        <v>1</v>
      </c>
      <c r="R75" s="14">
        <f t="shared" si="15"/>
        <v>0</v>
      </c>
      <c r="S75" s="9">
        <f t="shared" si="11"/>
        <v>0.24</v>
      </c>
      <c r="T75" s="3"/>
      <c r="U75" s="9"/>
      <c r="V75" s="3"/>
      <c r="W75" s="3"/>
      <c r="X75" s="9"/>
      <c r="Y75" s="3"/>
      <c r="Z75" s="3"/>
      <c r="AA75" s="9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</row>
    <row r="76" spans="1:43" ht="19.5" customHeight="1">
      <c r="A76" s="69" t="s">
        <v>81</v>
      </c>
      <c r="B76" s="64">
        <v>100.6</v>
      </c>
      <c r="C76" s="43">
        <v>26</v>
      </c>
      <c r="D76" s="43">
        <v>8.35</v>
      </c>
      <c r="E76" s="44">
        <v>2</v>
      </c>
      <c r="F76" s="43">
        <f t="shared" si="12"/>
        <v>6.35</v>
      </c>
      <c r="G76" s="43">
        <f t="shared" si="8"/>
        <v>1.006</v>
      </c>
      <c r="H76" s="43">
        <f t="shared" si="9"/>
        <v>8.300198807157058</v>
      </c>
      <c r="I76" s="43">
        <f t="shared" si="10"/>
        <v>7.692307692307692</v>
      </c>
      <c r="J76" s="43">
        <v>15.8</v>
      </c>
      <c r="K76" s="43">
        <v>2</v>
      </c>
      <c r="L76" s="43">
        <f t="shared" si="13"/>
        <v>13.8</v>
      </c>
      <c r="M76" s="43">
        <v>79.8</v>
      </c>
      <c r="N76" s="43">
        <v>19</v>
      </c>
      <c r="O76" s="43">
        <f t="shared" si="14"/>
        <v>60.8</v>
      </c>
      <c r="P76" s="43">
        <v>5</v>
      </c>
      <c r="Q76" s="56">
        <v>5</v>
      </c>
      <c r="R76" s="14">
        <f t="shared" si="15"/>
        <v>0</v>
      </c>
      <c r="S76" s="9">
        <f t="shared" si="11"/>
        <v>0.26</v>
      </c>
      <c r="T76" s="3"/>
      <c r="U76" s="9"/>
      <c r="V76" s="3"/>
      <c r="W76" s="3"/>
      <c r="X76" s="9"/>
      <c r="Y76" s="3"/>
      <c r="Z76" s="3"/>
      <c r="AA76" s="9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</row>
    <row r="77" spans="1:43" ht="19.5" customHeight="1">
      <c r="A77" s="69" t="s">
        <v>82</v>
      </c>
      <c r="B77" s="64">
        <v>117.65</v>
      </c>
      <c r="C77" s="43">
        <v>23</v>
      </c>
      <c r="D77" s="43">
        <v>11.5</v>
      </c>
      <c r="E77" s="43">
        <v>1</v>
      </c>
      <c r="F77" s="43">
        <f t="shared" si="12"/>
        <v>10.5</v>
      </c>
      <c r="G77" s="43">
        <f t="shared" si="8"/>
        <v>1.1765</v>
      </c>
      <c r="H77" s="43">
        <f t="shared" si="9"/>
        <v>9.77475563110922</v>
      </c>
      <c r="I77" s="43">
        <f t="shared" si="10"/>
        <v>4.3478260869565215</v>
      </c>
      <c r="J77" s="43">
        <v>5</v>
      </c>
      <c r="K77" s="43">
        <v>0</v>
      </c>
      <c r="L77" s="43">
        <f t="shared" si="13"/>
        <v>5</v>
      </c>
      <c r="M77" s="43">
        <v>101.65</v>
      </c>
      <c r="N77" s="43">
        <v>12</v>
      </c>
      <c r="O77" s="43">
        <f t="shared" si="14"/>
        <v>89.65</v>
      </c>
      <c r="P77" s="43">
        <v>11</v>
      </c>
      <c r="Q77" s="56">
        <v>11</v>
      </c>
      <c r="R77" s="14">
        <f t="shared" si="15"/>
        <v>0</v>
      </c>
      <c r="S77" s="9">
        <f t="shared" si="11"/>
        <v>0.23</v>
      </c>
      <c r="T77" s="3"/>
      <c r="U77" s="9"/>
      <c r="V77" s="3"/>
      <c r="W77" s="3"/>
      <c r="X77" s="9"/>
      <c r="Y77" s="3"/>
      <c r="Z77" s="3"/>
      <c r="AA77" s="9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</row>
    <row r="78" spans="1:43" ht="19.5" customHeight="1">
      <c r="A78" s="69" t="s">
        <v>83</v>
      </c>
      <c r="B78" s="64">
        <v>120</v>
      </c>
      <c r="C78" s="43">
        <v>24</v>
      </c>
      <c r="D78" s="43">
        <v>11.85</v>
      </c>
      <c r="E78" s="43">
        <v>0</v>
      </c>
      <c r="F78" s="43">
        <f t="shared" si="12"/>
        <v>11.85</v>
      </c>
      <c r="G78" s="43">
        <f t="shared" si="8"/>
        <v>1.2</v>
      </c>
      <c r="H78" s="43">
        <f t="shared" si="9"/>
        <v>9.875</v>
      </c>
      <c r="I78" s="43">
        <f t="shared" si="10"/>
        <v>0</v>
      </c>
      <c r="J78" s="43">
        <v>13.85</v>
      </c>
      <c r="K78" s="43"/>
      <c r="L78" s="43">
        <f t="shared" si="13"/>
        <v>13.85</v>
      </c>
      <c r="M78" s="43">
        <v>98.15</v>
      </c>
      <c r="N78" s="43">
        <v>16</v>
      </c>
      <c r="O78" s="43">
        <f t="shared" si="14"/>
        <v>82.15</v>
      </c>
      <c r="P78" s="43">
        <v>8</v>
      </c>
      <c r="Q78" s="56">
        <v>8</v>
      </c>
      <c r="R78" s="14">
        <f t="shared" si="15"/>
        <v>0</v>
      </c>
      <c r="S78" s="9">
        <f t="shared" si="11"/>
        <v>0.24</v>
      </c>
      <c r="T78" s="3"/>
      <c r="U78" s="9"/>
      <c r="V78" s="3"/>
      <c r="W78" s="3"/>
      <c r="X78" s="9"/>
      <c r="Y78" s="3"/>
      <c r="Z78" s="3"/>
      <c r="AA78" s="9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</row>
    <row r="79" spans="1:43" ht="19.5" customHeight="1">
      <c r="A79" s="69" t="s">
        <v>84</v>
      </c>
      <c r="B79" s="64">
        <v>73.8</v>
      </c>
      <c r="C79" s="43">
        <v>12</v>
      </c>
      <c r="D79" s="43">
        <v>9</v>
      </c>
      <c r="E79" s="43">
        <v>2</v>
      </c>
      <c r="F79" s="43">
        <f t="shared" si="12"/>
        <v>7</v>
      </c>
      <c r="G79" s="43">
        <f t="shared" si="8"/>
        <v>0.738</v>
      </c>
      <c r="H79" s="43">
        <f t="shared" si="9"/>
        <v>12.195121951219512</v>
      </c>
      <c r="I79" s="43">
        <f t="shared" si="10"/>
        <v>16.666666666666668</v>
      </c>
      <c r="J79" s="43">
        <v>12.5</v>
      </c>
      <c r="K79" s="43">
        <v>2</v>
      </c>
      <c r="L79" s="43">
        <f t="shared" si="13"/>
        <v>10.5</v>
      </c>
      <c r="M79" s="43">
        <v>55.3</v>
      </c>
      <c r="N79" s="43">
        <v>5</v>
      </c>
      <c r="O79" s="43">
        <f t="shared" si="14"/>
        <v>50.3</v>
      </c>
      <c r="P79" s="43">
        <v>6</v>
      </c>
      <c r="Q79" s="56">
        <v>5</v>
      </c>
      <c r="R79" s="14">
        <f t="shared" si="15"/>
        <v>1</v>
      </c>
      <c r="S79" s="9">
        <f t="shared" si="11"/>
        <v>0.12</v>
      </c>
      <c r="T79" s="3"/>
      <c r="U79" s="9"/>
      <c r="V79" s="3"/>
      <c r="W79" s="3"/>
      <c r="X79" s="9"/>
      <c r="Y79" s="3"/>
      <c r="Z79" s="3"/>
      <c r="AA79" s="9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</row>
    <row r="80" spans="1:43" ht="19.5" customHeight="1">
      <c r="A80" s="69" t="s">
        <v>85</v>
      </c>
      <c r="B80" s="64">
        <v>96.55</v>
      </c>
      <c r="C80" s="43">
        <v>22</v>
      </c>
      <c r="D80" s="43">
        <v>9.85</v>
      </c>
      <c r="E80" s="43">
        <v>5</v>
      </c>
      <c r="F80" s="43">
        <f t="shared" si="12"/>
        <v>4.85</v>
      </c>
      <c r="G80" s="43">
        <f t="shared" si="8"/>
        <v>0.9655</v>
      </c>
      <c r="H80" s="43">
        <f t="shared" si="9"/>
        <v>10.20196789228379</v>
      </c>
      <c r="I80" s="43">
        <f t="shared" si="10"/>
        <v>22.727272727272727</v>
      </c>
      <c r="J80" s="43">
        <v>6.85</v>
      </c>
      <c r="K80" s="43">
        <v>0</v>
      </c>
      <c r="L80" s="43">
        <f t="shared" si="13"/>
        <v>6.85</v>
      </c>
      <c r="M80" s="43">
        <v>82.7</v>
      </c>
      <c r="N80" s="43">
        <v>15</v>
      </c>
      <c r="O80" s="43">
        <f t="shared" si="14"/>
        <v>67.7</v>
      </c>
      <c r="P80" s="43">
        <v>7</v>
      </c>
      <c r="Q80" s="56">
        <v>7</v>
      </c>
      <c r="R80" s="14">
        <f t="shared" si="15"/>
        <v>0</v>
      </c>
      <c r="S80" s="9">
        <f t="shared" si="11"/>
        <v>0.22</v>
      </c>
      <c r="T80" s="3"/>
      <c r="U80" s="9"/>
      <c r="V80" s="3"/>
      <c r="W80" s="3"/>
      <c r="X80" s="9"/>
      <c r="Y80" s="3"/>
      <c r="Z80" s="3"/>
      <c r="AA80" s="9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</row>
    <row r="81" spans="1:43" ht="19.5" customHeight="1">
      <c r="A81" s="69" t="s">
        <v>86</v>
      </c>
      <c r="B81" s="64">
        <v>172</v>
      </c>
      <c r="C81" s="43">
        <v>29.4</v>
      </c>
      <c r="D81" s="43">
        <v>15.4</v>
      </c>
      <c r="E81" s="43">
        <v>1</v>
      </c>
      <c r="F81" s="43">
        <f t="shared" si="12"/>
        <v>14.4</v>
      </c>
      <c r="G81" s="43">
        <f t="shared" si="8"/>
        <v>1.72</v>
      </c>
      <c r="H81" s="43">
        <f t="shared" si="9"/>
        <v>8.953488372093023</v>
      </c>
      <c r="I81" s="43">
        <f t="shared" si="10"/>
        <v>3.4013605442176873</v>
      </c>
      <c r="J81" s="43">
        <v>14.7</v>
      </c>
      <c r="K81" s="43">
        <v>1</v>
      </c>
      <c r="L81" s="43">
        <f t="shared" si="13"/>
        <v>13.7</v>
      </c>
      <c r="M81" s="43">
        <v>156.3</v>
      </c>
      <c r="N81" s="43">
        <v>27.4</v>
      </c>
      <c r="O81" s="43">
        <f t="shared" si="14"/>
        <v>128.9</v>
      </c>
      <c r="P81" s="43">
        <v>1</v>
      </c>
      <c r="Q81" s="56">
        <v>1</v>
      </c>
      <c r="R81" s="14">
        <f t="shared" si="15"/>
        <v>0</v>
      </c>
      <c r="S81" s="9">
        <f t="shared" si="11"/>
        <v>0.294</v>
      </c>
      <c r="T81" s="3"/>
      <c r="U81" s="9"/>
      <c r="V81" s="3"/>
      <c r="W81" s="3"/>
      <c r="X81" s="9"/>
      <c r="Y81" s="3"/>
      <c r="Z81" s="3"/>
      <c r="AA81" s="9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</row>
    <row r="82" spans="1:43" ht="19.5" customHeight="1">
      <c r="A82" s="69" t="s">
        <v>87</v>
      </c>
      <c r="B82" s="64">
        <v>162.6</v>
      </c>
      <c r="C82" s="43">
        <v>29.5</v>
      </c>
      <c r="D82" s="43">
        <v>11.5</v>
      </c>
      <c r="E82" s="43">
        <v>0.5</v>
      </c>
      <c r="F82" s="43">
        <f t="shared" si="12"/>
        <v>11</v>
      </c>
      <c r="G82" s="43">
        <f t="shared" si="8"/>
        <v>1.626</v>
      </c>
      <c r="H82" s="43">
        <f t="shared" si="9"/>
        <v>7.072570725707258</v>
      </c>
      <c r="I82" s="43">
        <f t="shared" si="10"/>
        <v>1.6949152542372883</v>
      </c>
      <c r="J82" s="43">
        <v>13.5</v>
      </c>
      <c r="K82" s="43">
        <v>0.5</v>
      </c>
      <c r="L82" s="43">
        <f t="shared" si="13"/>
        <v>13</v>
      </c>
      <c r="M82" s="43">
        <v>148.1</v>
      </c>
      <c r="N82" s="43">
        <v>28</v>
      </c>
      <c r="O82" s="43">
        <f t="shared" si="14"/>
        <v>120.1</v>
      </c>
      <c r="P82" s="43">
        <v>1</v>
      </c>
      <c r="Q82" s="56">
        <v>1</v>
      </c>
      <c r="R82" s="14">
        <f t="shared" si="15"/>
        <v>0</v>
      </c>
      <c r="S82" s="9">
        <f t="shared" si="11"/>
        <v>0.295</v>
      </c>
      <c r="T82" s="3"/>
      <c r="U82" s="9"/>
      <c r="V82" s="3"/>
      <c r="W82" s="3"/>
      <c r="X82" s="9"/>
      <c r="Y82" s="3"/>
      <c r="Z82" s="3"/>
      <c r="AA82" s="9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</row>
    <row r="83" spans="1:43" ht="19.5" customHeight="1">
      <c r="A83" s="69" t="s">
        <v>88</v>
      </c>
      <c r="B83" s="64">
        <v>134.85</v>
      </c>
      <c r="C83" s="43">
        <v>26</v>
      </c>
      <c r="D83" s="43">
        <v>7.95</v>
      </c>
      <c r="E83" s="43">
        <v>2</v>
      </c>
      <c r="F83" s="43">
        <f t="shared" si="12"/>
        <v>5.95</v>
      </c>
      <c r="G83" s="43">
        <f t="shared" si="8"/>
        <v>1.3485</v>
      </c>
      <c r="H83" s="43">
        <f t="shared" si="9"/>
        <v>5.89543937708565</v>
      </c>
      <c r="I83" s="43">
        <f t="shared" si="10"/>
        <v>7.692307692307692</v>
      </c>
      <c r="J83" s="43">
        <v>9.95</v>
      </c>
      <c r="K83" s="43">
        <v>0</v>
      </c>
      <c r="L83" s="43">
        <f t="shared" si="13"/>
        <v>9.95</v>
      </c>
      <c r="M83" s="43">
        <v>118.9</v>
      </c>
      <c r="N83" s="43">
        <v>20</v>
      </c>
      <c r="O83" s="43">
        <f t="shared" si="14"/>
        <v>98.9</v>
      </c>
      <c r="P83" s="43">
        <v>6</v>
      </c>
      <c r="Q83" s="56">
        <v>6</v>
      </c>
      <c r="R83" s="14">
        <f t="shared" si="15"/>
        <v>0</v>
      </c>
      <c r="S83" s="9">
        <f t="shared" si="11"/>
        <v>0.26</v>
      </c>
      <c r="T83" s="3"/>
      <c r="U83" s="9"/>
      <c r="V83" s="3"/>
      <c r="W83" s="3"/>
      <c r="X83" s="9"/>
      <c r="Y83" s="3"/>
      <c r="Z83" s="3"/>
      <c r="AA83" s="9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</row>
    <row r="84" spans="1:43" ht="19.5" customHeight="1">
      <c r="A84" s="69" t="s">
        <v>89</v>
      </c>
      <c r="B84" s="64">
        <v>87.15</v>
      </c>
      <c r="C84" s="43">
        <v>12</v>
      </c>
      <c r="D84" s="43">
        <v>2.95</v>
      </c>
      <c r="E84" s="43"/>
      <c r="F84" s="43">
        <f t="shared" si="12"/>
        <v>2.95</v>
      </c>
      <c r="G84" s="43">
        <f t="shared" si="8"/>
        <v>0.8715</v>
      </c>
      <c r="H84" s="43">
        <f t="shared" si="9"/>
        <v>3.384968445209409</v>
      </c>
      <c r="I84" s="43">
        <f t="shared" si="10"/>
        <v>0</v>
      </c>
      <c r="J84" s="43">
        <v>4.95</v>
      </c>
      <c r="K84" s="43">
        <v>0</v>
      </c>
      <c r="L84" s="43">
        <f t="shared" si="13"/>
        <v>4.95</v>
      </c>
      <c r="M84" s="43">
        <v>81.2</v>
      </c>
      <c r="N84" s="43">
        <v>11</v>
      </c>
      <c r="O84" s="43">
        <f t="shared" si="14"/>
        <v>70.2</v>
      </c>
      <c r="P84" s="43">
        <v>1</v>
      </c>
      <c r="Q84" s="56">
        <v>1</v>
      </c>
      <c r="R84" s="14">
        <f t="shared" si="15"/>
        <v>0</v>
      </c>
      <c r="S84" s="9">
        <f t="shared" si="11"/>
        <v>0.12</v>
      </c>
      <c r="T84" s="3"/>
      <c r="U84" s="17"/>
      <c r="V84" s="17"/>
      <c r="W84" s="17"/>
      <c r="X84" s="17"/>
      <c r="Y84" s="17"/>
      <c r="Z84" s="17"/>
      <c r="AA84" s="17"/>
      <c r="AB84" s="17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</row>
    <row r="85" spans="1:49" ht="15" customHeight="1">
      <c r="A85" s="69" t="s">
        <v>90</v>
      </c>
      <c r="B85" s="64">
        <v>169.05</v>
      </c>
      <c r="C85" s="43">
        <v>31</v>
      </c>
      <c r="D85" s="43">
        <v>3.9</v>
      </c>
      <c r="E85" s="43"/>
      <c r="F85" s="43">
        <f t="shared" si="12"/>
        <v>3.9</v>
      </c>
      <c r="G85" s="43">
        <f t="shared" si="8"/>
        <v>1.6905000000000001</v>
      </c>
      <c r="H85" s="43">
        <f t="shared" si="9"/>
        <v>2.307009760425909</v>
      </c>
      <c r="I85" s="43">
        <f t="shared" si="10"/>
        <v>0</v>
      </c>
      <c r="J85" s="43">
        <v>8</v>
      </c>
      <c r="K85" s="43">
        <v>0</v>
      </c>
      <c r="L85" s="43">
        <f t="shared" si="13"/>
        <v>8</v>
      </c>
      <c r="M85" s="43">
        <v>152.05</v>
      </c>
      <c r="N85" s="43">
        <v>22</v>
      </c>
      <c r="O85" s="43">
        <f t="shared" si="14"/>
        <v>130.05</v>
      </c>
      <c r="P85" s="43">
        <v>9</v>
      </c>
      <c r="Q85" s="56">
        <v>9</v>
      </c>
      <c r="R85" s="14">
        <f t="shared" si="15"/>
        <v>0</v>
      </c>
      <c r="S85" s="9">
        <f t="shared" si="11"/>
        <v>0.31</v>
      </c>
      <c r="T85" s="3"/>
      <c r="U85" s="3"/>
      <c r="V85" s="3"/>
      <c r="W85" s="3"/>
      <c r="X85" s="3"/>
      <c r="Y85" s="3"/>
      <c r="Z85" s="3"/>
      <c r="AA85" s="9"/>
      <c r="AB85" s="3"/>
      <c r="AC85" s="3"/>
      <c r="AD85" s="9"/>
      <c r="AE85" s="3"/>
      <c r="AF85" s="3"/>
      <c r="AG85" s="9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</row>
    <row r="86" spans="1:49" ht="15" customHeight="1" thickBot="1">
      <c r="A86" s="71" t="s">
        <v>91</v>
      </c>
      <c r="B86" s="65">
        <v>158.05</v>
      </c>
      <c r="C86" s="58">
        <v>33</v>
      </c>
      <c r="D86" s="58">
        <v>16.65</v>
      </c>
      <c r="E86" s="58"/>
      <c r="F86" s="58">
        <f t="shared" si="12"/>
        <v>16.65</v>
      </c>
      <c r="G86" s="58">
        <f t="shared" si="8"/>
        <v>1.5805</v>
      </c>
      <c r="H86" s="58">
        <f t="shared" si="9"/>
        <v>10.534640936412528</v>
      </c>
      <c r="I86" s="58">
        <f t="shared" si="10"/>
        <v>0</v>
      </c>
      <c r="J86" s="58">
        <v>19.25</v>
      </c>
      <c r="K86" s="58">
        <v>0</v>
      </c>
      <c r="L86" s="58">
        <f t="shared" si="13"/>
        <v>19.25</v>
      </c>
      <c r="M86" s="58">
        <v>137.8</v>
      </c>
      <c r="N86" s="58">
        <v>32</v>
      </c>
      <c r="O86" s="58">
        <f t="shared" si="14"/>
        <v>105.80000000000001</v>
      </c>
      <c r="P86" s="58">
        <v>1</v>
      </c>
      <c r="Q86" s="59">
        <v>1</v>
      </c>
      <c r="R86" s="14">
        <f t="shared" si="15"/>
        <v>0</v>
      </c>
      <c r="S86" s="9">
        <f t="shared" si="11"/>
        <v>0.33</v>
      </c>
      <c r="T86" s="3"/>
      <c r="U86" s="3"/>
      <c r="V86" s="3"/>
      <c r="W86" s="3"/>
      <c r="X86" s="3"/>
      <c r="Y86" s="3"/>
      <c r="Z86" s="3"/>
      <c r="AA86" s="9"/>
      <c r="AB86" s="3"/>
      <c r="AC86" s="3"/>
      <c r="AD86" s="9"/>
      <c r="AE86" s="3"/>
      <c r="AF86" s="3"/>
      <c r="AG86" s="9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</row>
    <row r="87" spans="1:49" ht="18" customHeight="1" thickBot="1">
      <c r="A87" s="72" t="s">
        <v>92</v>
      </c>
      <c r="B87" s="66">
        <f>SUM(B8:B86)</f>
        <v>9651.609999999999</v>
      </c>
      <c r="C87" s="60">
        <f>SUM(C8:C86)</f>
        <v>1905.65</v>
      </c>
      <c r="D87" s="60">
        <f>SUM(D8:D86)</f>
        <v>717.41</v>
      </c>
      <c r="E87" s="60">
        <f>SUM(E8:E86)</f>
        <v>144.45</v>
      </c>
      <c r="F87" s="60">
        <f>SUM(F8:F86)</f>
        <v>572.96</v>
      </c>
      <c r="G87" s="60">
        <f t="shared" si="8"/>
        <v>96.5161</v>
      </c>
      <c r="H87" s="60">
        <f t="shared" si="9"/>
        <v>7.433060390960679</v>
      </c>
      <c r="I87" s="60">
        <f t="shared" si="10"/>
        <v>7.5800907826725785</v>
      </c>
      <c r="J87" s="60">
        <f aca="true" t="shared" si="16" ref="J87:Q87">SUM(J8:J86)</f>
        <v>983.6899999999998</v>
      </c>
      <c r="K87" s="60">
        <f t="shared" si="16"/>
        <v>40</v>
      </c>
      <c r="L87" s="60">
        <f t="shared" si="16"/>
        <v>943.6899999999998</v>
      </c>
      <c r="M87" s="60">
        <f t="shared" si="16"/>
        <v>8416.919999999996</v>
      </c>
      <c r="N87" s="60">
        <f t="shared" si="16"/>
        <v>1628.65</v>
      </c>
      <c r="O87" s="60">
        <f t="shared" si="16"/>
        <v>6788.269999999997</v>
      </c>
      <c r="P87" s="60">
        <f t="shared" si="16"/>
        <v>251</v>
      </c>
      <c r="Q87" s="61">
        <f t="shared" si="16"/>
        <v>237</v>
      </c>
      <c r="R87" s="19">
        <f>SUM(R8:R86)</f>
        <v>14</v>
      </c>
      <c r="S87" s="9">
        <f t="shared" si="11"/>
        <v>19.0565</v>
      </c>
      <c r="T87" s="3"/>
      <c r="U87" s="9"/>
      <c r="V87" s="9"/>
      <c r="W87" s="9"/>
      <c r="X87" s="9"/>
      <c r="Y87" s="9"/>
      <c r="Z87" s="9"/>
      <c r="AA87" s="9"/>
      <c r="AB87" s="20"/>
      <c r="AC87" s="20"/>
      <c r="AD87" s="9"/>
      <c r="AE87" s="3"/>
      <c r="AF87" s="3"/>
      <c r="AG87" s="9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</row>
    <row r="88" spans="1:49" ht="15" customHeight="1">
      <c r="A88" s="21"/>
      <c r="B88" s="21"/>
      <c r="C88" s="21"/>
      <c r="D88" s="20"/>
      <c r="E88" s="20"/>
      <c r="F88" s="20"/>
      <c r="G88" s="20"/>
      <c r="H88" s="20"/>
      <c r="I88" s="9"/>
      <c r="J88" s="20"/>
      <c r="K88" s="20"/>
      <c r="L88" s="20"/>
      <c r="M88" s="20"/>
      <c r="N88" s="20"/>
      <c r="O88" s="20"/>
      <c r="P88" s="3"/>
      <c r="Q88" s="3"/>
      <c r="R88" s="3"/>
      <c r="S88" s="9">
        <f t="shared" si="11"/>
        <v>0</v>
      </c>
      <c r="T88" s="3"/>
      <c r="U88" s="9"/>
      <c r="V88" s="9"/>
      <c r="W88" s="9"/>
      <c r="X88" s="9"/>
      <c r="Y88" s="9"/>
      <c r="Z88" s="9"/>
      <c r="AA88" s="9"/>
      <c r="AB88" s="3"/>
      <c r="AC88" s="3"/>
      <c r="AD88" s="9"/>
      <c r="AE88" s="3"/>
      <c r="AF88" s="3"/>
      <c r="AG88" s="9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</row>
    <row r="89" spans="1:43" ht="15" customHeight="1">
      <c r="A89" s="22" t="s">
        <v>93</v>
      </c>
      <c r="B89" s="23"/>
      <c r="C89" s="21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3"/>
      <c r="Q89" s="3"/>
      <c r="R89" s="3"/>
      <c r="S89" s="9">
        <f t="shared" si="11"/>
        <v>0</v>
      </c>
      <c r="T89" s="3"/>
      <c r="U89" s="9"/>
      <c r="V89" s="9"/>
      <c r="W89" s="9"/>
      <c r="X89" s="9"/>
      <c r="Y89" s="9"/>
      <c r="Z89" s="9"/>
      <c r="AA89" s="9"/>
      <c r="AB89" s="15"/>
      <c r="AC89" s="15"/>
      <c r="AD89" s="9"/>
      <c r="AE89" s="21"/>
      <c r="AF89" s="21"/>
      <c r="AG89" s="9"/>
      <c r="AH89" s="21"/>
      <c r="AI89" s="21"/>
      <c r="AJ89" s="21"/>
      <c r="AK89" s="21"/>
      <c r="AL89" s="21"/>
      <c r="AM89" s="21"/>
      <c r="AN89" s="21"/>
      <c r="AO89" s="21"/>
      <c r="AP89" s="21"/>
      <c r="AQ89" s="21"/>
    </row>
    <row r="90" spans="1:43" ht="19.5">
      <c r="A90" s="22" t="s">
        <v>94</v>
      </c>
      <c r="B90" s="23"/>
      <c r="C90" s="3"/>
      <c r="D90" s="23"/>
      <c r="E90" s="15"/>
      <c r="F90" s="15"/>
      <c r="G90" s="23"/>
      <c r="H90" s="15"/>
      <c r="I90" s="24"/>
      <c r="J90" s="15"/>
      <c r="K90" s="15"/>
      <c r="L90" s="9"/>
      <c r="M90" s="15"/>
      <c r="N90" s="15"/>
      <c r="O90" s="9"/>
      <c r="P90" s="15"/>
      <c r="Q90" s="15"/>
      <c r="R90" s="9"/>
      <c r="S90" s="9">
        <f t="shared" si="11"/>
        <v>0</v>
      </c>
      <c r="T90" s="15"/>
      <c r="U90" s="2"/>
      <c r="V90" s="9"/>
      <c r="W90" s="9"/>
      <c r="X90" s="9"/>
      <c r="Y90" s="9"/>
      <c r="Z90" s="9"/>
      <c r="AA90" s="9"/>
      <c r="AB90" s="6"/>
      <c r="AC90" s="6"/>
      <c r="AD90" s="6"/>
      <c r="AE90" s="6"/>
      <c r="AF90" s="6"/>
      <c r="AG90" s="6"/>
      <c r="AH90" s="7"/>
      <c r="AI90" s="21"/>
      <c r="AJ90" s="21"/>
      <c r="AK90" s="21"/>
      <c r="AL90" s="21"/>
      <c r="AM90" s="21"/>
      <c r="AN90" s="21"/>
      <c r="AO90" s="21"/>
      <c r="AP90" s="21"/>
      <c r="AQ90" s="21"/>
    </row>
    <row r="91" spans="1:43" ht="19.5" customHeight="1">
      <c r="A91" s="22" t="s">
        <v>95</v>
      </c>
      <c r="B91" s="23"/>
      <c r="C91" s="3"/>
      <c r="D91" s="23"/>
      <c r="E91" s="15"/>
      <c r="F91" s="15"/>
      <c r="G91" s="23"/>
      <c r="H91" s="15"/>
      <c r="I91" s="24"/>
      <c r="J91" s="25"/>
      <c r="K91" s="15"/>
      <c r="L91" s="9"/>
      <c r="M91" s="15"/>
      <c r="N91" s="15"/>
      <c r="O91" s="9"/>
      <c r="P91" s="15"/>
      <c r="Q91" s="15"/>
      <c r="R91" s="9"/>
      <c r="S91" s="9">
        <f t="shared" si="11"/>
        <v>0</v>
      </c>
      <c r="T91" s="15"/>
      <c r="U91" s="6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3"/>
      <c r="AI91" s="21"/>
      <c r="AJ91" s="21"/>
      <c r="AK91" s="21"/>
      <c r="AL91" s="21"/>
      <c r="AM91" s="21"/>
      <c r="AN91" s="21"/>
      <c r="AO91" s="21"/>
      <c r="AP91" s="21"/>
      <c r="AQ91" s="21"/>
    </row>
    <row r="92" spans="1:43" ht="157.5" customHeight="1">
      <c r="A92" s="22"/>
      <c r="B92" s="23"/>
      <c r="C92" s="3"/>
      <c r="D92" s="23"/>
      <c r="E92" s="15"/>
      <c r="F92" s="15"/>
      <c r="G92" s="23"/>
      <c r="H92" s="15"/>
      <c r="I92" s="24"/>
      <c r="J92" s="25"/>
      <c r="K92" s="15"/>
      <c r="L92" s="9"/>
      <c r="M92" s="15"/>
      <c r="N92" s="15"/>
      <c r="O92" s="9"/>
      <c r="P92" s="15"/>
      <c r="Q92" s="15"/>
      <c r="R92" s="9"/>
      <c r="S92" s="9"/>
      <c r="T92" s="15"/>
      <c r="U92" s="6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3"/>
      <c r="AI92" s="21"/>
      <c r="AJ92" s="21"/>
      <c r="AK92" s="21"/>
      <c r="AL92" s="21"/>
      <c r="AM92" s="21"/>
      <c r="AN92" s="21"/>
      <c r="AO92" s="21"/>
      <c r="AP92" s="21"/>
      <c r="AQ92" s="21"/>
    </row>
    <row r="93" spans="1:43" ht="75" customHeight="1">
      <c r="A93" s="21"/>
      <c r="B93" s="23"/>
      <c r="C93" s="3"/>
      <c r="D93" s="23"/>
      <c r="E93" s="15"/>
      <c r="F93" s="15"/>
      <c r="G93" s="23"/>
      <c r="H93" s="15"/>
      <c r="I93" s="24"/>
      <c r="J93" s="15"/>
      <c r="K93" s="15"/>
      <c r="L93" s="9"/>
      <c r="M93" s="15"/>
      <c r="N93" s="15"/>
      <c r="O93" s="9"/>
      <c r="P93" s="15"/>
      <c r="Q93" s="15"/>
      <c r="R93" s="9"/>
      <c r="S93" s="9">
        <f t="shared" si="11"/>
        <v>0</v>
      </c>
      <c r="T93" s="15"/>
      <c r="U93" s="9"/>
      <c r="V93" s="9"/>
      <c r="W93" s="9"/>
      <c r="X93" s="9"/>
      <c r="Y93" s="9"/>
      <c r="Z93" s="9"/>
      <c r="AA93" s="9"/>
      <c r="AB93" s="15"/>
      <c r="AC93" s="15"/>
      <c r="AD93" s="9"/>
      <c r="AE93" s="3"/>
      <c r="AF93" s="3"/>
      <c r="AG93" s="9"/>
      <c r="AH93" s="3"/>
      <c r="AI93" s="21"/>
      <c r="AJ93" s="21"/>
      <c r="AK93" s="21"/>
      <c r="AL93" s="21"/>
      <c r="AM93" s="21"/>
      <c r="AN93" s="21"/>
      <c r="AO93" s="21"/>
      <c r="AP93" s="21"/>
      <c r="AQ93" s="21"/>
    </row>
    <row r="94" spans="1:43" ht="19.5" customHeight="1" thickBot="1">
      <c r="A94" s="26" t="s">
        <v>96</v>
      </c>
      <c r="B94" s="58">
        <v>211.6</v>
      </c>
      <c r="C94" s="65">
        <v>37</v>
      </c>
      <c r="D94" s="65">
        <v>6</v>
      </c>
      <c r="E94" s="65">
        <v>0</v>
      </c>
      <c r="F94" s="73"/>
      <c r="G94" s="73"/>
      <c r="H94" s="65">
        <f>D94/2.116</f>
        <v>2.835538752362949</v>
      </c>
      <c r="I94" s="74">
        <v>0</v>
      </c>
      <c r="J94" s="65">
        <v>18</v>
      </c>
      <c r="K94" s="65">
        <v>0</v>
      </c>
      <c r="L94" s="73"/>
      <c r="M94" s="65">
        <v>173.6</v>
      </c>
      <c r="N94" s="65">
        <v>27</v>
      </c>
      <c r="O94" s="73"/>
      <c r="P94" s="65">
        <v>20</v>
      </c>
      <c r="Q94" s="65">
        <v>10</v>
      </c>
      <c r="R94" s="9"/>
      <c r="S94" s="9">
        <f t="shared" si="11"/>
        <v>0.37</v>
      </c>
      <c r="T94" s="15"/>
      <c r="U94" s="9"/>
      <c r="V94" s="9"/>
      <c r="W94" s="9"/>
      <c r="X94" s="9"/>
      <c r="Y94" s="9"/>
      <c r="Z94" s="9"/>
      <c r="AA94" s="9"/>
      <c r="AB94" s="15"/>
      <c r="AC94" s="15"/>
      <c r="AD94" s="9"/>
      <c r="AE94" s="3"/>
      <c r="AF94" s="3"/>
      <c r="AG94" s="9"/>
      <c r="AH94" s="3"/>
      <c r="AI94" s="21"/>
      <c r="AJ94" s="21"/>
      <c r="AK94" s="21"/>
      <c r="AL94" s="21"/>
      <c r="AM94" s="21"/>
      <c r="AN94" s="21"/>
      <c r="AO94" s="21"/>
      <c r="AP94" s="21"/>
      <c r="AQ94" s="21"/>
    </row>
    <row r="95" spans="1:43" ht="15" customHeight="1" thickBot="1">
      <c r="A95" s="27" t="s">
        <v>97</v>
      </c>
      <c r="B95" s="18"/>
      <c r="C95" s="28"/>
      <c r="D95" s="18"/>
      <c r="E95" s="29"/>
      <c r="F95" s="29"/>
      <c r="G95" s="18"/>
      <c r="H95" s="29"/>
      <c r="I95" s="30"/>
      <c r="J95" s="29"/>
      <c r="K95" s="29"/>
      <c r="L95" s="31"/>
      <c r="M95" s="29"/>
      <c r="N95" s="29"/>
      <c r="O95" s="31"/>
      <c r="P95" s="29"/>
      <c r="Q95" s="32"/>
      <c r="R95" s="9"/>
      <c r="S95" s="9">
        <f t="shared" si="11"/>
        <v>0</v>
      </c>
      <c r="T95" s="15"/>
      <c r="U95" s="9"/>
      <c r="V95" s="9"/>
      <c r="W95" s="9"/>
      <c r="X95" s="9"/>
      <c r="Y95" s="9"/>
      <c r="Z95" s="9"/>
      <c r="AA95" s="9"/>
      <c r="AB95" s="15"/>
      <c r="AC95" s="15"/>
      <c r="AD95" s="9"/>
      <c r="AE95" s="3"/>
      <c r="AF95" s="3"/>
      <c r="AG95" s="9"/>
      <c r="AH95" s="3"/>
      <c r="AI95" s="21"/>
      <c r="AJ95" s="21"/>
      <c r="AK95" s="21"/>
      <c r="AL95" s="21"/>
      <c r="AM95" s="21"/>
      <c r="AN95" s="21"/>
      <c r="AO95" s="21"/>
      <c r="AP95" s="21"/>
      <c r="AQ95" s="21"/>
    </row>
    <row r="96" spans="1:43" ht="15" customHeight="1">
      <c r="A96" s="21"/>
      <c r="B96" s="23"/>
      <c r="C96" s="3"/>
      <c r="D96" s="23"/>
      <c r="E96" s="25"/>
      <c r="F96" s="25"/>
      <c r="G96" s="23"/>
      <c r="H96" s="25"/>
      <c r="I96" s="24"/>
      <c r="J96" s="15"/>
      <c r="K96" s="25"/>
      <c r="L96" s="9"/>
      <c r="M96" s="15"/>
      <c r="N96" s="15"/>
      <c r="O96" s="9"/>
      <c r="P96" s="15"/>
      <c r="Q96" s="15"/>
      <c r="R96" s="9"/>
      <c r="S96" s="9">
        <f t="shared" si="11"/>
        <v>0</v>
      </c>
      <c r="T96" s="15"/>
      <c r="U96" s="9"/>
      <c r="V96" s="9"/>
      <c r="W96" s="9"/>
      <c r="X96" s="9"/>
      <c r="Y96" s="9"/>
      <c r="Z96" s="9"/>
      <c r="AA96" s="9"/>
      <c r="AB96" s="15"/>
      <c r="AC96" s="15"/>
      <c r="AD96" s="9"/>
      <c r="AE96" s="3"/>
      <c r="AF96" s="3"/>
      <c r="AG96" s="9"/>
      <c r="AH96" s="3"/>
      <c r="AI96" s="21"/>
      <c r="AJ96" s="21"/>
      <c r="AK96" s="21"/>
      <c r="AL96" s="21"/>
      <c r="AM96" s="21"/>
      <c r="AN96" s="21"/>
      <c r="AO96" s="21"/>
      <c r="AP96" s="21"/>
      <c r="AQ96" s="21"/>
    </row>
    <row r="97" spans="1:43" ht="15" customHeight="1">
      <c r="A97" s="21"/>
      <c r="B97" s="23"/>
      <c r="C97" s="3"/>
      <c r="D97" s="23"/>
      <c r="E97" s="15"/>
      <c r="F97" s="15"/>
      <c r="G97" s="23"/>
      <c r="H97" s="15"/>
      <c r="I97" s="24"/>
      <c r="J97" s="15"/>
      <c r="K97" s="15"/>
      <c r="L97" s="9"/>
      <c r="M97" s="15"/>
      <c r="N97" s="15"/>
      <c r="O97" s="9"/>
      <c r="P97" s="15"/>
      <c r="Q97" s="15"/>
      <c r="R97" s="9"/>
      <c r="S97" s="9">
        <f t="shared" si="11"/>
        <v>0</v>
      </c>
      <c r="T97" s="15"/>
      <c r="U97" s="9"/>
      <c r="V97" s="9"/>
      <c r="W97" s="9"/>
      <c r="X97" s="9"/>
      <c r="Y97" s="9"/>
      <c r="Z97" s="9"/>
      <c r="AA97" s="9"/>
      <c r="AB97" s="15"/>
      <c r="AC97" s="15"/>
      <c r="AD97" s="9"/>
      <c r="AE97" s="3"/>
      <c r="AF97" s="3"/>
      <c r="AG97" s="9"/>
      <c r="AH97" s="3"/>
      <c r="AI97" s="21"/>
      <c r="AJ97" s="21"/>
      <c r="AK97" s="21"/>
      <c r="AL97" s="21"/>
      <c r="AM97" s="21"/>
      <c r="AN97" s="21"/>
      <c r="AO97" s="21"/>
      <c r="AP97" s="21"/>
      <c r="AQ97" s="21"/>
    </row>
    <row r="98" spans="1:43" ht="15" customHeight="1">
      <c r="A98" s="21"/>
      <c r="B98" s="23"/>
      <c r="C98" s="3"/>
      <c r="D98" s="23"/>
      <c r="E98" s="15"/>
      <c r="F98" s="15"/>
      <c r="G98" s="23"/>
      <c r="H98" s="15"/>
      <c r="I98" s="24"/>
      <c r="J98" s="15"/>
      <c r="K98" s="15"/>
      <c r="L98" s="9"/>
      <c r="M98" s="15"/>
      <c r="N98" s="15"/>
      <c r="O98" s="9"/>
      <c r="P98" s="15"/>
      <c r="Q98" s="15"/>
      <c r="R98" s="9"/>
      <c r="S98" s="9">
        <f t="shared" si="11"/>
        <v>0</v>
      </c>
      <c r="T98" s="15"/>
      <c r="U98" s="9"/>
      <c r="V98" s="9"/>
      <c r="W98" s="9"/>
      <c r="X98" s="9"/>
      <c r="Y98" s="9"/>
      <c r="Z98" s="9"/>
      <c r="AA98" s="9"/>
      <c r="AB98" s="15"/>
      <c r="AC98" s="15"/>
      <c r="AD98" s="9"/>
      <c r="AE98" s="3"/>
      <c r="AF98" s="3"/>
      <c r="AG98" s="9"/>
      <c r="AH98" s="3"/>
      <c r="AI98" s="21"/>
      <c r="AJ98" s="21"/>
      <c r="AK98" s="21"/>
      <c r="AL98" s="21"/>
      <c r="AM98" s="21"/>
      <c r="AN98" s="21"/>
      <c r="AO98" s="21"/>
      <c r="AP98" s="21"/>
      <c r="AQ98" s="21"/>
    </row>
    <row r="99" spans="1:43" ht="15" customHeight="1">
      <c r="A99" s="21"/>
      <c r="B99" s="23"/>
      <c r="C99" s="3"/>
      <c r="D99" s="23"/>
      <c r="E99" s="15"/>
      <c r="F99" s="15"/>
      <c r="G99" s="23"/>
      <c r="H99" s="15"/>
      <c r="I99" s="24"/>
      <c r="J99" s="15"/>
      <c r="K99" s="15"/>
      <c r="L99" s="9"/>
      <c r="M99" s="15"/>
      <c r="N99" s="15"/>
      <c r="O99" s="9"/>
      <c r="P99" s="15"/>
      <c r="Q99" s="15"/>
      <c r="R99" s="9"/>
      <c r="S99" s="9">
        <f t="shared" si="11"/>
        <v>0</v>
      </c>
      <c r="T99" s="15"/>
      <c r="U99" s="9"/>
      <c r="V99" s="9"/>
      <c r="W99" s="9"/>
      <c r="X99" s="9"/>
      <c r="Y99" s="9"/>
      <c r="Z99" s="9"/>
      <c r="AA99" s="9"/>
      <c r="AB99" s="15"/>
      <c r="AC99" s="15"/>
      <c r="AD99" s="9"/>
      <c r="AE99" s="3"/>
      <c r="AF99" s="3"/>
      <c r="AG99" s="9"/>
      <c r="AH99" s="3"/>
      <c r="AI99" s="21"/>
      <c r="AJ99" s="21"/>
      <c r="AK99" s="21"/>
      <c r="AL99" s="21"/>
      <c r="AM99" s="21"/>
      <c r="AN99" s="21"/>
      <c r="AO99" s="21"/>
      <c r="AP99" s="21"/>
      <c r="AQ99" s="21"/>
    </row>
    <row r="100" spans="1:43" ht="15" customHeight="1">
      <c r="A100" s="21"/>
      <c r="B100" s="23"/>
      <c r="C100" s="3"/>
      <c r="D100" s="23"/>
      <c r="E100" s="15"/>
      <c r="F100" s="15"/>
      <c r="G100" s="23"/>
      <c r="H100" s="15"/>
      <c r="I100" s="24"/>
      <c r="J100" s="15"/>
      <c r="K100" s="15"/>
      <c r="L100" s="9"/>
      <c r="M100" s="15"/>
      <c r="N100" s="15"/>
      <c r="O100" s="9"/>
      <c r="P100" s="15"/>
      <c r="Q100" s="15"/>
      <c r="R100" s="9"/>
      <c r="S100" s="15"/>
      <c r="T100" s="15"/>
      <c r="U100" s="9"/>
      <c r="V100" s="9"/>
      <c r="W100" s="9"/>
      <c r="X100" s="9"/>
      <c r="Y100" s="9"/>
      <c r="Z100" s="9"/>
      <c r="AA100" s="9"/>
      <c r="AB100" s="15"/>
      <c r="AC100" s="15"/>
      <c r="AD100" s="9"/>
      <c r="AE100" s="3"/>
      <c r="AF100" s="3"/>
      <c r="AG100" s="9"/>
      <c r="AH100" s="3"/>
      <c r="AI100" s="21"/>
      <c r="AJ100" s="21"/>
      <c r="AK100" s="21"/>
      <c r="AL100" s="21"/>
      <c r="AM100" s="21"/>
      <c r="AN100" s="21"/>
      <c r="AO100" s="21"/>
      <c r="AP100" s="21"/>
      <c r="AQ100" s="21"/>
    </row>
    <row r="101" spans="1:43" ht="15" customHeight="1">
      <c r="A101" s="21"/>
      <c r="B101" s="23"/>
      <c r="C101" s="3"/>
      <c r="D101" s="23"/>
      <c r="E101" s="15"/>
      <c r="F101" s="15"/>
      <c r="G101" s="23"/>
      <c r="H101" s="15"/>
      <c r="I101" s="24"/>
      <c r="J101" s="15"/>
      <c r="K101" s="15"/>
      <c r="L101" s="9"/>
      <c r="M101" s="15"/>
      <c r="N101" s="15"/>
      <c r="O101" s="9"/>
      <c r="P101" s="15"/>
      <c r="Q101" s="15"/>
      <c r="R101" s="9"/>
      <c r="S101" s="25"/>
      <c r="T101" s="25"/>
      <c r="U101" s="9"/>
      <c r="V101" s="9"/>
      <c r="W101" s="9"/>
      <c r="X101" s="9"/>
      <c r="Y101" s="9"/>
      <c r="Z101" s="9"/>
      <c r="AA101" s="9"/>
      <c r="AB101" s="15"/>
      <c r="AC101" s="15"/>
      <c r="AD101" s="9"/>
      <c r="AE101" s="3"/>
      <c r="AF101" s="3"/>
      <c r="AG101" s="9"/>
      <c r="AH101" s="3"/>
      <c r="AI101" s="21"/>
      <c r="AJ101" s="21"/>
      <c r="AK101" s="21"/>
      <c r="AL101" s="21"/>
      <c r="AM101" s="21"/>
      <c r="AN101" s="21"/>
      <c r="AO101" s="21"/>
      <c r="AP101" s="21"/>
      <c r="AQ101" s="21"/>
    </row>
    <row r="102" spans="1:43" ht="15" customHeight="1">
      <c r="A102" s="21"/>
      <c r="B102" s="23"/>
      <c r="C102" s="3"/>
      <c r="D102" s="23"/>
      <c r="E102" s="15"/>
      <c r="F102" s="15"/>
      <c r="G102" s="23"/>
      <c r="H102" s="15"/>
      <c r="I102" s="24"/>
      <c r="J102" s="15"/>
      <c r="K102" s="15"/>
      <c r="L102" s="9"/>
      <c r="M102" s="15"/>
      <c r="N102" s="15"/>
      <c r="O102" s="9"/>
      <c r="P102" s="15"/>
      <c r="Q102" s="15"/>
      <c r="R102" s="9"/>
      <c r="S102" s="15"/>
      <c r="T102" s="15"/>
      <c r="U102" s="9"/>
      <c r="V102" s="9"/>
      <c r="W102" s="9"/>
      <c r="X102" s="9"/>
      <c r="Y102" s="9"/>
      <c r="Z102" s="9"/>
      <c r="AA102" s="9"/>
      <c r="AB102" s="15"/>
      <c r="AC102" s="15"/>
      <c r="AD102" s="9"/>
      <c r="AE102" s="3"/>
      <c r="AF102" s="3"/>
      <c r="AG102" s="9"/>
      <c r="AH102" s="3"/>
      <c r="AI102" s="21"/>
      <c r="AJ102" s="21"/>
      <c r="AK102" s="21"/>
      <c r="AL102" s="21"/>
      <c r="AM102" s="21"/>
      <c r="AN102" s="21"/>
      <c r="AO102" s="21"/>
      <c r="AP102" s="21"/>
      <c r="AQ102" s="21"/>
    </row>
    <row r="103" spans="1:43" ht="15" customHeight="1">
      <c r="A103" s="21"/>
      <c r="B103" s="23"/>
      <c r="C103" s="3"/>
      <c r="D103" s="23"/>
      <c r="E103" s="15"/>
      <c r="F103" s="15"/>
      <c r="G103" s="23"/>
      <c r="H103" s="15"/>
      <c r="I103" s="24"/>
      <c r="J103" s="15"/>
      <c r="K103" s="15"/>
      <c r="L103" s="9"/>
      <c r="M103" s="25"/>
      <c r="N103" s="25"/>
      <c r="O103" s="9"/>
      <c r="P103" s="25"/>
      <c r="Q103" s="25"/>
      <c r="R103" s="9"/>
      <c r="S103" s="15"/>
      <c r="T103" s="15"/>
      <c r="U103" s="9"/>
      <c r="V103" s="9"/>
      <c r="W103" s="9"/>
      <c r="X103" s="9"/>
      <c r="Y103" s="9"/>
      <c r="Z103" s="9"/>
      <c r="AA103" s="9"/>
      <c r="AB103" s="15"/>
      <c r="AC103" s="15"/>
      <c r="AD103" s="9"/>
      <c r="AE103" s="3"/>
      <c r="AF103" s="3"/>
      <c r="AG103" s="9"/>
      <c r="AH103" s="3"/>
      <c r="AI103" s="21"/>
      <c r="AJ103" s="21"/>
      <c r="AK103" s="21"/>
      <c r="AL103" s="21"/>
      <c r="AM103" s="21"/>
      <c r="AN103" s="21"/>
      <c r="AO103" s="21"/>
      <c r="AP103" s="21"/>
      <c r="AQ103" s="21"/>
    </row>
    <row r="104" spans="1:43" ht="15" customHeight="1">
      <c r="A104" s="21"/>
      <c r="B104" s="23"/>
      <c r="C104" s="3"/>
      <c r="D104" s="23"/>
      <c r="E104" s="15"/>
      <c r="F104" s="15"/>
      <c r="G104" s="23"/>
      <c r="H104" s="15"/>
      <c r="I104" s="24"/>
      <c r="J104" s="15"/>
      <c r="K104" s="15"/>
      <c r="L104" s="9"/>
      <c r="M104" s="33"/>
      <c r="N104" s="15"/>
      <c r="O104" s="9"/>
      <c r="P104" s="15"/>
      <c r="Q104" s="15"/>
      <c r="R104" s="9"/>
      <c r="S104" s="15"/>
      <c r="T104" s="15"/>
      <c r="U104" s="9"/>
      <c r="V104" s="9"/>
      <c r="W104" s="9"/>
      <c r="X104" s="9"/>
      <c r="Y104" s="9"/>
      <c r="Z104" s="9"/>
      <c r="AA104" s="9"/>
      <c r="AB104" s="15"/>
      <c r="AC104" s="15"/>
      <c r="AD104" s="9"/>
      <c r="AE104" s="3"/>
      <c r="AF104" s="3"/>
      <c r="AG104" s="9"/>
      <c r="AH104" s="3"/>
      <c r="AI104" s="21"/>
      <c r="AJ104" s="21"/>
      <c r="AK104" s="21"/>
      <c r="AL104" s="21"/>
      <c r="AM104" s="21"/>
      <c r="AN104" s="21"/>
      <c r="AO104" s="21"/>
      <c r="AP104" s="21"/>
      <c r="AQ104" s="21"/>
    </row>
    <row r="105" spans="1:43" ht="15" customHeight="1">
      <c r="A105" s="21"/>
      <c r="B105" s="23"/>
      <c r="C105" s="3"/>
      <c r="D105" s="23"/>
      <c r="E105" s="25"/>
      <c r="F105" s="25"/>
      <c r="G105" s="23"/>
      <c r="H105" s="25"/>
      <c r="I105" s="24"/>
      <c r="J105" s="25"/>
      <c r="K105" s="25"/>
      <c r="L105" s="9"/>
      <c r="M105" s="15"/>
      <c r="N105" s="15"/>
      <c r="O105" s="9"/>
      <c r="P105" s="15"/>
      <c r="Q105" s="15"/>
      <c r="R105" s="9"/>
      <c r="S105" s="15"/>
      <c r="T105" s="15"/>
      <c r="U105" s="9"/>
      <c r="V105" s="9"/>
      <c r="W105" s="9"/>
      <c r="X105" s="9"/>
      <c r="Y105" s="9"/>
      <c r="Z105" s="9"/>
      <c r="AA105" s="9"/>
      <c r="AB105" s="15"/>
      <c r="AC105" s="15"/>
      <c r="AD105" s="9"/>
      <c r="AE105" s="3"/>
      <c r="AF105" s="3"/>
      <c r="AG105" s="9"/>
      <c r="AH105" s="3"/>
      <c r="AI105" s="21"/>
      <c r="AJ105" s="21"/>
      <c r="AK105" s="21"/>
      <c r="AL105" s="21"/>
      <c r="AM105" s="21"/>
      <c r="AN105" s="21"/>
      <c r="AO105" s="21"/>
      <c r="AP105" s="21"/>
      <c r="AQ105" s="21"/>
    </row>
    <row r="106" spans="1:43" ht="15" customHeight="1">
      <c r="A106" s="21"/>
      <c r="B106" s="23"/>
      <c r="C106" s="3"/>
      <c r="D106" s="23"/>
      <c r="E106" s="33"/>
      <c r="F106" s="33"/>
      <c r="G106" s="23"/>
      <c r="H106" s="33"/>
      <c r="I106" s="24"/>
      <c r="J106" s="33"/>
      <c r="K106" s="33"/>
      <c r="L106" s="9"/>
      <c r="M106" s="15"/>
      <c r="N106" s="15"/>
      <c r="O106" s="9"/>
      <c r="P106" s="15"/>
      <c r="Q106" s="15"/>
      <c r="R106" s="9"/>
      <c r="S106" s="15"/>
      <c r="T106" s="15"/>
      <c r="U106" s="9"/>
      <c r="V106" s="9"/>
      <c r="W106" s="9"/>
      <c r="X106" s="9"/>
      <c r="Y106" s="9"/>
      <c r="Z106" s="9"/>
      <c r="AA106" s="9"/>
      <c r="AB106" s="15"/>
      <c r="AC106" s="15"/>
      <c r="AD106" s="9"/>
      <c r="AE106" s="3"/>
      <c r="AF106" s="3"/>
      <c r="AG106" s="9"/>
      <c r="AH106" s="3"/>
      <c r="AI106" s="21"/>
      <c r="AJ106" s="21"/>
      <c r="AK106" s="21"/>
      <c r="AL106" s="21"/>
      <c r="AM106" s="21"/>
      <c r="AN106" s="21"/>
      <c r="AO106" s="21"/>
      <c r="AP106" s="21"/>
      <c r="AQ106" s="21"/>
    </row>
    <row r="107" spans="1:43" ht="15" customHeight="1">
      <c r="A107" s="21"/>
      <c r="B107" s="23"/>
      <c r="C107" s="3"/>
      <c r="D107" s="23"/>
      <c r="E107" s="15"/>
      <c r="F107" s="15"/>
      <c r="G107" s="23"/>
      <c r="H107" s="15"/>
      <c r="I107" s="24"/>
      <c r="J107" s="25"/>
      <c r="K107" s="15"/>
      <c r="L107" s="9"/>
      <c r="M107" s="15"/>
      <c r="N107" s="15"/>
      <c r="O107" s="9"/>
      <c r="P107" s="15"/>
      <c r="Q107" s="15"/>
      <c r="R107" s="9"/>
      <c r="S107" s="15"/>
      <c r="T107" s="15"/>
      <c r="U107" s="9"/>
      <c r="V107" s="9"/>
      <c r="W107" s="9"/>
      <c r="X107" s="9"/>
      <c r="Y107" s="9"/>
      <c r="Z107" s="9"/>
      <c r="AA107" s="9"/>
      <c r="AB107" s="15"/>
      <c r="AC107" s="15"/>
      <c r="AD107" s="9"/>
      <c r="AE107" s="3"/>
      <c r="AF107" s="3"/>
      <c r="AG107" s="9"/>
      <c r="AH107" s="3"/>
      <c r="AI107" s="21"/>
      <c r="AJ107" s="21"/>
      <c r="AK107" s="21"/>
      <c r="AL107" s="21"/>
      <c r="AM107" s="21"/>
      <c r="AN107" s="21"/>
      <c r="AO107" s="21"/>
      <c r="AP107" s="21"/>
      <c r="AQ107" s="21"/>
    </row>
    <row r="108" spans="1:43" ht="15" customHeight="1">
      <c r="A108" s="21"/>
      <c r="B108" s="23"/>
      <c r="C108" s="3"/>
      <c r="D108" s="23"/>
      <c r="E108" s="15"/>
      <c r="F108" s="15"/>
      <c r="G108" s="23"/>
      <c r="H108" s="15"/>
      <c r="I108" s="24"/>
      <c r="J108" s="25"/>
      <c r="K108" s="15"/>
      <c r="L108" s="9"/>
      <c r="M108" s="15"/>
      <c r="N108" s="15"/>
      <c r="O108" s="9"/>
      <c r="P108" s="15"/>
      <c r="Q108" s="15"/>
      <c r="R108" s="9"/>
      <c r="S108" s="15"/>
      <c r="T108" s="15"/>
      <c r="U108" s="9"/>
      <c r="V108" s="9"/>
      <c r="W108" s="9"/>
      <c r="X108" s="9"/>
      <c r="Y108" s="9"/>
      <c r="Z108" s="9"/>
      <c r="AA108" s="9"/>
      <c r="AB108" s="15"/>
      <c r="AC108" s="15"/>
      <c r="AD108" s="9"/>
      <c r="AE108" s="3"/>
      <c r="AF108" s="3"/>
      <c r="AG108" s="9"/>
      <c r="AH108" s="3"/>
      <c r="AI108" s="21"/>
      <c r="AJ108" s="21"/>
      <c r="AK108" s="21"/>
      <c r="AL108" s="21"/>
      <c r="AM108" s="21"/>
      <c r="AN108" s="21"/>
      <c r="AO108" s="21"/>
      <c r="AP108" s="21"/>
      <c r="AQ108" s="21"/>
    </row>
    <row r="109" spans="1:43" ht="15" customHeight="1">
      <c r="A109" s="21"/>
      <c r="B109" s="23"/>
      <c r="C109" s="3"/>
      <c r="D109" s="23"/>
      <c r="E109" s="15"/>
      <c r="F109" s="15"/>
      <c r="G109" s="23"/>
      <c r="H109" s="15"/>
      <c r="I109" s="24"/>
      <c r="J109" s="15"/>
      <c r="K109" s="15"/>
      <c r="L109" s="9"/>
      <c r="M109" s="15"/>
      <c r="N109" s="15"/>
      <c r="O109" s="9"/>
      <c r="P109" s="15"/>
      <c r="Q109" s="15"/>
      <c r="R109" s="9"/>
      <c r="S109" s="15"/>
      <c r="T109" s="15"/>
      <c r="U109" s="9"/>
      <c r="V109" s="9"/>
      <c r="W109" s="9"/>
      <c r="X109" s="9"/>
      <c r="Y109" s="9"/>
      <c r="Z109" s="9"/>
      <c r="AA109" s="9"/>
      <c r="AB109" s="15"/>
      <c r="AC109" s="15"/>
      <c r="AD109" s="9"/>
      <c r="AE109" s="3"/>
      <c r="AF109" s="3"/>
      <c r="AG109" s="9"/>
      <c r="AH109" s="3"/>
      <c r="AI109" s="21"/>
      <c r="AJ109" s="21"/>
      <c r="AK109" s="21"/>
      <c r="AL109" s="21"/>
      <c r="AM109" s="21"/>
      <c r="AN109" s="21"/>
      <c r="AO109" s="21"/>
      <c r="AP109" s="21"/>
      <c r="AQ109" s="21"/>
    </row>
    <row r="110" spans="1:43" ht="15" customHeight="1">
      <c r="A110" s="21"/>
      <c r="B110" s="23"/>
      <c r="C110" s="3"/>
      <c r="D110" s="23"/>
      <c r="E110" s="15"/>
      <c r="F110" s="15"/>
      <c r="G110" s="23"/>
      <c r="H110" s="15"/>
      <c r="I110" s="24"/>
      <c r="J110" s="15"/>
      <c r="K110" s="15"/>
      <c r="L110" s="9"/>
      <c r="M110" s="15"/>
      <c r="N110" s="15"/>
      <c r="O110" s="9"/>
      <c r="P110" s="15"/>
      <c r="Q110" s="15"/>
      <c r="R110" s="9"/>
      <c r="S110" s="15"/>
      <c r="T110" s="15"/>
      <c r="U110" s="9"/>
      <c r="V110" s="9"/>
      <c r="W110" s="9"/>
      <c r="X110" s="9"/>
      <c r="Y110" s="9"/>
      <c r="Z110" s="9"/>
      <c r="AA110" s="9"/>
      <c r="AB110" s="15"/>
      <c r="AC110" s="15"/>
      <c r="AD110" s="9"/>
      <c r="AE110" s="3"/>
      <c r="AF110" s="3"/>
      <c r="AG110" s="9"/>
      <c r="AH110" s="3"/>
      <c r="AI110" s="21"/>
      <c r="AJ110" s="21"/>
      <c r="AK110" s="21"/>
      <c r="AL110" s="21"/>
      <c r="AM110" s="21"/>
      <c r="AN110" s="21"/>
      <c r="AO110" s="21"/>
      <c r="AP110" s="21"/>
      <c r="AQ110" s="21"/>
    </row>
    <row r="111" spans="1:43" ht="15" customHeight="1">
      <c r="A111" s="21"/>
      <c r="B111" s="23"/>
      <c r="C111" s="3"/>
      <c r="D111" s="23"/>
      <c r="E111" s="15"/>
      <c r="F111" s="15"/>
      <c r="G111" s="23"/>
      <c r="H111" s="15"/>
      <c r="I111" s="24"/>
      <c r="J111" s="15"/>
      <c r="K111" s="15"/>
      <c r="L111" s="9"/>
      <c r="M111" s="15"/>
      <c r="N111" s="15"/>
      <c r="O111" s="9"/>
      <c r="P111" s="15"/>
      <c r="Q111" s="15"/>
      <c r="R111" s="9"/>
      <c r="S111" s="15"/>
      <c r="T111" s="15"/>
      <c r="U111" s="9"/>
      <c r="V111" s="9"/>
      <c r="W111" s="9"/>
      <c r="X111" s="9"/>
      <c r="Y111" s="9"/>
      <c r="Z111" s="9"/>
      <c r="AA111" s="9"/>
      <c r="AB111" s="15"/>
      <c r="AC111" s="15"/>
      <c r="AD111" s="9"/>
      <c r="AE111" s="3"/>
      <c r="AF111" s="3"/>
      <c r="AG111" s="9"/>
      <c r="AH111" s="3"/>
      <c r="AI111" s="21"/>
      <c r="AJ111" s="21"/>
      <c r="AK111" s="21"/>
      <c r="AL111" s="21"/>
      <c r="AM111" s="21"/>
      <c r="AN111" s="21"/>
      <c r="AO111" s="21"/>
      <c r="AP111" s="21"/>
      <c r="AQ111" s="21"/>
    </row>
    <row r="112" spans="1:43" ht="15" customHeight="1">
      <c r="A112" s="21"/>
      <c r="B112" s="23"/>
      <c r="C112" s="3"/>
      <c r="D112" s="23"/>
      <c r="E112" s="15"/>
      <c r="F112" s="15"/>
      <c r="G112" s="23"/>
      <c r="H112" s="15"/>
      <c r="I112" s="24"/>
      <c r="J112" s="15"/>
      <c r="K112" s="15"/>
      <c r="L112" s="9"/>
      <c r="M112" s="15"/>
      <c r="N112" s="15"/>
      <c r="O112" s="9"/>
      <c r="P112" s="15"/>
      <c r="Q112" s="15"/>
      <c r="R112" s="9"/>
      <c r="S112" s="15"/>
      <c r="T112" s="15"/>
      <c r="U112" s="9"/>
      <c r="V112" s="9"/>
      <c r="W112" s="9"/>
      <c r="X112" s="9"/>
      <c r="Y112" s="9"/>
      <c r="Z112" s="9"/>
      <c r="AA112" s="9"/>
      <c r="AB112" s="15"/>
      <c r="AC112" s="15"/>
      <c r="AD112" s="9"/>
      <c r="AE112" s="3"/>
      <c r="AF112" s="3"/>
      <c r="AG112" s="9"/>
      <c r="AH112" s="3"/>
      <c r="AI112" s="21"/>
      <c r="AJ112" s="21"/>
      <c r="AK112" s="21"/>
      <c r="AL112" s="21"/>
      <c r="AM112" s="21"/>
      <c r="AN112" s="21"/>
      <c r="AO112" s="21"/>
      <c r="AP112" s="21"/>
      <c r="AQ112" s="21"/>
    </row>
    <row r="113" spans="1:43" ht="15" customHeight="1">
      <c r="A113" s="21"/>
      <c r="B113" s="23"/>
      <c r="C113" s="3"/>
      <c r="D113" s="23"/>
      <c r="E113" s="15"/>
      <c r="F113" s="15"/>
      <c r="G113" s="23"/>
      <c r="H113" s="15"/>
      <c r="I113" s="24"/>
      <c r="J113" s="15"/>
      <c r="K113" s="15"/>
      <c r="L113" s="9"/>
      <c r="M113" s="15"/>
      <c r="N113" s="15"/>
      <c r="O113" s="9"/>
      <c r="P113" s="15"/>
      <c r="Q113" s="15"/>
      <c r="R113" s="9"/>
      <c r="S113" s="15"/>
      <c r="T113" s="15"/>
      <c r="U113" s="9"/>
      <c r="V113" s="9"/>
      <c r="W113" s="9"/>
      <c r="X113" s="9"/>
      <c r="Y113" s="9"/>
      <c r="Z113" s="9"/>
      <c r="AA113" s="9"/>
      <c r="AB113" s="15"/>
      <c r="AC113" s="15"/>
      <c r="AD113" s="9"/>
      <c r="AE113" s="3"/>
      <c r="AF113" s="3"/>
      <c r="AG113" s="9"/>
      <c r="AH113" s="3"/>
      <c r="AI113" s="21"/>
      <c r="AJ113" s="21"/>
      <c r="AK113" s="21"/>
      <c r="AL113" s="21"/>
      <c r="AM113" s="21"/>
      <c r="AN113" s="21"/>
      <c r="AO113" s="21"/>
      <c r="AP113" s="21"/>
      <c r="AQ113" s="21"/>
    </row>
    <row r="114" spans="1:43" ht="15" customHeight="1">
      <c r="A114" s="21"/>
      <c r="B114" s="23"/>
      <c r="C114" s="3"/>
      <c r="D114" s="23"/>
      <c r="E114" s="15"/>
      <c r="F114" s="15"/>
      <c r="G114" s="23"/>
      <c r="H114" s="15"/>
      <c r="I114" s="24"/>
      <c r="J114" s="15"/>
      <c r="K114" s="15"/>
      <c r="L114" s="9"/>
      <c r="M114" s="15"/>
      <c r="N114" s="15"/>
      <c r="O114" s="9"/>
      <c r="P114" s="15"/>
      <c r="Q114" s="15"/>
      <c r="R114" s="9"/>
      <c r="S114" s="15"/>
      <c r="T114" s="15"/>
      <c r="U114" s="9"/>
      <c r="V114" s="9"/>
      <c r="W114" s="9"/>
      <c r="X114" s="9"/>
      <c r="Y114" s="9"/>
      <c r="Z114" s="9"/>
      <c r="AA114" s="9"/>
      <c r="AB114" s="15"/>
      <c r="AC114" s="15"/>
      <c r="AD114" s="9"/>
      <c r="AE114" s="3"/>
      <c r="AF114" s="3"/>
      <c r="AG114" s="9"/>
      <c r="AH114" s="3"/>
      <c r="AI114" s="21"/>
      <c r="AJ114" s="21"/>
      <c r="AK114" s="21"/>
      <c r="AL114" s="21"/>
      <c r="AM114" s="21"/>
      <c r="AN114" s="21"/>
      <c r="AO114" s="21"/>
      <c r="AP114" s="21"/>
      <c r="AQ114" s="21"/>
    </row>
    <row r="115" spans="1:43" ht="15" customHeight="1">
      <c r="A115" s="21"/>
      <c r="B115" s="23"/>
      <c r="C115" s="3"/>
      <c r="D115" s="23"/>
      <c r="E115" s="15"/>
      <c r="F115" s="15"/>
      <c r="G115" s="23"/>
      <c r="H115" s="15"/>
      <c r="I115" s="24"/>
      <c r="J115" s="15"/>
      <c r="K115" s="15"/>
      <c r="L115" s="9"/>
      <c r="M115" s="15"/>
      <c r="N115" s="15"/>
      <c r="O115" s="9"/>
      <c r="P115" s="15"/>
      <c r="Q115" s="15"/>
      <c r="R115" s="9"/>
      <c r="S115" s="15"/>
      <c r="T115" s="15"/>
      <c r="U115" s="9"/>
      <c r="V115" s="9"/>
      <c r="W115" s="9"/>
      <c r="X115" s="9"/>
      <c r="Y115" s="9"/>
      <c r="Z115" s="9"/>
      <c r="AA115" s="9"/>
      <c r="AB115" s="15"/>
      <c r="AC115" s="15"/>
      <c r="AD115" s="9"/>
      <c r="AE115" s="3"/>
      <c r="AF115" s="3"/>
      <c r="AG115" s="9"/>
      <c r="AH115" s="3"/>
      <c r="AI115" s="21"/>
      <c r="AJ115" s="21"/>
      <c r="AK115" s="21"/>
      <c r="AL115" s="21"/>
      <c r="AM115" s="21"/>
      <c r="AN115" s="21"/>
      <c r="AO115" s="21"/>
      <c r="AP115" s="21"/>
      <c r="AQ115" s="21"/>
    </row>
    <row r="116" spans="1:43" ht="15" customHeight="1">
      <c r="A116" s="21"/>
      <c r="B116" s="23"/>
      <c r="C116" s="3"/>
      <c r="D116" s="23"/>
      <c r="E116" s="25"/>
      <c r="F116" s="25"/>
      <c r="G116" s="23"/>
      <c r="H116" s="25"/>
      <c r="I116" s="24"/>
      <c r="J116" s="15"/>
      <c r="K116" s="25"/>
      <c r="L116" s="9"/>
      <c r="M116" s="15"/>
      <c r="N116" s="15"/>
      <c r="O116" s="9"/>
      <c r="P116" s="15"/>
      <c r="Q116" s="15"/>
      <c r="R116" s="9"/>
      <c r="S116" s="15"/>
      <c r="T116" s="15"/>
      <c r="U116" s="9"/>
      <c r="V116" s="9"/>
      <c r="W116" s="9"/>
      <c r="X116" s="9"/>
      <c r="Y116" s="9"/>
      <c r="Z116" s="9"/>
      <c r="AA116" s="9"/>
      <c r="AB116" s="15"/>
      <c r="AC116" s="15"/>
      <c r="AD116" s="9"/>
      <c r="AE116" s="3"/>
      <c r="AF116" s="3"/>
      <c r="AG116" s="9"/>
      <c r="AH116" s="3"/>
      <c r="AI116" s="21"/>
      <c r="AJ116" s="21"/>
      <c r="AK116" s="21"/>
      <c r="AL116" s="21"/>
      <c r="AM116" s="21"/>
      <c r="AN116" s="21"/>
      <c r="AO116" s="21"/>
      <c r="AP116" s="21"/>
      <c r="AQ116" s="21"/>
    </row>
    <row r="117" spans="1:43" ht="15" customHeight="1">
      <c r="A117" s="21"/>
      <c r="B117" s="23"/>
      <c r="C117" s="3"/>
      <c r="D117" s="23"/>
      <c r="E117" s="15"/>
      <c r="F117" s="15"/>
      <c r="G117" s="23"/>
      <c r="H117" s="15"/>
      <c r="I117" s="24"/>
      <c r="J117" s="15"/>
      <c r="K117" s="15"/>
      <c r="L117" s="9"/>
      <c r="M117" s="15"/>
      <c r="N117" s="15"/>
      <c r="O117" s="9"/>
      <c r="P117" s="15"/>
      <c r="Q117" s="15"/>
      <c r="R117" s="9"/>
      <c r="S117" s="15"/>
      <c r="T117" s="15"/>
      <c r="U117" s="9"/>
      <c r="V117" s="9"/>
      <c r="W117" s="9"/>
      <c r="X117" s="9"/>
      <c r="Y117" s="9"/>
      <c r="Z117" s="9"/>
      <c r="AA117" s="9"/>
      <c r="AB117" s="15"/>
      <c r="AC117" s="15"/>
      <c r="AD117" s="9"/>
      <c r="AE117" s="3"/>
      <c r="AF117" s="3"/>
      <c r="AG117" s="9"/>
      <c r="AH117" s="3"/>
      <c r="AI117" s="21"/>
      <c r="AJ117" s="21"/>
      <c r="AK117" s="21"/>
      <c r="AL117" s="21"/>
      <c r="AM117" s="21"/>
      <c r="AN117" s="21"/>
      <c r="AO117" s="21"/>
      <c r="AP117" s="21"/>
      <c r="AQ117" s="21"/>
    </row>
    <row r="118" spans="1:43" ht="15" customHeight="1">
      <c r="A118" s="21"/>
      <c r="B118" s="23"/>
      <c r="C118" s="3"/>
      <c r="D118" s="23"/>
      <c r="E118" s="15"/>
      <c r="F118" s="15"/>
      <c r="G118" s="23"/>
      <c r="H118" s="15"/>
      <c r="I118" s="24"/>
      <c r="J118" s="15"/>
      <c r="K118" s="15"/>
      <c r="L118" s="9"/>
      <c r="M118" s="15"/>
      <c r="N118" s="15"/>
      <c r="O118" s="9"/>
      <c r="P118" s="15"/>
      <c r="Q118" s="15"/>
      <c r="R118" s="9"/>
      <c r="S118" s="15"/>
      <c r="T118" s="15"/>
      <c r="U118" s="9"/>
      <c r="V118" s="9"/>
      <c r="W118" s="9"/>
      <c r="X118" s="9"/>
      <c r="Y118" s="9"/>
      <c r="Z118" s="9"/>
      <c r="AA118" s="9"/>
      <c r="AB118" s="15"/>
      <c r="AC118" s="15"/>
      <c r="AD118" s="9"/>
      <c r="AE118" s="3"/>
      <c r="AF118" s="3"/>
      <c r="AG118" s="9"/>
      <c r="AH118" s="3"/>
      <c r="AI118" s="21"/>
      <c r="AJ118" s="21"/>
      <c r="AK118" s="21"/>
      <c r="AL118" s="21"/>
      <c r="AM118" s="21"/>
      <c r="AN118" s="21"/>
      <c r="AO118" s="21"/>
      <c r="AP118" s="21"/>
      <c r="AQ118" s="21"/>
    </row>
    <row r="119" spans="1:43" ht="15" customHeight="1">
      <c r="A119" s="21"/>
      <c r="B119" s="23"/>
      <c r="C119" s="3"/>
      <c r="D119" s="23"/>
      <c r="E119" s="15"/>
      <c r="F119" s="15"/>
      <c r="G119" s="23"/>
      <c r="H119" s="15"/>
      <c r="I119" s="24"/>
      <c r="J119" s="15"/>
      <c r="K119" s="15"/>
      <c r="L119" s="9"/>
      <c r="M119" s="15"/>
      <c r="N119" s="15"/>
      <c r="O119" s="9"/>
      <c r="P119" s="15"/>
      <c r="Q119" s="15"/>
      <c r="R119" s="9"/>
      <c r="S119" s="15"/>
      <c r="T119" s="15"/>
      <c r="U119" s="9"/>
      <c r="V119" s="9"/>
      <c r="W119" s="9"/>
      <c r="X119" s="9"/>
      <c r="Y119" s="9"/>
      <c r="Z119" s="9"/>
      <c r="AA119" s="9"/>
      <c r="AB119" s="15"/>
      <c r="AC119" s="15"/>
      <c r="AD119" s="9"/>
      <c r="AE119" s="3"/>
      <c r="AF119" s="3"/>
      <c r="AG119" s="9"/>
      <c r="AH119" s="3"/>
      <c r="AI119" s="21"/>
      <c r="AJ119" s="21"/>
      <c r="AK119" s="21"/>
      <c r="AL119" s="21"/>
      <c r="AM119" s="21"/>
      <c r="AN119" s="21"/>
      <c r="AO119" s="21"/>
      <c r="AP119" s="21"/>
      <c r="AQ119" s="21"/>
    </row>
    <row r="120" spans="1:43" ht="15" customHeight="1">
      <c r="A120" s="21"/>
      <c r="B120" s="23"/>
      <c r="C120" s="3"/>
      <c r="D120" s="23"/>
      <c r="E120" s="15"/>
      <c r="F120" s="15"/>
      <c r="G120" s="23"/>
      <c r="H120" s="15"/>
      <c r="I120" s="24"/>
      <c r="J120" s="15"/>
      <c r="K120" s="15"/>
      <c r="L120" s="9"/>
      <c r="M120" s="15"/>
      <c r="N120" s="15"/>
      <c r="O120" s="9"/>
      <c r="P120" s="15"/>
      <c r="Q120" s="15"/>
      <c r="R120" s="9"/>
      <c r="S120" s="34"/>
      <c r="T120" s="34"/>
      <c r="U120" s="9"/>
      <c r="V120" s="9"/>
      <c r="W120" s="9"/>
      <c r="X120" s="9"/>
      <c r="Y120" s="9"/>
      <c r="Z120" s="9"/>
      <c r="AA120" s="9"/>
      <c r="AB120" s="15"/>
      <c r="AC120" s="15"/>
      <c r="AD120" s="9"/>
      <c r="AE120" s="3"/>
      <c r="AF120" s="3"/>
      <c r="AG120" s="9"/>
      <c r="AH120" s="3"/>
      <c r="AI120" s="21"/>
      <c r="AJ120" s="21"/>
      <c r="AK120" s="21"/>
      <c r="AL120" s="21"/>
      <c r="AM120" s="21"/>
      <c r="AN120" s="21"/>
      <c r="AO120" s="21"/>
      <c r="AP120" s="21"/>
      <c r="AQ120" s="21"/>
    </row>
    <row r="121" spans="1:43" ht="15" customHeight="1">
      <c r="A121" s="21"/>
      <c r="B121" s="23"/>
      <c r="C121" s="3"/>
      <c r="D121" s="23"/>
      <c r="E121" s="15"/>
      <c r="F121" s="15"/>
      <c r="G121" s="23"/>
      <c r="H121" s="15"/>
      <c r="I121" s="24"/>
      <c r="J121" s="15"/>
      <c r="K121" s="15"/>
      <c r="L121" s="9"/>
      <c r="M121" s="15"/>
      <c r="N121" s="15"/>
      <c r="O121" s="9"/>
      <c r="P121" s="15"/>
      <c r="Q121" s="15"/>
      <c r="R121" s="9"/>
      <c r="S121" s="35"/>
      <c r="T121" s="35"/>
      <c r="U121" s="36"/>
      <c r="V121" s="36"/>
      <c r="W121" s="36"/>
      <c r="X121" s="36"/>
      <c r="Y121" s="36"/>
      <c r="Z121" s="36"/>
      <c r="AA121" s="36"/>
      <c r="AB121" s="15"/>
      <c r="AC121" s="15"/>
      <c r="AD121" s="9"/>
      <c r="AE121" s="3"/>
      <c r="AF121" s="3"/>
      <c r="AG121" s="9"/>
      <c r="AH121" s="3"/>
      <c r="AI121" s="21"/>
      <c r="AJ121" s="21"/>
      <c r="AK121" s="21"/>
      <c r="AL121" s="21"/>
      <c r="AM121" s="21"/>
      <c r="AN121" s="21"/>
      <c r="AO121" s="21"/>
      <c r="AP121" s="21"/>
      <c r="AQ121" s="21"/>
    </row>
    <row r="122" spans="1:43" ht="15" customHeight="1">
      <c r="A122" s="21"/>
      <c r="B122" s="23"/>
      <c r="C122" s="3"/>
      <c r="D122" s="23"/>
      <c r="E122" s="15"/>
      <c r="F122" s="15"/>
      <c r="G122" s="23"/>
      <c r="H122" s="15"/>
      <c r="I122" s="24"/>
      <c r="J122" s="15"/>
      <c r="K122" s="15"/>
      <c r="L122" s="9"/>
      <c r="M122" s="34"/>
      <c r="N122" s="34"/>
      <c r="O122" s="9"/>
      <c r="P122" s="34"/>
      <c r="Q122" s="34"/>
      <c r="R122" s="9"/>
      <c r="S122" s="3"/>
      <c r="T122" s="3"/>
      <c r="U122" s="21"/>
      <c r="V122" s="21"/>
      <c r="W122" s="21"/>
      <c r="X122" s="21"/>
      <c r="Y122" s="21"/>
      <c r="Z122" s="21"/>
      <c r="AA122" s="21"/>
      <c r="AB122" s="15"/>
      <c r="AC122" s="15"/>
      <c r="AD122" s="9"/>
      <c r="AE122" s="3"/>
      <c r="AF122" s="3"/>
      <c r="AG122" s="9"/>
      <c r="AH122" s="3"/>
      <c r="AI122" s="21"/>
      <c r="AJ122" s="21"/>
      <c r="AK122" s="21"/>
      <c r="AL122" s="21"/>
      <c r="AM122" s="21"/>
      <c r="AN122" s="21"/>
      <c r="AO122" s="21"/>
      <c r="AP122" s="21"/>
      <c r="AQ122" s="21"/>
    </row>
    <row r="123" spans="1:43" ht="15" customHeight="1">
      <c r="A123" s="21"/>
      <c r="B123" s="23"/>
      <c r="C123" s="3"/>
      <c r="D123" s="23"/>
      <c r="E123" s="15"/>
      <c r="F123" s="15"/>
      <c r="G123" s="23"/>
      <c r="H123" s="15"/>
      <c r="I123" s="24"/>
      <c r="J123" s="15"/>
      <c r="K123" s="15"/>
      <c r="L123" s="9"/>
      <c r="M123" s="35"/>
      <c r="N123" s="35"/>
      <c r="O123" s="9"/>
      <c r="P123" s="35"/>
      <c r="Q123" s="35"/>
      <c r="R123" s="9"/>
      <c r="S123" s="3"/>
      <c r="T123" s="3"/>
      <c r="U123" s="21"/>
      <c r="V123" s="21"/>
      <c r="W123" s="21"/>
      <c r="X123" s="21"/>
      <c r="Y123" s="21"/>
      <c r="Z123" s="21"/>
      <c r="AA123" s="21"/>
      <c r="AB123" s="15"/>
      <c r="AC123" s="15"/>
      <c r="AD123" s="9"/>
      <c r="AE123" s="3"/>
      <c r="AF123" s="3"/>
      <c r="AG123" s="9"/>
      <c r="AH123" s="3"/>
      <c r="AI123" s="21"/>
      <c r="AJ123" s="21"/>
      <c r="AK123" s="21"/>
      <c r="AL123" s="21"/>
      <c r="AM123" s="21"/>
      <c r="AN123" s="21"/>
      <c r="AO123" s="21"/>
      <c r="AP123" s="21"/>
      <c r="AQ123" s="21"/>
    </row>
    <row r="124" spans="1:43" ht="15" customHeight="1">
      <c r="A124" s="37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21"/>
      <c r="V124" s="21"/>
      <c r="W124" s="21"/>
      <c r="X124" s="21"/>
      <c r="Y124" s="21"/>
      <c r="Z124" s="21"/>
      <c r="AA124" s="21"/>
      <c r="AB124" s="34"/>
      <c r="AC124" s="34"/>
      <c r="AD124" s="9"/>
      <c r="AE124" s="3"/>
      <c r="AF124" s="3"/>
      <c r="AG124" s="9"/>
      <c r="AH124" s="3"/>
      <c r="AI124" s="21"/>
      <c r="AJ124" s="21"/>
      <c r="AK124" s="21"/>
      <c r="AL124" s="21"/>
      <c r="AM124" s="21"/>
      <c r="AN124" s="21"/>
      <c r="AO124" s="21"/>
      <c r="AP124" s="21"/>
      <c r="AQ124" s="21"/>
    </row>
    <row r="125" spans="1:43" ht="12.75" customHeight="1">
      <c r="A125" s="21"/>
      <c r="B125" s="21"/>
      <c r="C125" s="21"/>
      <c r="D125" s="38"/>
      <c r="E125" s="38"/>
      <c r="F125" s="38"/>
      <c r="G125" s="38"/>
      <c r="H125" s="38"/>
      <c r="I125" s="38"/>
      <c r="J125" s="38"/>
      <c r="K125" s="38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0"/>
      <c r="AC125" s="20"/>
      <c r="AD125" s="9"/>
      <c r="AE125" s="3"/>
      <c r="AF125" s="3"/>
      <c r="AG125" s="9"/>
      <c r="AH125" s="3"/>
      <c r="AI125" s="21"/>
      <c r="AJ125" s="21"/>
      <c r="AK125" s="21"/>
      <c r="AL125" s="21"/>
      <c r="AM125" s="21"/>
      <c r="AN125" s="21"/>
      <c r="AO125" s="21"/>
      <c r="AP125" s="21"/>
      <c r="AQ125" s="21"/>
    </row>
    <row r="126" spans="1:43" ht="12.75" customHeight="1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3"/>
      <c r="AC126" s="3"/>
      <c r="AD126" s="9"/>
      <c r="AE126" s="3"/>
      <c r="AF126" s="3"/>
      <c r="AG126" s="9"/>
      <c r="AH126" s="3"/>
      <c r="AI126" s="21"/>
      <c r="AJ126" s="21"/>
      <c r="AK126" s="21"/>
      <c r="AL126" s="21"/>
      <c r="AM126" s="21"/>
      <c r="AN126" s="21"/>
      <c r="AO126" s="21"/>
      <c r="AP126" s="21"/>
      <c r="AQ126" s="21"/>
    </row>
    <row r="127" spans="1:43" ht="12.75" customHeight="1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3"/>
      <c r="AC127" s="3"/>
      <c r="AD127" s="9"/>
      <c r="AE127" s="3"/>
      <c r="AF127" s="3"/>
      <c r="AG127" s="9"/>
      <c r="AH127" s="3"/>
      <c r="AI127" s="21"/>
      <c r="AJ127" s="21"/>
      <c r="AK127" s="21"/>
      <c r="AL127" s="21"/>
      <c r="AM127" s="21"/>
      <c r="AN127" s="21"/>
      <c r="AO127" s="21"/>
      <c r="AP127" s="21"/>
      <c r="AQ127" s="21"/>
    </row>
    <row r="128" spans="1:43" ht="12.75" customHeight="1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36"/>
      <c r="AC128" s="36"/>
      <c r="AD128" s="36"/>
      <c r="AE128" s="36"/>
      <c r="AF128" s="36"/>
      <c r="AG128" s="36"/>
      <c r="AH128" s="36"/>
      <c r="AI128" s="21"/>
      <c r="AJ128" s="21"/>
      <c r="AK128" s="21"/>
      <c r="AL128" s="21"/>
      <c r="AM128" s="21"/>
      <c r="AN128" s="21"/>
      <c r="AO128" s="21"/>
      <c r="AP128" s="21"/>
      <c r="AQ128" s="21"/>
    </row>
    <row r="129" spans="1:43" ht="12.75" customHeight="1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</row>
    <row r="130" spans="1:43" ht="12.75" customHeight="1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</row>
    <row r="131" spans="1:43" ht="12.75" customHeight="1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</row>
    <row r="132" spans="1:43" ht="12.75" customHeight="1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</row>
    <row r="133" spans="1:43" ht="12.75" customHeight="1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</row>
    <row r="134" spans="1:43" ht="12.75" customHeight="1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</row>
    <row r="135" spans="1:43" ht="12.7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</row>
    <row r="136" spans="4:43" ht="12.75"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</row>
    <row r="137" spans="4:43" ht="12.75"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</row>
    <row r="138" spans="4:43" ht="12.75"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</row>
    <row r="139" spans="4:43" ht="12.75"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</row>
    <row r="140" spans="4:31" ht="12.75"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</row>
    <row r="141" spans="4:31" ht="12.75"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AB141" s="21"/>
      <c r="AC141" s="21"/>
      <c r="AD141" s="21"/>
      <c r="AE141" s="21"/>
    </row>
    <row r="142" spans="7:31" ht="12.75">
      <c r="G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AB142" s="21"/>
      <c r="AC142" s="21"/>
      <c r="AD142" s="21"/>
      <c r="AE142" s="21"/>
    </row>
    <row r="143" spans="7:31" ht="12.75">
      <c r="G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AB143" s="21"/>
      <c r="AC143" s="21"/>
      <c r="AD143" s="21"/>
      <c r="AE143" s="21"/>
    </row>
    <row r="144" spans="7:31" ht="12.75">
      <c r="G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AB144" s="21"/>
      <c r="AC144" s="21"/>
      <c r="AD144" s="21"/>
      <c r="AE144" s="21"/>
    </row>
    <row r="145" spans="7:31" ht="12.75">
      <c r="G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AB145" s="21"/>
      <c r="AC145" s="21"/>
      <c r="AD145" s="21"/>
      <c r="AE145" s="21"/>
    </row>
    <row r="146" spans="9:31" ht="12.75"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AB146" s="21"/>
      <c r="AC146" s="21"/>
      <c r="AD146" s="21"/>
      <c r="AE146" s="21"/>
    </row>
    <row r="147" spans="9:31" ht="12.75"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AB147" s="21"/>
      <c r="AC147" s="21"/>
      <c r="AD147" s="21"/>
      <c r="AE147" s="21"/>
    </row>
    <row r="148" spans="9:24" ht="12.75"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</row>
    <row r="149" spans="9:24" ht="12.75"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</row>
    <row r="150" spans="9:24" ht="12.75"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</row>
    <row r="151" spans="9:24" ht="12.75"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</row>
    <row r="152" spans="9:24" ht="12.75"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</row>
    <row r="153" spans="9:24" ht="12.75"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</row>
    <row r="154" spans="9:24" ht="12.75"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</row>
    <row r="155" spans="9:24" ht="12.75"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</row>
    <row r="156" spans="9:24" ht="12.75"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</row>
    <row r="157" spans="9:24" ht="12.75"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</row>
    <row r="158" spans="9:24" ht="12.75"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</row>
    <row r="159" spans="9:24" ht="12.75"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</row>
    <row r="160" spans="9:24" ht="12.75"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</row>
    <row r="161" spans="9:24" ht="12.75"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</row>
    <row r="162" spans="9:24" ht="12.75"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</row>
    <row r="163" spans="9:24" ht="12.75"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</row>
    <row r="164" spans="9:24" ht="12.75"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</row>
    <row r="165" spans="9:24" ht="12.75"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</row>
    <row r="166" spans="9:24" ht="12.75"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</row>
    <row r="167" spans="9:24" ht="12.75"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</row>
    <row r="168" spans="9:24" ht="12.75"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</row>
    <row r="169" spans="9:24" ht="12.75"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</row>
    <row r="170" spans="9:24" ht="12.75"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</row>
    <row r="171" spans="9:24" ht="12.75"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</row>
    <row r="172" spans="9:24" ht="12.75"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</row>
    <row r="173" spans="9:24" ht="12.75"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</row>
    <row r="174" spans="9:24" ht="12.75"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</row>
    <row r="175" spans="9:24" ht="12.75"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</row>
    <row r="176" spans="9:24" ht="12.75"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</row>
    <row r="177" spans="9:24" ht="12.75"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</row>
    <row r="178" spans="9:24" ht="12.75"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</row>
    <row r="179" spans="9:24" ht="12.75"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</row>
    <row r="180" spans="9:24" ht="12.75"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</row>
    <row r="181" spans="9:24" ht="12.75"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</row>
    <row r="182" spans="9:24" ht="12.75"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</row>
    <row r="183" spans="9:24" ht="12.75"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</row>
    <row r="184" spans="9:24" ht="12.75"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</row>
    <row r="185" spans="9:24" ht="12.75"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</row>
    <row r="186" spans="9:24" ht="12.75"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</row>
    <row r="187" spans="9:24" ht="12.75"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</row>
    <row r="188" spans="9:24" ht="12.75"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</row>
    <row r="189" spans="9:24" ht="12.75"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</row>
    <row r="190" spans="9:24" ht="12.75"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</row>
    <row r="191" spans="9:24" ht="12.75"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</row>
    <row r="192" spans="9:24" ht="12.75"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</row>
    <row r="193" spans="9:24" ht="12.75"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</row>
    <row r="194" spans="9:24" ht="12.75"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</row>
    <row r="195" spans="9:24" ht="12.75"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</row>
    <row r="196" spans="9:24" ht="12.75"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</row>
    <row r="197" spans="9:24" ht="12.75"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</row>
    <row r="198" spans="9:24" ht="12.75"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</row>
    <row r="199" spans="9:24" ht="12.75"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</row>
    <row r="200" spans="9:24" ht="12.75"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</row>
    <row r="201" spans="9:24" ht="12.75"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</row>
    <row r="202" spans="9:24" ht="12.75"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</row>
    <row r="203" spans="9:24" ht="12.75"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</row>
    <row r="204" spans="9:24" ht="12.75"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</row>
    <row r="205" spans="9:24" ht="12.75"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</row>
    <row r="206" spans="9:24" ht="12.75"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</row>
    <row r="207" spans="9:24" ht="12.75"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</row>
    <row r="208" spans="9:24" ht="12.75"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</row>
    <row r="209" spans="9:24" ht="12.75"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</row>
    <row r="210" spans="9:24" ht="12.75"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</row>
    <row r="211" spans="9:24" ht="12.75"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</row>
    <row r="212" spans="9:24" ht="12.75"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</row>
    <row r="213" spans="9:24" ht="12.75"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</row>
    <row r="214" spans="9:24" ht="12.75"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</row>
    <row r="215" spans="9:24" ht="12.75"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</row>
    <row r="216" spans="9:24" ht="12.75"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</row>
    <row r="217" spans="9:24" ht="12.75"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</row>
    <row r="218" spans="9:24" ht="12.75"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</row>
    <row r="219" spans="9:24" ht="12.75"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</row>
    <row r="220" spans="9:24" ht="12.75"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</row>
    <row r="221" spans="9:24" ht="12.75"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</row>
    <row r="222" spans="9:24" ht="12.75"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</row>
    <row r="223" spans="9:24" ht="12.75"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</row>
    <row r="224" spans="9:24" ht="12.75"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</row>
    <row r="225" spans="9:24" ht="12.75"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</row>
    <row r="226" spans="9:24" ht="12.75"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</row>
    <row r="227" spans="9:24" ht="12.75"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</row>
    <row r="228" spans="9:24" ht="12.75"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</row>
    <row r="229" spans="9:24" ht="12.75"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</row>
    <row r="230" spans="9:24" ht="12.75"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</row>
    <row r="231" spans="9:24" ht="12.75"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</row>
    <row r="232" spans="9:24" ht="12.75"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</row>
    <row r="233" spans="9:24" ht="12.75"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</row>
    <row r="234" spans="9:24" ht="12.75"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</row>
    <row r="235" spans="9:24" ht="12.75"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</row>
    <row r="236" spans="9:24" ht="12.75"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</row>
    <row r="237" spans="9:24" ht="12.75"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</row>
    <row r="238" spans="9:24" ht="12.75"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</row>
    <row r="239" spans="9:24" ht="12.75"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</row>
    <row r="240" spans="9:24" ht="12.75"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</row>
    <row r="241" spans="9:24" ht="12.75"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</row>
    <row r="242" spans="9:24" ht="12.75"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</row>
    <row r="243" spans="9:24" ht="12.75"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</row>
    <row r="244" spans="9:24" ht="12.75"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</row>
    <row r="245" spans="9:24" ht="12.75"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</row>
    <row r="246" spans="9:24" ht="12.75"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</row>
    <row r="247" spans="9:24" ht="12.75"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</row>
    <row r="248" spans="9:24" ht="12.75"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</row>
    <row r="249" spans="9:24" ht="12.75"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</row>
    <row r="250" spans="9:24" ht="12.75"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</row>
    <row r="251" spans="9:24" ht="12.75"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</row>
    <row r="252" spans="9:24" ht="12.75"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</row>
    <row r="253" spans="9:24" ht="12.75"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</row>
    <row r="254" spans="9:24" ht="12.75"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</row>
    <row r="255" spans="9:24" ht="12.75"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</row>
    <row r="256" spans="9:24" ht="12.75"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</row>
    <row r="257" spans="9:24" ht="12.75"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</row>
    <row r="258" spans="9:24" ht="12.75"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</row>
    <row r="259" spans="9:24" ht="12.75"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</row>
    <row r="260" spans="9:24" ht="12.75"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</row>
    <row r="261" spans="9:24" ht="12.75"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</row>
    <row r="262" spans="9:24" ht="12.75"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</row>
    <row r="263" spans="9:24" ht="12.75"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</row>
    <row r="264" spans="9:24" ht="12.75"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</row>
    <row r="265" spans="9:24" ht="12.75"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</row>
    <row r="266" spans="9:24" ht="12.75"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</row>
    <row r="267" spans="9:24" ht="12.75"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</row>
    <row r="268" spans="9:24" ht="12.75"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</row>
    <row r="269" spans="9:24" ht="12.75"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</row>
    <row r="270" spans="9:24" ht="12.75"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</row>
    <row r="271" spans="9:24" ht="12.75"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</row>
    <row r="272" spans="9:24" ht="12.75"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</row>
    <row r="273" spans="9:24" ht="12.75"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</row>
    <row r="274" spans="9:24" ht="12.75"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</row>
    <row r="275" spans="9:24" ht="12.75"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</row>
    <row r="276" spans="9:24" ht="12.75"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</row>
    <row r="277" spans="9:24" ht="12.75"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</row>
    <row r="278" spans="9:24" ht="12.75"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</row>
    <row r="279" spans="9:24" ht="12.75"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</row>
    <row r="280" spans="9:24" ht="12.75"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</row>
    <row r="281" spans="9:24" ht="12.75"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</row>
    <row r="282" spans="9:24" ht="12.75"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</row>
    <row r="283" spans="9:24" ht="12.75"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</row>
    <row r="284" spans="9:24" ht="12.75"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</row>
    <row r="285" spans="9:24" ht="12.75"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</row>
    <row r="286" spans="9:24" ht="12.75"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</row>
    <row r="287" spans="9:24" ht="12.75"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</row>
    <row r="288" spans="9:24" ht="12.75"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</row>
    <row r="289" spans="9:24" ht="12.75"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</row>
    <row r="290" spans="9:24" ht="12.75"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</row>
    <row r="291" spans="9:24" ht="12.75"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</row>
    <row r="292" spans="9:24" ht="12.75"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</row>
    <row r="293" spans="9:24" ht="12.75"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</row>
    <row r="294" spans="9:24" ht="12.75"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</row>
    <row r="295" spans="9:24" ht="12.75"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</row>
    <row r="296" spans="9:24" ht="12.75"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</row>
    <row r="297" spans="9:24" ht="12.75"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</row>
    <row r="298" spans="9:24" ht="12.75"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</row>
    <row r="299" spans="9:24" ht="12.75"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</row>
    <row r="300" spans="9:24" ht="12.75"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</row>
    <row r="301" spans="9:24" ht="12.75"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</row>
    <row r="302" spans="9:24" ht="12.75"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</row>
    <row r="303" spans="9:24" ht="12.75"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</row>
    <row r="304" spans="9:24" ht="12.75"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</row>
    <row r="305" spans="9:24" ht="12.75"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</row>
    <row r="306" spans="9:24" ht="12.75"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</row>
    <row r="307" spans="9:24" ht="12.75"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</row>
    <row r="308" spans="9:24" ht="12.75"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</row>
    <row r="309" spans="9:24" ht="12.75"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</row>
    <row r="310" spans="9:24" ht="12.75"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</row>
    <row r="311" spans="9:24" ht="12.75"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</row>
    <row r="312" spans="9:24" ht="12.75"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</row>
    <row r="313" spans="9:24" ht="12.75"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</row>
    <row r="314" spans="9:24" ht="12.75"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</row>
    <row r="315" spans="9:24" ht="12.75"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</row>
    <row r="316" spans="9:24" ht="12.75"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</row>
    <row r="317" spans="9:24" ht="12.75"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</row>
    <row r="318" spans="9:24" ht="12.75"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</row>
    <row r="319" spans="9:24" ht="12.75"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</row>
    <row r="320" spans="9:24" ht="12.75"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</row>
    <row r="321" spans="9:24" ht="12.75"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</row>
    <row r="322" spans="9:24" ht="12.75"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</row>
    <row r="323" spans="9:24" ht="12.75"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</row>
    <row r="324" spans="9:24" ht="12.75"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</row>
    <row r="325" spans="9:24" ht="12.75"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</row>
    <row r="326" spans="9:24" ht="12.75"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</row>
    <row r="327" spans="9:24" ht="12.75"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</row>
    <row r="328" spans="9:24" ht="12.75"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</row>
    <row r="329" spans="9:24" ht="12.75"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</row>
    <row r="330" spans="9:24" ht="12.75"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</row>
    <row r="331" spans="9:24" ht="12.75"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</row>
    <row r="332" spans="9:24" ht="12.75"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</row>
    <row r="333" spans="9:24" ht="12.75"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</row>
    <row r="334" spans="9:24" ht="12.75"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</row>
    <row r="335" spans="9:24" ht="12.75"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</row>
    <row r="336" spans="9:24" ht="12.75"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</row>
    <row r="337" spans="9:24" ht="12.75"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</row>
    <row r="338" spans="9:24" ht="12.75"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</row>
    <row r="339" spans="9:24" ht="12.75"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</row>
    <row r="340" spans="9:24" ht="12.75"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</row>
    <row r="341" spans="9:24" ht="12.75"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</row>
    <row r="342" spans="9:24" ht="12.75"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</row>
    <row r="343" spans="9:24" ht="12.75"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</row>
    <row r="344" spans="9:24" ht="12.75"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</row>
    <row r="345" spans="9:24" ht="12.75"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</row>
    <row r="346" spans="9:24" ht="12.75"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</row>
    <row r="347" spans="9:24" ht="12.75"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</row>
    <row r="348" spans="9:24" ht="12.75"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</row>
    <row r="349" spans="9:24" ht="12.75"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</row>
    <row r="350" spans="9:24" ht="12.75"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</row>
    <row r="351" spans="9:24" ht="12.75"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</row>
    <row r="352" spans="9:24" ht="12.75"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</row>
    <row r="353" spans="9:24" ht="12.75"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</row>
    <row r="354" spans="9:24" ht="12.75"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</row>
    <row r="355" spans="9:24" ht="12.75"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</row>
    <row r="356" spans="9:24" ht="12.75"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</row>
    <row r="357" spans="9:24" ht="12.75"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</row>
    <row r="358" spans="9:24" ht="12.75"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</row>
    <row r="359" spans="9:24" ht="12.75"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</row>
    <row r="360" spans="9:24" ht="12.75"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</row>
    <row r="361" spans="9:24" ht="12.75"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</row>
    <row r="362" spans="9:24" ht="12.75"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</row>
    <row r="363" spans="9:24" ht="12.75"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</row>
    <row r="364" spans="9:24" ht="12.75"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</row>
    <row r="365" spans="9:24" ht="12.75"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</row>
    <row r="366" spans="9:24" ht="12.75"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</row>
    <row r="367" spans="9:24" ht="12.75"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</row>
    <row r="368" spans="9:24" ht="12.75"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</row>
    <row r="369" spans="9:24" ht="12.75"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</row>
    <row r="370" spans="9:24" ht="12.75"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</row>
    <row r="371" spans="9:24" ht="12.75"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</row>
    <row r="372" spans="9:24" ht="12.75"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</row>
    <row r="373" spans="9:24" ht="12.75"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</row>
    <row r="374" spans="9:24" ht="12.75"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</row>
    <row r="375" spans="9:24" ht="12.75"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</row>
    <row r="376" spans="9:24" ht="12.75"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</row>
    <row r="377" spans="9:24" ht="12.75"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</row>
    <row r="378" spans="9:24" ht="12.75"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</row>
    <row r="379" spans="9:24" ht="12.75"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</row>
    <row r="380" spans="9:24" ht="12.75"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</row>
    <row r="381" spans="9:24" ht="12.75"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</row>
    <row r="382" spans="9:24" ht="12.75"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</row>
    <row r="383" spans="9:24" ht="12.75"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</row>
    <row r="384" spans="9:24" ht="12.75"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</row>
    <row r="385" spans="9:20" ht="12.75"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</row>
    <row r="386" spans="9:20" ht="12.75"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</row>
    <row r="387" spans="9:20" ht="12.75"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</row>
    <row r="388" spans="9:18" ht="12.75">
      <c r="I388" s="21"/>
      <c r="J388" s="21"/>
      <c r="K388" s="21"/>
      <c r="L388" s="21"/>
      <c r="M388" s="21"/>
      <c r="N388" s="21"/>
      <c r="O388" s="21"/>
      <c r="P388" s="21"/>
      <c r="Q388" s="21"/>
      <c r="R388" s="21"/>
    </row>
    <row r="389" spans="9:18" ht="12.75">
      <c r="I389" s="21"/>
      <c r="J389" s="21"/>
      <c r="K389" s="21"/>
      <c r="L389" s="21"/>
      <c r="M389" s="21"/>
      <c r="N389" s="21"/>
      <c r="O389" s="21"/>
      <c r="P389" s="21"/>
      <c r="Q389" s="21"/>
      <c r="R389" s="21"/>
    </row>
    <row r="390" spans="9:11" ht="12.75">
      <c r="I390" s="21"/>
      <c r="J390" s="21"/>
      <c r="K390" s="21"/>
    </row>
    <row r="391" spans="9:11" ht="12.75">
      <c r="I391" s="21"/>
      <c r="J391" s="21"/>
      <c r="K391" s="21"/>
    </row>
  </sheetData>
  <mergeCells count="1">
    <mergeCell ref="A4:Q4"/>
  </mergeCells>
  <printOptions/>
  <pageMargins left="0.7874015748031497" right="0.7874015748031497" top="0.984251968503937" bottom="0.984251968503937" header="0.5118110236220472" footer="0.5118110236220472"/>
  <pageSetup fitToHeight="4" fitToWidth="1" orientation="landscape" paperSize="9" scale="52" r:id="rId1"/>
  <headerFooter alignWithMargins="0"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Úrad pre štátnu službu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Motuz Michal</dc:creator>
  <cp:keywords/>
  <dc:description/>
  <cp:lastModifiedBy>hrustincova</cp:lastModifiedBy>
  <cp:lastPrinted>2002-11-28T15:30:00Z</cp:lastPrinted>
  <dcterms:created xsi:type="dcterms:W3CDTF">2002-11-28T10:27:00Z</dcterms:created>
  <dcterms:modified xsi:type="dcterms:W3CDTF">2002-11-29T06:52:58Z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1003623374</vt:i4>
  </property>
  <property fmtid="{D5CDD505-2E9C-101B-9397-08002B2CF9AE}" pid="4" name="_EmailSubje">
    <vt:lpwstr>Informácia o systemizovaných a voľných miestach v štátnej službe k 1. novembru 2002, č. ÚŠS-8856/2002-100</vt:lpwstr>
  </property>
  <property fmtid="{D5CDD505-2E9C-101B-9397-08002B2CF9AE}" pid="5" name="_AuthorEma">
    <vt:lpwstr>upss@upss.sk</vt:lpwstr>
  </property>
  <property fmtid="{D5CDD505-2E9C-101B-9397-08002B2CF9AE}" pid="6" name="_AuthorEmailDisplayNa">
    <vt:lpwstr>Sekretariat</vt:lpwstr>
  </property>
</Properties>
</file>