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A" sheetId="1" r:id="rId1"/>
    <sheet name="B" sheetId="2" r:id="rId2"/>
  </sheets>
  <definedNames>
    <definedName name="_xlnm.Print_Area" localSheetId="1">'B'!$A$1:$D$62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<sst xmlns="http://schemas.openxmlformats.org/spreadsheetml/2006/main" count="131" uniqueCount="75">
  <si>
    <t>Ministerstvo  financií SR</t>
  </si>
  <si>
    <t>Odbor štátneho záverečného účtu</t>
  </si>
  <si>
    <t xml:space="preserve">   </t>
  </si>
  <si>
    <t xml:space="preserve">            KAPITÁLOVÉ  VÝDAVKY  POČAS  ROZPOČTOVÉHO  PROVIZÓRIA  K  31. 3. 1999</t>
  </si>
  <si>
    <t xml:space="preserve">                                                                </t>
  </si>
  <si>
    <t xml:space="preserve">                  ( v tis. Sk )</t>
  </si>
  <si>
    <t xml:space="preserve">                   R E Z O R T</t>
  </si>
  <si>
    <t xml:space="preserve">         KAPITÁLOVÉ  AKTÍVA</t>
  </si>
  <si>
    <t xml:space="preserve">  KAPITÁLOVÉ  TRANSFERY  PO,</t>
  </si>
  <si>
    <t xml:space="preserve">  PODNIKATEĽSKÉMU  SEKTORU</t>
  </si>
  <si>
    <t xml:space="preserve">                 C E L K O M</t>
  </si>
  <si>
    <t>JEDNOTLIVCOM  A  NEZISK. ORG.</t>
  </si>
  <si>
    <t>Rozpočet</t>
  </si>
  <si>
    <t xml:space="preserve"> Skutočnosť</t>
  </si>
  <si>
    <t>%</t>
  </si>
  <si>
    <t>Skutočnosť</t>
  </si>
  <si>
    <t xml:space="preserve"> </t>
  </si>
  <si>
    <t>KANCELÁRIA  NÁRODNEJ  RADY  SR</t>
  </si>
  <si>
    <t>KANCELÁRIA  PREZIDENTA  SR</t>
  </si>
  <si>
    <t>ÚRAD  VLÁDY  SR</t>
  </si>
  <si>
    <t>ÚSTAVNÝ  SÚD  SR</t>
  </si>
  <si>
    <t>GENERÁLNA  PROKURATÚRA  SR</t>
  </si>
  <si>
    <t>NAJVYŠŠÍ  KONTROLNÝ  ÚRAD  SR</t>
  </si>
  <si>
    <t>SLOVENSKÁ  INFORMAČNÁ  SLUŽBA</t>
  </si>
  <si>
    <t>MIN.  ZAHRANIČNÝCH  VECÍ  SR</t>
  </si>
  <si>
    <t>MIN.  OBRANY  SR</t>
  </si>
  <si>
    <t>MIN.  VNÚTRA  SR</t>
  </si>
  <si>
    <t>MIN. SPRAVODLIVOSTI  SR</t>
  </si>
  <si>
    <t>MIN.  FINANCIÍ  SR</t>
  </si>
  <si>
    <t>MIN. PRE  SPRÁVU  A  PRIVAT. NÁROD.MAJETKU  SR</t>
  </si>
  <si>
    <t>MIN.  ŽIVOTNÉHO  PROSTREDIA  SR</t>
  </si>
  <si>
    <t>MIN.  ŠKOLSTVA  SR</t>
  </si>
  <si>
    <t>MIN.  ZDRAVOTNÍCTVA  SR</t>
  </si>
  <si>
    <t>MIN.  PRÁCE, SOC.  VECÍ  A  RODINY  SR</t>
  </si>
  <si>
    <t>MIN.  KULTÚRY  SR</t>
  </si>
  <si>
    <t>MIN.  HOSPODÁRSTVA  SR</t>
  </si>
  <si>
    <t>MIN. PôDOHOSPODÁRSTVA  SR</t>
  </si>
  <si>
    <t>MIN.  VÝSTAVBY  A  VEREJNÝCH  PRÁC  SR</t>
  </si>
  <si>
    <t>MIN.  DOPRAVY, PôŠT  A  TELEKOMUNIKÁCIÍ  SR</t>
  </si>
  <si>
    <t>ÚRAD  GEOD., KART.  A  KATASTRA  SR</t>
  </si>
  <si>
    <t>ŠTATISTICKÝ  ÚRAD  SR</t>
  </si>
  <si>
    <t>ÚRAD  PRE  STRAT.ROZV.SPOLOČ.VEDY  A  TECHNIKY  SR</t>
  </si>
  <si>
    <t>ÚRAD  JADROVÉHO  DOZORU  SR</t>
  </si>
  <si>
    <t>ÚRAD  PRIEMYSELNÉHO  VLASTNÍCTVA  SR</t>
  </si>
  <si>
    <t>ÚRAD  PRE  NORM. METR.  A  SKÚŠOB. SR</t>
  </si>
  <si>
    <t>PROTIMONOPOLNÝ  ÚRAD  SR</t>
  </si>
  <si>
    <t>SPRÁVA  ŠTÁTNYCH  HMOTNÝCH  REZERV  SR</t>
  </si>
  <si>
    <t>ÚRAD  BEZPEČNOSTI  PRÁCE  SR</t>
  </si>
  <si>
    <t>ŠTÁTNY  DLH  SR</t>
  </si>
  <si>
    <t>VŠEOBECNÁ  POKLADNIČNÁ  SPRÁVA</t>
  </si>
  <si>
    <t>SLOVENSKÁ  AKADÉMIA  VIED</t>
  </si>
  <si>
    <t>SLOVENSKÝ  ROZHLAS</t>
  </si>
  <si>
    <t>SLOVENSKÁ  TELEVÍZIA</t>
  </si>
  <si>
    <t>TLAČOVÁ  AGENTÚRA  SR</t>
  </si>
  <si>
    <t>KRAJSKÝ ÚRAD BRATISLAVA</t>
  </si>
  <si>
    <t>KRAJSKÝ ÚRAD TRNAVA</t>
  </si>
  <si>
    <t>KRAJSKÝ ÚRAD TRENČÍN</t>
  </si>
  <si>
    <t>KRAJSKÝ ÚRAD NITRA</t>
  </si>
  <si>
    <t>KRAJSKÝ ÚRAD ŽILINA</t>
  </si>
  <si>
    <t>KRAJSKÝ ÚRAD BANSKÁ BYSTRICA</t>
  </si>
  <si>
    <t>KRAJSKÝ ÚRAD PREŠOV</t>
  </si>
  <si>
    <t>KRAJSKÝ ÚRAD KOŠICE</t>
  </si>
  <si>
    <t>S P O L U</t>
  </si>
  <si>
    <t>v tis. Sk</t>
  </si>
  <si>
    <t xml:space="preserve">         VÝDAVKY  ŠR  CELKOM  </t>
  </si>
  <si>
    <t>Rozdiel</t>
  </si>
  <si>
    <t>k 29.9.2000</t>
  </si>
  <si>
    <t>k 30.9.2001</t>
  </si>
  <si>
    <t xml:space="preserve"> 1</t>
  </si>
  <si>
    <t>2-1</t>
  </si>
  <si>
    <t>NAJVYŠŠÍ  SÚD  SR</t>
  </si>
  <si>
    <t>MIN.  VÝSTAVBY  A  REGIONÁLNEHO  ROZVOJA  SR</t>
  </si>
  <si>
    <t>ÚRAD PRE  VEREJNÉ  OBSTARÁVANIE</t>
  </si>
  <si>
    <t>ÚRAD  PRE  FINANČNÝ  TRH</t>
  </si>
  <si>
    <t>SPOLU :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</si>
</sst>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_)"/>
    <numFmt numFmtId="165" formatCode="mm/dd/yy_)"/>
    <numFmt numFmtId="166" formatCode="#,##0.0_);\(#,##0.0\)"/>
    <numFmt numFmtId="167" formatCode="#,##0.00_);\(#,##0.00\)"/>
    <numFmt numFmtId="168" formatCode="#,##0_);\(#,##0\)"/>
  </numFmts>
  <fonts count="6">
    <font>
      <sz val="12"/>
      <name val="Arial CE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3" fillId="0" borderId="5" xfId="0" applyFont="1" applyBorder="1" applyAlignment="1" applyProtection="1">
      <alignment horizontal="left"/>
      <protection/>
    </xf>
    <xf numFmtId="166" fontId="3" fillId="0" borderId="6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0" fillId="0" borderId="5" xfId="0" applyBorder="1" applyAlignment="1" applyProtection="1">
      <alignment horizontal="left"/>
      <protection/>
    </xf>
    <xf numFmtId="166" fontId="0" fillId="0" borderId="6" xfId="0" applyNumberForma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6" fontId="0" fillId="0" borderId="9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/>
      <protection/>
    </xf>
    <xf numFmtId="166" fontId="3" fillId="0" borderId="4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166" fontId="3" fillId="0" borderId="4" xfId="0" applyNumberFormat="1" applyFont="1" applyBorder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166" fontId="0" fillId="0" borderId="9" xfId="0" applyNumberForma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167" fontId="4" fillId="0" borderId="9" xfId="0" applyNumberFormat="1" applyFont="1" applyBorder="1" applyAlignment="1" applyProtection="1">
      <alignment horizontal="center"/>
      <protection/>
    </xf>
    <xf numFmtId="168" fontId="3" fillId="0" borderId="1" xfId="0" applyNumberFormat="1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/>
      <protection/>
    </xf>
    <xf numFmtId="168" fontId="4" fillId="0" borderId="7" xfId="0" applyNumberFormat="1" applyFont="1" applyBorder="1" applyAlignment="1" applyProtection="1">
      <alignment/>
      <protection/>
    </xf>
    <xf numFmtId="168" fontId="4" fillId="0" borderId="0" xfId="0" applyNumberFormat="1" applyFont="1" applyAlignment="1" applyProtection="1">
      <alignment horizontal="right"/>
      <protection/>
    </xf>
    <xf numFmtId="167" fontId="4" fillId="0" borderId="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168" fontId="4" fillId="0" borderId="7" xfId="0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168" fontId="5" fillId="0" borderId="12" xfId="0" applyNumberFormat="1" applyFont="1" applyBorder="1" applyAlignment="1" applyProtection="1">
      <alignment/>
      <protection/>
    </xf>
    <xf numFmtId="167" fontId="5" fillId="0" borderId="13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/>
    </xf>
    <xf numFmtId="168" fontId="4" fillId="0" borderId="5" xfId="0" applyNumberFormat="1" applyFont="1" applyBorder="1" applyAlignment="1" applyProtection="1">
      <alignment horizontal="right"/>
      <protection/>
    </xf>
    <xf numFmtId="168" fontId="4" fillId="0" borderId="6" xfId="0" applyNumberFormat="1" applyFont="1" applyBorder="1" applyAlignment="1" applyProtection="1">
      <alignment/>
      <protection/>
    </xf>
    <xf numFmtId="168" fontId="5" fillId="0" borderId="11" xfId="0" applyNumberFormat="1" applyFont="1" applyBorder="1" applyAlignment="1" applyProtection="1">
      <alignment/>
      <protection/>
    </xf>
    <xf numFmtId="168" fontId="5" fillId="0" borderId="13" xfId="0" applyNumberFormat="1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M61"/>
  <sheetViews>
    <sheetView defaultGridColor="0" zoomScale="87" zoomScaleNormal="87" colorId="22" workbookViewId="0" topLeftCell="C1">
      <selection activeCell="A1" sqref="A1"/>
    </sheetView>
  </sheetViews>
  <sheetFormatPr defaultColWidth="9.796875" defaultRowHeight="15"/>
  <cols>
    <col min="1" max="1" width="40.796875" style="0" customWidth="1"/>
    <col min="3" max="3" width="10.796875" style="0" customWidth="1"/>
    <col min="9" max="9" width="10.796875" style="0" customWidth="1"/>
    <col min="12" max="12" width="10.796875" style="0" customWidth="1"/>
  </cols>
  <sheetData>
    <row r="2" ht="15.75">
      <c r="A2" s="2" t="s">
        <v>0</v>
      </c>
    </row>
    <row r="3" ht="15.75">
      <c r="A3" s="2" t="s">
        <v>1</v>
      </c>
    </row>
    <row r="4" ht="15">
      <c r="A4" t="s">
        <v>2</v>
      </c>
    </row>
    <row r="5" spans="1:6" ht="15.75">
      <c r="A5" s="1"/>
      <c r="B5" s="1"/>
      <c r="C5" s="1"/>
      <c r="D5" s="1"/>
      <c r="E5" s="2" t="s">
        <v>3</v>
      </c>
      <c r="F5" s="2"/>
    </row>
    <row r="6" spans="1:12" ht="15.75">
      <c r="A6" s="1"/>
      <c r="B6" s="1"/>
      <c r="C6" s="1"/>
      <c r="D6" s="2" t="s">
        <v>4</v>
      </c>
      <c r="E6" s="1"/>
      <c r="F6" s="1"/>
      <c r="G6" s="2"/>
      <c r="H6" s="3"/>
      <c r="L6" t="s">
        <v>5</v>
      </c>
    </row>
    <row r="7" spans="1:13" ht="15.75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4"/>
      <c r="M7" s="4"/>
    </row>
    <row r="8" spans="1:13" ht="15">
      <c r="A8" s="6"/>
      <c r="B8" s="7"/>
      <c r="C8" s="7"/>
      <c r="D8" s="8"/>
      <c r="E8" s="7"/>
      <c r="F8" s="7"/>
      <c r="G8" s="8"/>
      <c r="H8" s="7"/>
      <c r="I8" s="7"/>
      <c r="J8" s="8"/>
      <c r="K8" s="7"/>
      <c r="L8" s="7"/>
      <c r="M8" s="8"/>
    </row>
    <row r="9" spans="1:13" ht="15.75">
      <c r="A9" s="9" t="s">
        <v>6</v>
      </c>
      <c r="B9" s="2" t="s">
        <v>7</v>
      </c>
      <c r="C9" s="2"/>
      <c r="D9" s="10"/>
      <c r="E9" s="2" t="s">
        <v>8</v>
      </c>
      <c r="F9" s="2"/>
      <c r="G9" s="11"/>
      <c r="H9" s="2" t="s">
        <v>9</v>
      </c>
      <c r="I9" s="2"/>
      <c r="J9" s="11"/>
      <c r="K9" s="2" t="s">
        <v>10</v>
      </c>
      <c r="L9" s="2"/>
      <c r="M9" s="11"/>
    </row>
    <row r="10" spans="1:13" ht="15.75">
      <c r="A10" s="12"/>
      <c r="B10" s="1"/>
      <c r="C10" s="1"/>
      <c r="D10" s="13"/>
      <c r="E10" s="2" t="s">
        <v>11</v>
      </c>
      <c r="F10" s="2"/>
      <c r="G10" s="11"/>
      <c r="H10" s="1"/>
      <c r="I10" s="1"/>
      <c r="J10" s="14"/>
      <c r="K10" s="1"/>
      <c r="L10" s="1"/>
      <c r="M10" s="14"/>
    </row>
    <row r="11" spans="1:13" ht="15">
      <c r="A11" s="15"/>
      <c r="B11" s="16"/>
      <c r="C11" s="4"/>
      <c r="D11" s="17"/>
      <c r="E11" s="16"/>
      <c r="F11" s="4"/>
      <c r="G11" s="17"/>
      <c r="H11" s="16"/>
      <c r="I11" s="4"/>
      <c r="J11" s="17"/>
      <c r="K11" s="16"/>
      <c r="L11" s="4"/>
      <c r="M11" s="17"/>
    </row>
    <row r="12" spans="1:13" ht="15.75">
      <c r="A12" s="18"/>
      <c r="B12" s="19" t="s">
        <v>12</v>
      </c>
      <c r="C12" s="20" t="s">
        <v>13</v>
      </c>
      <c r="D12" s="21" t="s">
        <v>14</v>
      </c>
      <c r="E12" s="19" t="s">
        <v>12</v>
      </c>
      <c r="F12" s="22" t="s">
        <v>15</v>
      </c>
      <c r="G12" s="21" t="s">
        <v>14</v>
      </c>
      <c r="H12" s="19" t="s">
        <v>12</v>
      </c>
      <c r="I12" s="23" t="s">
        <v>13</v>
      </c>
      <c r="J12" s="24" t="s">
        <v>14</v>
      </c>
      <c r="K12" s="19" t="s">
        <v>12</v>
      </c>
      <c r="L12" s="23" t="s">
        <v>13</v>
      </c>
      <c r="M12" s="21" t="s">
        <v>14</v>
      </c>
    </row>
    <row r="13" spans="1:13" ht="15.75">
      <c r="A13" s="26"/>
      <c r="B13" s="27"/>
      <c r="C13" s="28"/>
      <c r="D13" s="29"/>
      <c r="E13" s="30"/>
      <c r="F13" s="30"/>
      <c r="G13" s="31"/>
      <c r="H13" s="32"/>
      <c r="I13" s="33"/>
      <c r="J13" s="34" t="s">
        <v>16</v>
      </c>
      <c r="K13" s="30"/>
      <c r="L13" s="33"/>
      <c r="M13" s="31"/>
    </row>
    <row r="14" spans="1:13" ht="15">
      <c r="A14" s="35" t="s">
        <v>17</v>
      </c>
      <c r="B14" s="36">
        <v>40000</v>
      </c>
      <c r="C14" s="37">
        <v>39962</v>
      </c>
      <c r="D14" s="38">
        <f aca="true" t="shared" si="0" ref="D14:D44">(C14/B14*100)</f>
        <v>99.905</v>
      </c>
      <c r="E14" s="39"/>
      <c r="F14" s="39"/>
      <c r="G14" s="38"/>
      <c r="H14" s="40"/>
      <c r="I14" s="39"/>
      <c r="J14" s="41"/>
      <c r="K14" s="40">
        <f aca="true" t="shared" si="1" ref="K14:K59">(B14+E14+H14)</f>
        <v>40000</v>
      </c>
      <c r="L14" s="40">
        <f aca="true" t="shared" si="2" ref="L14:L59">(C14+F14+I14)</f>
        <v>39962</v>
      </c>
      <c r="M14" s="38">
        <f aca="true" t="shared" si="3" ref="M14:M44">(L14/K14*100)</f>
        <v>99.905</v>
      </c>
    </row>
    <row r="15" spans="1:13" ht="15">
      <c r="A15" s="35" t="s">
        <v>18</v>
      </c>
      <c r="B15" s="42">
        <v>4600</v>
      </c>
      <c r="C15" s="37">
        <v>1134</v>
      </c>
      <c r="D15" s="38">
        <f t="shared" si="0"/>
        <v>24.65217391304348</v>
      </c>
      <c r="E15" s="40"/>
      <c r="F15" s="39"/>
      <c r="G15" s="38"/>
      <c r="H15" s="40"/>
      <c r="I15" s="39"/>
      <c r="J15" s="41"/>
      <c r="K15" s="40">
        <f t="shared" si="1"/>
        <v>4600</v>
      </c>
      <c r="L15" s="40">
        <f t="shared" si="2"/>
        <v>1134</v>
      </c>
      <c r="M15" s="38">
        <f t="shared" si="3"/>
        <v>24.65217391304348</v>
      </c>
    </row>
    <row r="16" spans="1:13" ht="15">
      <c r="A16" s="35" t="s">
        <v>19</v>
      </c>
      <c r="B16" s="42">
        <v>29440</v>
      </c>
      <c r="C16" s="37">
        <v>6851</v>
      </c>
      <c r="D16" s="38">
        <f t="shared" si="0"/>
        <v>23.271059782608695</v>
      </c>
      <c r="E16" s="40"/>
      <c r="F16" s="40"/>
      <c r="G16" s="38"/>
      <c r="H16" s="40"/>
      <c r="I16" s="39"/>
      <c r="J16" s="41"/>
      <c r="K16" s="40">
        <f t="shared" si="1"/>
        <v>29440</v>
      </c>
      <c r="L16" s="40">
        <f t="shared" si="2"/>
        <v>6851</v>
      </c>
      <c r="M16" s="38">
        <f t="shared" si="3"/>
        <v>23.271059782608695</v>
      </c>
    </row>
    <row r="17" spans="1:13" ht="15">
      <c r="A17" s="35" t="s">
        <v>20</v>
      </c>
      <c r="B17" s="42">
        <v>600</v>
      </c>
      <c r="C17" s="37">
        <v>27</v>
      </c>
      <c r="D17" s="38">
        <f t="shared" si="0"/>
        <v>4.5</v>
      </c>
      <c r="E17" s="40"/>
      <c r="F17" s="40"/>
      <c r="G17" s="38"/>
      <c r="H17" s="40"/>
      <c r="I17" s="40"/>
      <c r="J17" s="41"/>
      <c r="K17" s="40">
        <f t="shared" si="1"/>
        <v>600</v>
      </c>
      <c r="L17" s="40">
        <f t="shared" si="2"/>
        <v>27</v>
      </c>
      <c r="M17" s="38">
        <f t="shared" si="3"/>
        <v>4.5</v>
      </c>
    </row>
    <row r="18" spans="1:13" ht="15">
      <c r="A18" s="35" t="s">
        <v>21</v>
      </c>
      <c r="B18" s="42">
        <v>5600</v>
      </c>
      <c r="C18" s="37">
        <v>1742</v>
      </c>
      <c r="D18" s="38">
        <f t="shared" si="0"/>
        <v>31.107142857142854</v>
      </c>
      <c r="E18" s="40"/>
      <c r="F18" s="40"/>
      <c r="G18" s="38"/>
      <c r="H18" s="40"/>
      <c r="I18" s="40"/>
      <c r="J18" s="38"/>
      <c r="K18" s="40">
        <f t="shared" si="1"/>
        <v>5600</v>
      </c>
      <c r="L18" s="40">
        <f t="shared" si="2"/>
        <v>1742</v>
      </c>
      <c r="M18" s="38">
        <f t="shared" si="3"/>
        <v>31.107142857142854</v>
      </c>
    </row>
    <row r="19" spans="1:13" ht="15">
      <c r="A19" s="35" t="s">
        <v>22</v>
      </c>
      <c r="B19" s="42">
        <v>2000</v>
      </c>
      <c r="C19" s="37">
        <v>79</v>
      </c>
      <c r="D19" s="38">
        <f t="shared" si="0"/>
        <v>3.95</v>
      </c>
      <c r="E19" s="40"/>
      <c r="F19" s="40"/>
      <c r="G19" s="38"/>
      <c r="H19" s="40"/>
      <c r="I19" s="40"/>
      <c r="J19" s="41"/>
      <c r="K19" s="40">
        <f t="shared" si="1"/>
        <v>2000</v>
      </c>
      <c r="L19" s="40">
        <f t="shared" si="2"/>
        <v>79</v>
      </c>
      <c r="M19" s="38">
        <f t="shared" si="3"/>
        <v>3.95</v>
      </c>
    </row>
    <row r="20" spans="1:13" ht="15">
      <c r="A20" s="35" t="s">
        <v>23</v>
      </c>
      <c r="B20" s="42">
        <v>20000</v>
      </c>
      <c r="C20" s="37">
        <v>3710</v>
      </c>
      <c r="D20" s="38">
        <f t="shared" si="0"/>
        <v>18.55</v>
      </c>
      <c r="E20" s="40"/>
      <c r="F20" s="40"/>
      <c r="G20" s="38"/>
      <c r="H20" s="40"/>
      <c r="I20" s="40"/>
      <c r="J20" s="41"/>
      <c r="K20" s="40">
        <f t="shared" si="1"/>
        <v>20000</v>
      </c>
      <c r="L20" s="40">
        <f t="shared" si="2"/>
        <v>3710</v>
      </c>
      <c r="M20" s="38">
        <f t="shared" si="3"/>
        <v>18.55</v>
      </c>
    </row>
    <row r="21" spans="1:13" ht="15">
      <c r="A21" s="35" t="s">
        <v>24</v>
      </c>
      <c r="B21" s="42">
        <v>104220</v>
      </c>
      <c r="C21" s="37">
        <v>21128</v>
      </c>
      <c r="D21" s="38">
        <f t="shared" si="0"/>
        <v>20.272500479754367</v>
      </c>
      <c r="E21" s="40">
        <v>7200</v>
      </c>
      <c r="F21" s="40">
        <v>7200</v>
      </c>
      <c r="G21" s="38">
        <f>(F21/E21*100)</f>
        <v>100</v>
      </c>
      <c r="H21" s="40"/>
      <c r="I21" s="40"/>
      <c r="J21" s="38"/>
      <c r="K21" s="40">
        <f t="shared" si="1"/>
        <v>111420</v>
      </c>
      <c r="L21" s="40">
        <f t="shared" si="2"/>
        <v>28328</v>
      </c>
      <c r="M21" s="38">
        <f t="shared" si="3"/>
        <v>25.424519834859094</v>
      </c>
    </row>
    <row r="22" spans="1:13" ht="15">
      <c r="A22" s="35" t="s">
        <v>25</v>
      </c>
      <c r="B22" s="42">
        <v>30000</v>
      </c>
      <c r="C22" s="37">
        <v>32340</v>
      </c>
      <c r="D22" s="38">
        <f t="shared" si="0"/>
        <v>107.80000000000001</v>
      </c>
      <c r="E22" s="40">
        <v>60000</v>
      </c>
      <c r="F22" s="40">
        <v>48926</v>
      </c>
      <c r="G22" s="38">
        <f>(F22/E22*100)</f>
        <v>81.54333333333334</v>
      </c>
      <c r="H22" s="40"/>
      <c r="I22" s="40"/>
      <c r="J22" s="38"/>
      <c r="K22" s="40">
        <f t="shared" si="1"/>
        <v>90000</v>
      </c>
      <c r="L22" s="40">
        <f t="shared" si="2"/>
        <v>81266</v>
      </c>
      <c r="M22" s="38">
        <f t="shared" si="3"/>
        <v>90.29555555555555</v>
      </c>
    </row>
    <row r="23" spans="1:13" ht="15">
      <c r="A23" s="35" t="s">
        <v>26</v>
      </c>
      <c r="B23" s="42">
        <v>260000</v>
      </c>
      <c r="C23" s="37">
        <v>82942</v>
      </c>
      <c r="D23" s="38">
        <f t="shared" si="0"/>
        <v>31.90076923076923</v>
      </c>
      <c r="E23" s="40">
        <v>21600</v>
      </c>
      <c r="F23" s="40">
        <v>314</v>
      </c>
      <c r="G23" s="38">
        <f>(F23/E23*100)</f>
        <v>1.4537037037037037</v>
      </c>
      <c r="H23" s="40"/>
      <c r="I23" s="40"/>
      <c r="J23" s="38"/>
      <c r="K23" s="40">
        <f t="shared" si="1"/>
        <v>281600</v>
      </c>
      <c r="L23" s="40">
        <f t="shared" si="2"/>
        <v>83256</v>
      </c>
      <c r="M23" s="38">
        <f t="shared" si="3"/>
        <v>29.56534090909091</v>
      </c>
    </row>
    <row r="24" spans="1:13" ht="15">
      <c r="A24" s="35" t="s">
        <v>27</v>
      </c>
      <c r="B24" s="42">
        <v>60000</v>
      </c>
      <c r="C24" s="37">
        <v>46855</v>
      </c>
      <c r="D24" s="38">
        <f t="shared" si="0"/>
        <v>78.09166666666667</v>
      </c>
      <c r="E24" s="40"/>
      <c r="F24" s="40"/>
      <c r="G24" s="38"/>
      <c r="H24" s="40"/>
      <c r="I24" s="40"/>
      <c r="J24" s="38"/>
      <c r="K24" s="40">
        <f t="shared" si="1"/>
        <v>60000</v>
      </c>
      <c r="L24" s="40">
        <f t="shared" si="2"/>
        <v>46855</v>
      </c>
      <c r="M24" s="38">
        <f t="shared" si="3"/>
        <v>78.09166666666667</v>
      </c>
    </row>
    <row r="25" spans="1:13" ht="15">
      <c r="A25" s="35" t="s">
        <v>28</v>
      </c>
      <c r="B25" s="42">
        <v>160000</v>
      </c>
      <c r="C25" s="37">
        <v>130404</v>
      </c>
      <c r="D25" s="38">
        <f t="shared" si="0"/>
        <v>81.5025</v>
      </c>
      <c r="E25" s="40"/>
      <c r="F25" s="40"/>
      <c r="G25" s="38"/>
      <c r="H25" s="40"/>
      <c r="I25" s="40"/>
      <c r="J25" s="38"/>
      <c r="K25" s="40">
        <f t="shared" si="1"/>
        <v>160000</v>
      </c>
      <c r="L25" s="40">
        <f t="shared" si="2"/>
        <v>130404</v>
      </c>
      <c r="M25" s="38">
        <f t="shared" si="3"/>
        <v>81.5025</v>
      </c>
    </row>
    <row r="26" spans="1:13" ht="15">
      <c r="A26" s="35" t="s">
        <v>29</v>
      </c>
      <c r="B26" s="42">
        <v>200</v>
      </c>
      <c r="C26" s="37">
        <v>199</v>
      </c>
      <c r="D26" s="38">
        <f t="shared" si="0"/>
        <v>99.5</v>
      </c>
      <c r="E26" s="40"/>
      <c r="F26" s="40"/>
      <c r="G26" s="38"/>
      <c r="H26" s="40"/>
      <c r="I26" s="40"/>
      <c r="J26" s="38"/>
      <c r="K26" s="40">
        <f t="shared" si="1"/>
        <v>200</v>
      </c>
      <c r="L26" s="40">
        <f t="shared" si="2"/>
        <v>199</v>
      </c>
      <c r="M26" s="38">
        <f t="shared" si="3"/>
        <v>99.5</v>
      </c>
    </row>
    <row r="27" spans="1:13" ht="15">
      <c r="A27" s="35" t="s">
        <v>30</v>
      </c>
      <c r="B27" s="42">
        <v>12400</v>
      </c>
      <c r="C27" s="37">
        <v>10540</v>
      </c>
      <c r="D27" s="38">
        <f t="shared" si="0"/>
        <v>85</v>
      </c>
      <c r="E27" s="40">
        <v>400</v>
      </c>
      <c r="F27" s="40">
        <v>400</v>
      </c>
      <c r="G27" s="38">
        <f aca="true" t="shared" si="4" ref="G27:G35">(F27/E27*100)</f>
        <v>100</v>
      </c>
      <c r="H27" s="40"/>
      <c r="I27" s="40"/>
      <c r="J27" s="38"/>
      <c r="K27" s="40">
        <f t="shared" si="1"/>
        <v>12800</v>
      </c>
      <c r="L27" s="40">
        <f t="shared" si="2"/>
        <v>10940</v>
      </c>
      <c r="M27" s="38">
        <f t="shared" si="3"/>
        <v>85.46875</v>
      </c>
    </row>
    <row r="28" spans="1:13" ht="15">
      <c r="A28" s="35" t="s">
        <v>31</v>
      </c>
      <c r="B28" s="42">
        <v>138360</v>
      </c>
      <c r="C28" s="37">
        <v>80243</v>
      </c>
      <c r="D28" s="38">
        <f t="shared" si="0"/>
        <v>57.99580803700491</v>
      </c>
      <c r="E28" s="40">
        <v>1000</v>
      </c>
      <c r="F28" s="40">
        <v>500</v>
      </c>
      <c r="G28" s="38">
        <f t="shared" si="4"/>
        <v>50</v>
      </c>
      <c r="H28" s="40"/>
      <c r="I28" s="40"/>
      <c r="J28" s="38"/>
      <c r="K28" s="40">
        <f t="shared" si="1"/>
        <v>139360</v>
      </c>
      <c r="L28" s="40">
        <f t="shared" si="2"/>
        <v>80743</v>
      </c>
      <c r="M28" s="38">
        <f t="shared" si="3"/>
        <v>57.9384328358209</v>
      </c>
    </row>
    <row r="29" spans="1:13" ht="15">
      <c r="A29" s="35" t="s">
        <v>32</v>
      </c>
      <c r="B29" s="42">
        <v>30706</v>
      </c>
      <c r="C29" s="37">
        <v>29054</v>
      </c>
      <c r="D29" s="38">
        <f t="shared" si="0"/>
        <v>94.61994398488895</v>
      </c>
      <c r="E29" s="40">
        <v>412891</v>
      </c>
      <c r="F29" s="40">
        <v>302924</v>
      </c>
      <c r="G29" s="38">
        <f t="shared" si="4"/>
        <v>73.36657858853789</v>
      </c>
      <c r="H29" s="40"/>
      <c r="I29" s="40"/>
      <c r="J29" s="41"/>
      <c r="K29" s="40">
        <f t="shared" si="1"/>
        <v>443597</v>
      </c>
      <c r="L29" s="40">
        <f t="shared" si="2"/>
        <v>331978</v>
      </c>
      <c r="M29" s="38">
        <f t="shared" si="3"/>
        <v>74.83774687385171</v>
      </c>
    </row>
    <row r="30" spans="1:13" ht="15">
      <c r="A30" s="35" t="s">
        <v>33</v>
      </c>
      <c r="B30" s="42">
        <v>5600</v>
      </c>
      <c r="C30" s="37">
        <v>1425</v>
      </c>
      <c r="D30" s="38">
        <f t="shared" si="0"/>
        <v>25.44642857142857</v>
      </c>
      <c r="E30" s="40">
        <v>40</v>
      </c>
      <c r="F30" s="40">
        <v>0</v>
      </c>
      <c r="G30" s="38">
        <f t="shared" si="4"/>
        <v>0</v>
      </c>
      <c r="H30" s="40"/>
      <c r="I30" s="40"/>
      <c r="J30" s="41"/>
      <c r="K30" s="40">
        <f t="shared" si="1"/>
        <v>5640</v>
      </c>
      <c r="L30" s="40">
        <f t="shared" si="2"/>
        <v>1425</v>
      </c>
      <c r="M30" s="38">
        <f t="shared" si="3"/>
        <v>25.265957446808514</v>
      </c>
    </row>
    <row r="31" spans="1:13" ht="15">
      <c r="A31" s="35" t="s">
        <v>34</v>
      </c>
      <c r="B31" s="42">
        <v>41275</v>
      </c>
      <c r="C31" s="37">
        <v>18998</v>
      </c>
      <c r="D31" s="38">
        <f t="shared" si="0"/>
        <v>46.02786190187765</v>
      </c>
      <c r="E31" s="40">
        <v>18845</v>
      </c>
      <c r="F31" s="40">
        <v>10603</v>
      </c>
      <c r="G31" s="38">
        <f t="shared" si="4"/>
        <v>56.26426107720881</v>
      </c>
      <c r="H31" s="40"/>
      <c r="I31" s="40"/>
      <c r="J31" s="41"/>
      <c r="K31" s="40">
        <f t="shared" si="1"/>
        <v>60120</v>
      </c>
      <c r="L31" s="40">
        <f t="shared" si="2"/>
        <v>29601</v>
      </c>
      <c r="M31" s="38">
        <f t="shared" si="3"/>
        <v>49.23652694610779</v>
      </c>
    </row>
    <row r="32" spans="1:13" ht="15">
      <c r="A32" s="35" t="s">
        <v>35</v>
      </c>
      <c r="B32" s="42">
        <v>7000</v>
      </c>
      <c r="C32" s="37">
        <v>3209</v>
      </c>
      <c r="D32" s="38">
        <f t="shared" si="0"/>
        <v>45.84285714285714</v>
      </c>
      <c r="E32" s="40">
        <v>34000</v>
      </c>
      <c r="F32" s="40">
        <v>27771</v>
      </c>
      <c r="G32" s="38">
        <f t="shared" si="4"/>
        <v>81.67941176470588</v>
      </c>
      <c r="H32" s="40">
        <v>37000</v>
      </c>
      <c r="I32" s="40">
        <v>24640</v>
      </c>
      <c r="J32" s="38">
        <f>(I32/H32*100)</f>
        <v>66.5945945945946</v>
      </c>
      <c r="K32" s="40">
        <f t="shared" si="1"/>
        <v>78000</v>
      </c>
      <c r="L32" s="40">
        <f t="shared" si="2"/>
        <v>55620</v>
      </c>
      <c r="M32" s="38">
        <f t="shared" si="3"/>
        <v>71.3076923076923</v>
      </c>
    </row>
    <row r="33" spans="1:13" ht="15">
      <c r="A33" s="35" t="s">
        <v>36</v>
      </c>
      <c r="B33" s="42">
        <v>5000</v>
      </c>
      <c r="C33" s="37">
        <v>2952</v>
      </c>
      <c r="D33" s="38">
        <f t="shared" si="0"/>
        <v>59.040000000000006</v>
      </c>
      <c r="E33" s="40">
        <v>35000</v>
      </c>
      <c r="F33" s="40">
        <v>18195</v>
      </c>
      <c r="G33" s="38">
        <f t="shared" si="4"/>
        <v>51.98571428571429</v>
      </c>
      <c r="H33" s="40">
        <v>200000</v>
      </c>
      <c r="I33" s="40">
        <v>139709</v>
      </c>
      <c r="J33" s="38">
        <f>(I33/H33*100)</f>
        <v>69.8545</v>
      </c>
      <c r="K33" s="40">
        <f t="shared" si="1"/>
        <v>240000</v>
      </c>
      <c r="L33" s="40">
        <f t="shared" si="2"/>
        <v>160856</v>
      </c>
      <c r="M33" s="38">
        <f t="shared" si="3"/>
        <v>67.02333333333334</v>
      </c>
    </row>
    <row r="34" spans="1:13" ht="15">
      <c r="A34" s="35" t="s">
        <v>37</v>
      </c>
      <c r="B34" s="42">
        <v>1100</v>
      </c>
      <c r="C34" s="37">
        <v>210</v>
      </c>
      <c r="D34" s="38">
        <f t="shared" si="0"/>
        <v>19.090909090909093</v>
      </c>
      <c r="E34" s="40">
        <v>3200</v>
      </c>
      <c r="F34" s="40">
        <v>1293</v>
      </c>
      <c r="G34" s="38">
        <f t="shared" si="4"/>
        <v>40.40625</v>
      </c>
      <c r="H34" s="40"/>
      <c r="I34" s="40"/>
      <c r="J34" s="38"/>
      <c r="K34" s="40">
        <f t="shared" si="1"/>
        <v>4300</v>
      </c>
      <c r="L34" s="40">
        <f t="shared" si="2"/>
        <v>1503</v>
      </c>
      <c r="M34" s="38">
        <f t="shared" si="3"/>
        <v>34.95348837209302</v>
      </c>
    </row>
    <row r="35" spans="1:13" ht="15">
      <c r="A35" s="35" t="s">
        <v>38</v>
      </c>
      <c r="B35" s="42">
        <v>9800</v>
      </c>
      <c r="C35" s="40">
        <v>989607</v>
      </c>
      <c r="D35" s="38">
        <f t="shared" si="0"/>
        <v>10098.030612244898</v>
      </c>
      <c r="E35" s="40">
        <v>29600</v>
      </c>
      <c r="F35" s="40">
        <v>12999</v>
      </c>
      <c r="G35" s="38">
        <f t="shared" si="4"/>
        <v>43.91554054054054</v>
      </c>
      <c r="H35" s="40">
        <v>64672</v>
      </c>
      <c r="I35" s="40">
        <v>24780</v>
      </c>
      <c r="J35" s="38">
        <f>(I35/H35*100)</f>
        <v>38.3164275111331</v>
      </c>
      <c r="K35" s="40">
        <f t="shared" si="1"/>
        <v>104072</v>
      </c>
      <c r="L35" s="40">
        <f t="shared" si="2"/>
        <v>1027386</v>
      </c>
      <c r="M35" s="38">
        <f t="shared" si="3"/>
        <v>987.1877161964793</v>
      </c>
    </row>
    <row r="36" spans="1:13" ht="15">
      <c r="A36" s="35" t="s">
        <v>39</v>
      </c>
      <c r="B36" s="42">
        <v>1600</v>
      </c>
      <c r="C36" s="40">
        <v>17</v>
      </c>
      <c r="D36" s="38">
        <f t="shared" si="0"/>
        <v>1.0625</v>
      </c>
      <c r="E36" s="40"/>
      <c r="F36" s="40"/>
      <c r="G36" s="38"/>
      <c r="H36" s="40"/>
      <c r="I36" s="40"/>
      <c r="J36" s="41"/>
      <c r="K36" s="40">
        <f t="shared" si="1"/>
        <v>1600</v>
      </c>
      <c r="L36" s="40">
        <f t="shared" si="2"/>
        <v>17</v>
      </c>
      <c r="M36" s="38">
        <f t="shared" si="3"/>
        <v>1.0625</v>
      </c>
    </row>
    <row r="37" spans="1:13" ht="15">
      <c r="A37" s="35" t="s">
        <v>40</v>
      </c>
      <c r="B37" s="42">
        <v>4000</v>
      </c>
      <c r="C37" s="40">
        <v>23</v>
      </c>
      <c r="D37" s="38">
        <f t="shared" si="0"/>
        <v>0.575</v>
      </c>
      <c r="E37" s="40"/>
      <c r="F37" s="40"/>
      <c r="G37" s="38"/>
      <c r="H37" s="40"/>
      <c r="I37" s="40"/>
      <c r="J37" s="41"/>
      <c r="K37" s="40">
        <f t="shared" si="1"/>
        <v>4000</v>
      </c>
      <c r="L37" s="40">
        <f t="shared" si="2"/>
        <v>23</v>
      </c>
      <c r="M37" s="38">
        <f t="shared" si="3"/>
        <v>0.575</v>
      </c>
    </row>
    <row r="38" spans="1:13" ht="15">
      <c r="A38" s="35" t="s">
        <v>41</v>
      </c>
      <c r="B38" s="42">
        <v>5200</v>
      </c>
      <c r="C38" s="40">
        <v>1706</v>
      </c>
      <c r="D38" s="38">
        <f t="shared" si="0"/>
        <v>32.80769230769231</v>
      </c>
      <c r="E38" s="40">
        <v>5000</v>
      </c>
      <c r="F38" s="40">
        <v>41</v>
      </c>
      <c r="G38" s="38">
        <f>(F38/E38*100)</f>
        <v>0.8200000000000001</v>
      </c>
      <c r="H38" s="40"/>
      <c r="I38" s="40"/>
      <c r="J38" s="41"/>
      <c r="K38" s="40">
        <f t="shared" si="1"/>
        <v>10200</v>
      </c>
      <c r="L38" s="40">
        <f t="shared" si="2"/>
        <v>1747</v>
      </c>
      <c r="M38" s="38">
        <f t="shared" si="3"/>
        <v>17.127450980392155</v>
      </c>
    </row>
    <row r="39" spans="1:13" ht="15">
      <c r="A39" s="35" t="s">
        <v>42</v>
      </c>
      <c r="B39" s="42">
        <v>400</v>
      </c>
      <c r="C39" s="40">
        <v>370</v>
      </c>
      <c r="D39" s="38">
        <f t="shared" si="0"/>
        <v>92.5</v>
      </c>
      <c r="E39" s="40"/>
      <c r="F39" s="40"/>
      <c r="G39" s="38"/>
      <c r="H39" s="40"/>
      <c r="I39" s="40"/>
      <c r="J39" s="41"/>
      <c r="K39" s="40">
        <f t="shared" si="1"/>
        <v>400</v>
      </c>
      <c r="L39" s="40">
        <f t="shared" si="2"/>
        <v>370</v>
      </c>
      <c r="M39" s="38">
        <f t="shared" si="3"/>
        <v>92.5</v>
      </c>
    </row>
    <row r="40" spans="1:13" ht="15">
      <c r="A40" s="35" t="s">
        <v>43</v>
      </c>
      <c r="B40" s="42">
        <v>1400</v>
      </c>
      <c r="C40" s="40">
        <v>839</v>
      </c>
      <c r="D40" s="38">
        <f t="shared" si="0"/>
        <v>59.92857142857143</v>
      </c>
      <c r="E40" s="40"/>
      <c r="F40" s="40"/>
      <c r="G40" s="38"/>
      <c r="H40" s="40"/>
      <c r="I40" s="40"/>
      <c r="J40" s="41"/>
      <c r="K40" s="40">
        <f t="shared" si="1"/>
        <v>1400</v>
      </c>
      <c r="L40" s="40">
        <f t="shared" si="2"/>
        <v>839</v>
      </c>
      <c r="M40" s="38">
        <f t="shared" si="3"/>
        <v>59.92857142857143</v>
      </c>
    </row>
    <row r="41" spans="1:13" ht="15">
      <c r="A41" s="35" t="s">
        <v>44</v>
      </c>
      <c r="B41" s="42">
        <v>56000</v>
      </c>
      <c r="C41" s="40">
        <v>6205</v>
      </c>
      <c r="D41" s="38">
        <f t="shared" si="0"/>
        <v>11.080357142857142</v>
      </c>
      <c r="E41" s="40"/>
      <c r="F41" s="40"/>
      <c r="G41" s="38"/>
      <c r="H41" s="40"/>
      <c r="I41" s="40"/>
      <c r="J41" s="41"/>
      <c r="K41" s="40">
        <f t="shared" si="1"/>
        <v>56000</v>
      </c>
      <c r="L41" s="40">
        <f t="shared" si="2"/>
        <v>6205</v>
      </c>
      <c r="M41" s="38">
        <f t="shared" si="3"/>
        <v>11.080357142857142</v>
      </c>
    </row>
    <row r="42" spans="1:13" ht="15">
      <c r="A42" s="35" t="s">
        <v>45</v>
      </c>
      <c r="B42" s="42">
        <v>200</v>
      </c>
      <c r="C42" s="40">
        <v>1</v>
      </c>
      <c r="D42" s="38">
        <f t="shared" si="0"/>
        <v>0.5</v>
      </c>
      <c r="E42" s="40"/>
      <c r="F42" s="40"/>
      <c r="G42" s="38"/>
      <c r="H42" s="40"/>
      <c r="I42" s="40"/>
      <c r="J42" s="41"/>
      <c r="K42" s="40">
        <f t="shared" si="1"/>
        <v>200</v>
      </c>
      <c r="L42" s="40">
        <f t="shared" si="2"/>
        <v>1</v>
      </c>
      <c r="M42" s="38">
        <f t="shared" si="3"/>
        <v>0.5</v>
      </c>
    </row>
    <row r="43" spans="1:13" ht="15">
      <c r="A43" s="35" t="s">
        <v>46</v>
      </c>
      <c r="B43" s="42">
        <v>32000</v>
      </c>
      <c r="C43" s="40">
        <v>30286</v>
      </c>
      <c r="D43" s="38">
        <f t="shared" si="0"/>
        <v>94.64375000000001</v>
      </c>
      <c r="E43" s="40"/>
      <c r="F43" s="40"/>
      <c r="G43" s="38"/>
      <c r="H43" s="40"/>
      <c r="I43" s="40"/>
      <c r="J43" s="41"/>
      <c r="K43" s="40">
        <f t="shared" si="1"/>
        <v>32000</v>
      </c>
      <c r="L43" s="40">
        <f t="shared" si="2"/>
        <v>30286</v>
      </c>
      <c r="M43" s="38">
        <f t="shared" si="3"/>
        <v>94.64375000000001</v>
      </c>
    </row>
    <row r="44" spans="1:13" ht="15">
      <c r="A44" s="35" t="s">
        <v>47</v>
      </c>
      <c r="B44" s="42">
        <v>1810</v>
      </c>
      <c r="C44" s="40">
        <v>1032</v>
      </c>
      <c r="D44" s="38">
        <f t="shared" si="0"/>
        <v>57.01657458563536</v>
      </c>
      <c r="E44" s="40">
        <v>90</v>
      </c>
      <c r="F44" s="40">
        <v>0</v>
      </c>
      <c r="G44" s="38">
        <f>(F44/E44*100)</f>
        <v>0</v>
      </c>
      <c r="H44" s="40"/>
      <c r="I44" s="40"/>
      <c r="J44" s="41"/>
      <c r="K44" s="40">
        <f t="shared" si="1"/>
        <v>1900</v>
      </c>
      <c r="L44" s="40">
        <f t="shared" si="2"/>
        <v>1032</v>
      </c>
      <c r="M44" s="38">
        <f t="shared" si="3"/>
        <v>54.315789473684205</v>
      </c>
    </row>
    <row r="45" spans="1:13" ht="15">
      <c r="A45" s="35" t="s">
        <v>48</v>
      </c>
      <c r="B45" s="42">
        <v>0</v>
      </c>
      <c r="C45" s="40">
        <v>51231</v>
      </c>
      <c r="D45" s="38">
        <v>0</v>
      </c>
      <c r="E45" s="40"/>
      <c r="F45" s="40"/>
      <c r="G45" s="38"/>
      <c r="H45" s="40"/>
      <c r="I45" s="40"/>
      <c r="J45" s="41"/>
      <c r="K45" s="40">
        <f t="shared" si="1"/>
        <v>0</v>
      </c>
      <c r="L45" s="40">
        <f t="shared" si="2"/>
        <v>51231</v>
      </c>
      <c r="M45" s="38">
        <v>0</v>
      </c>
    </row>
    <row r="46" spans="1:13" ht="15">
      <c r="A46" s="35" t="s">
        <v>49</v>
      </c>
      <c r="B46" s="42">
        <v>201950</v>
      </c>
      <c r="C46" s="40">
        <v>0</v>
      </c>
      <c r="D46" s="38">
        <f>(C46/B46*100)</f>
        <v>0</v>
      </c>
      <c r="E46" s="40">
        <v>127450</v>
      </c>
      <c r="F46" s="40">
        <v>52763</v>
      </c>
      <c r="G46" s="38">
        <f>(F46/E46*100)</f>
        <v>41.398979992153784</v>
      </c>
      <c r="H46" s="40">
        <v>4100</v>
      </c>
      <c r="I46" s="40">
        <v>0</v>
      </c>
      <c r="J46" s="38">
        <f>(I46/H46*100)</f>
        <v>0</v>
      </c>
      <c r="K46" s="40">
        <f t="shared" si="1"/>
        <v>333500</v>
      </c>
      <c r="L46" s="40">
        <f t="shared" si="2"/>
        <v>52763</v>
      </c>
      <c r="M46" s="38">
        <f>(L46/K46*100)</f>
        <v>15.820989505247377</v>
      </c>
    </row>
    <row r="47" spans="1:13" ht="15">
      <c r="A47" s="35" t="s">
        <v>50</v>
      </c>
      <c r="B47" s="42">
        <v>8800</v>
      </c>
      <c r="C47" s="40">
        <v>6959</v>
      </c>
      <c r="D47" s="38">
        <f>(C47/B47*100)</f>
        <v>79.07954545454545</v>
      </c>
      <c r="E47" s="40">
        <v>800</v>
      </c>
      <c r="F47" s="40">
        <v>416</v>
      </c>
      <c r="G47" s="38">
        <f>(F47/E47*100)</f>
        <v>52</v>
      </c>
      <c r="H47" s="40"/>
      <c r="I47" s="40"/>
      <c r="J47" s="41"/>
      <c r="K47" s="40">
        <f t="shared" si="1"/>
        <v>9600</v>
      </c>
      <c r="L47" s="40">
        <f t="shared" si="2"/>
        <v>7375</v>
      </c>
      <c r="M47" s="38">
        <f>(L47/K47*100)</f>
        <v>76.82291666666666</v>
      </c>
    </row>
    <row r="48" spans="1:13" ht="15">
      <c r="A48" s="35" t="s">
        <v>51</v>
      </c>
      <c r="B48" s="42">
        <v>0</v>
      </c>
      <c r="C48" s="40">
        <v>0</v>
      </c>
      <c r="D48" s="38">
        <v>0</v>
      </c>
      <c r="E48" s="40"/>
      <c r="F48" s="40"/>
      <c r="G48" s="38"/>
      <c r="H48" s="40"/>
      <c r="I48" s="40"/>
      <c r="J48" s="41"/>
      <c r="K48" s="40">
        <f t="shared" si="1"/>
        <v>0</v>
      </c>
      <c r="L48" s="40">
        <f t="shared" si="2"/>
        <v>0</v>
      </c>
      <c r="M48" s="38">
        <v>0</v>
      </c>
    </row>
    <row r="49" spans="1:13" ht="15">
      <c r="A49" s="35" t="s">
        <v>52</v>
      </c>
      <c r="B49" s="42">
        <v>0</v>
      </c>
      <c r="C49" s="40">
        <v>0</v>
      </c>
      <c r="D49" s="38">
        <v>0</v>
      </c>
      <c r="E49" s="40"/>
      <c r="F49" s="40"/>
      <c r="G49" s="38"/>
      <c r="H49" s="40"/>
      <c r="I49" s="40"/>
      <c r="J49" s="41"/>
      <c r="K49" s="40">
        <f t="shared" si="1"/>
        <v>0</v>
      </c>
      <c r="L49" s="40">
        <f t="shared" si="2"/>
        <v>0</v>
      </c>
      <c r="M49" s="38">
        <v>0</v>
      </c>
    </row>
    <row r="50" spans="1:13" ht="15">
      <c r="A50" s="35" t="s">
        <v>53</v>
      </c>
      <c r="B50" s="42">
        <v>0</v>
      </c>
      <c r="C50" s="40">
        <v>0</v>
      </c>
      <c r="D50" s="38">
        <v>0</v>
      </c>
      <c r="E50" s="40"/>
      <c r="F50" s="40"/>
      <c r="G50" s="38"/>
      <c r="H50" s="40"/>
      <c r="I50" s="40"/>
      <c r="J50" s="41"/>
      <c r="K50" s="40">
        <f t="shared" si="1"/>
        <v>0</v>
      </c>
      <c r="L50" s="40">
        <f t="shared" si="2"/>
        <v>0</v>
      </c>
      <c r="M50" s="38">
        <v>0</v>
      </c>
    </row>
    <row r="51" spans="1:13" ht="15">
      <c r="A51" s="35" t="s">
        <v>54</v>
      </c>
      <c r="B51" s="42">
        <v>44362</v>
      </c>
      <c r="C51" s="40">
        <v>9788</v>
      </c>
      <c r="D51" s="38">
        <f>(C51/B51*100)</f>
        <v>22.06392858752987</v>
      </c>
      <c r="E51" s="40">
        <v>1604</v>
      </c>
      <c r="F51" s="40">
        <v>0</v>
      </c>
      <c r="G51" s="38">
        <v>0</v>
      </c>
      <c r="H51" s="40"/>
      <c r="I51" s="40"/>
      <c r="J51" s="38"/>
      <c r="K51" s="40">
        <f t="shared" si="1"/>
        <v>45966</v>
      </c>
      <c r="L51" s="40">
        <f t="shared" si="2"/>
        <v>9788</v>
      </c>
      <c r="M51" s="38">
        <f aca="true" t="shared" si="5" ref="M51:M59">(L51/K51*100)</f>
        <v>21.29399991297916</v>
      </c>
    </row>
    <row r="52" spans="1:13" ht="15">
      <c r="A52" s="35" t="s">
        <v>55</v>
      </c>
      <c r="B52" s="42">
        <v>51000</v>
      </c>
      <c r="C52" s="40">
        <v>9131</v>
      </c>
      <c r="D52" s="38">
        <f>(C52/B52*100)</f>
        <v>17.90392156862745</v>
      </c>
      <c r="E52" s="40">
        <v>2600</v>
      </c>
      <c r="F52" s="40">
        <v>0</v>
      </c>
      <c r="G52" s="38">
        <f aca="true" t="shared" si="6" ref="G52:G59">(F52/E52*100)</f>
        <v>0</v>
      </c>
      <c r="H52" s="40"/>
      <c r="I52" s="40"/>
      <c r="J52" s="41"/>
      <c r="K52" s="40">
        <f t="shared" si="1"/>
        <v>53600</v>
      </c>
      <c r="L52" s="40">
        <f t="shared" si="2"/>
        <v>9131</v>
      </c>
      <c r="M52" s="38">
        <f t="shared" si="5"/>
        <v>17.035447761194032</v>
      </c>
    </row>
    <row r="53" spans="1:13" ht="15">
      <c r="A53" s="35" t="s">
        <v>56</v>
      </c>
      <c r="B53" s="42">
        <v>36000</v>
      </c>
      <c r="C53" s="40">
        <v>34396</v>
      </c>
      <c r="D53" s="38">
        <f>(C53/B53*100)</f>
        <v>95.54444444444444</v>
      </c>
      <c r="E53" s="40">
        <v>5600</v>
      </c>
      <c r="F53" s="40">
        <v>4997</v>
      </c>
      <c r="G53" s="38">
        <f t="shared" si="6"/>
        <v>89.23214285714286</v>
      </c>
      <c r="H53" s="40"/>
      <c r="I53" s="40"/>
      <c r="J53" s="41"/>
      <c r="K53" s="40">
        <f t="shared" si="1"/>
        <v>41600</v>
      </c>
      <c r="L53" s="40">
        <f t="shared" si="2"/>
        <v>39393</v>
      </c>
      <c r="M53" s="38">
        <f t="shared" si="5"/>
        <v>94.69471153846155</v>
      </c>
    </row>
    <row r="54" spans="1:13" ht="15">
      <c r="A54" s="35" t="s">
        <v>57</v>
      </c>
      <c r="B54" s="42">
        <v>26000</v>
      </c>
      <c r="C54" s="40">
        <v>24249</v>
      </c>
      <c r="D54" s="38">
        <f>(C54/B54*100)</f>
        <v>93.26538461538462</v>
      </c>
      <c r="E54" s="40">
        <v>9000</v>
      </c>
      <c r="F54" s="40">
        <v>6500</v>
      </c>
      <c r="G54" s="38">
        <f t="shared" si="6"/>
        <v>72.22222222222221</v>
      </c>
      <c r="H54" s="40"/>
      <c r="I54" s="40"/>
      <c r="J54" s="41"/>
      <c r="K54" s="40">
        <f t="shared" si="1"/>
        <v>35000</v>
      </c>
      <c r="L54" s="40">
        <f t="shared" si="2"/>
        <v>30749</v>
      </c>
      <c r="M54" s="38">
        <f t="shared" si="5"/>
        <v>87.85428571428572</v>
      </c>
    </row>
    <row r="55" spans="1:13" ht="15">
      <c r="A55" s="35" t="s">
        <v>58</v>
      </c>
      <c r="B55" s="42">
        <v>52000</v>
      </c>
      <c r="C55" s="40">
        <v>12379</v>
      </c>
      <c r="D55" s="38">
        <v>26</v>
      </c>
      <c r="E55" s="40">
        <v>13800</v>
      </c>
      <c r="F55" s="40">
        <v>6916</v>
      </c>
      <c r="G55" s="38">
        <f t="shared" si="6"/>
        <v>50.11594202898551</v>
      </c>
      <c r="H55" s="40"/>
      <c r="I55" s="40"/>
      <c r="J55" s="41"/>
      <c r="K55" s="40">
        <f t="shared" si="1"/>
        <v>65800</v>
      </c>
      <c r="L55" s="40">
        <f t="shared" si="2"/>
        <v>19295</v>
      </c>
      <c r="M55" s="38">
        <f t="shared" si="5"/>
        <v>29.323708206686934</v>
      </c>
    </row>
    <row r="56" spans="1:13" ht="15">
      <c r="A56" s="35" t="s">
        <v>59</v>
      </c>
      <c r="B56" s="42">
        <v>51570</v>
      </c>
      <c r="C56" s="40">
        <v>28622</v>
      </c>
      <c r="D56" s="38">
        <f>(C56/B56*100)</f>
        <v>55.501260422726396</v>
      </c>
      <c r="E56" s="40">
        <v>6000</v>
      </c>
      <c r="F56" s="40">
        <v>2170</v>
      </c>
      <c r="G56" s="38">
        <f t="shared" si="6"/>
        <v>36.16666666666667</v>
      </c>
      <c r="H56" s="40"/>
      <c r="I56" s="40"/>
      <c r="J56" s="41"/>
      <c r="K56" s="40">
        <f t="shared" si="1"/>
        <v>57570</v>
      </c>
      <c r="L56" s="40">
        <f t="shared" si="2"/>
        <v>30792</v>
      </c>
      <c r="M56" s="38">
        <f t="shared" si="5"/>
        <v>53.48619072433559</v>
      </c>
    </row>
    <row r="57" spans="1:13" ht="15">
      <c r="A57" s="35" t="s">
        <v>60</v>
      </c>
      <c r="B57" s="42">
        <v>34000</v>
      </c>
      <c r="C57" s="40">
        <v>25320</v>
      </c>
      <c r="D57" s="38">
        <f>(C57/B57*100)</f>
        <v>74.47058823529412</v>
      </c>
      <c r="E57" s="40">
        <v>5000</v>
      </c>
      <c r="F57" s="40">
        <v>1560</v>
      </c>
      <c r="G57" s="38">
        <f t="shared" si="6"/>
        <v>31.2</v>
      </c>
      <c r="H57" s="40"/>
      <c r="I57" s="40"/>
      <c r="J57" s="41"/>
      <c r="K57" s="40">
        <f t="shared" si="1"/>
        <v>39000</v>
      </c>
      <c r="L57" s="40">
        <f t="shared" si="2"/>
        <v>26880</v>
      </c>
      <c r="M57" s="38">
        <f t="shared" si="5"/>
        <v>68.92307692307692</v>
      </c>
    </row>
    <row r="58" spans="1:13" ht="15">
      <c r="A58" s="35" t="s">
        <v>61</v>
      </c>
      <c r="B58" s="42">
        <v>34000</v>
      </c>
      <c r="C58" s="40">
        <v>16709</v>
      </c>
      <c r="D58" s="38">
        <f>(C58/B58*100)</f>
        <v>49.14411764705882</v>
      </c>
      <c r="E58" s="40">
        <v>9400</v>
      </c>
      <c r="F58" s="40">
        <v>1537</v>
      </c>
      <c r="G58" s="38">
        <f t="shared" si="6"/>
        <v>16.351063829787236</v>
      </c>
      <c r="H58" s="40"/>
      <c r="I58" s="40"/>
      <c r="J58" s="41"/>
      <c r="K58" s="40">
        <f t="shared" si="1"/>
        <v>43400</v>
      </c>
      <c r="L58" s="40">
        <f t="shared" si="2"/>
        <v>18246</v>
      </c>
      <c r="M58" s="38">
        <f t="shared" si="5"/>
        <v>42.04147465437788</v>
      </c>
    </row>
    <row r="59" spans="1:13" ht="15.75">
      <c r="A59" s="43" t="s">
        <v>62</v>
      </c>
      <c r="B59" s="44">
        <f>SUM(B14:B58)</f>
        <v>1610193</v>
      </c>
      <c r="C59" s="44">
        <f>SUM(C14:C58)</f>
        <v>1762874</v>
      </c>
      <c r="D59" s="45">
        <f>(C59/B59*100)</f>
        <v>109.48215524474396</v>
      </c>
      <c r="E59" s="44">
        <f>SUM(E14:E58)</f>
        <v>810120</v>
      </c>
      <c r="F59" s="44">
        <f>SUM(F14:F58)</f>
        <v>508025</v>
      </c>
      <c r="G59" s="45">
        <f t="shared" si="6"/>
        <v>62.709845454994316</v>
      </c>
      <c r="H59" s="44">
        <f>SUM(H14:H58)</f>
        <v>305772</v>
      </c>
      <c r="I59" s="44">
        <f>SUM(I14:I58)</f>
        <v>189129</v>
      </c>
      <c r="J59" s="45">
        <f>(I59/H59*100)</f>
        <v>61.85294925630862</v>
      </c>
      <c r="K59" s="44">
        <f t="shared" si="1"/>
        <v>2726085</v>
      </c>
      <c r="L59" s="44">
        <f t="shared" si="2"/>
        <v>2460028</v>
      </c>
      <c r="M59" s="45">
        <f t="shared" si="5"/>
        <v>90.24032632878286</v>
      </c>
    </row>
    <row r="60" spans="1:12" ht="15">
      <c r="A60" s="1"/>
      <c r="B60" s="39"/>
      <c r="C60" s="39"/>
      <c r="D60" s="39"/>
      <c r="E60" s="25"/>
      <c r="F60" s="1"/>
      <c r="G60" s="1"/>
      <c r="H60" s="1"/>
      <c r="I60" s="1"/>
      <c r="J60" s="1"/>
      <c r="K60" s="1"/>
      <c r="L60" s="40"/>
    </row>
    <row r="61" spans="1:12" ht="15.7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40"/>
    </row>
  </sheetData>
  <printOptions/>
  <pageMargins left="0.5" right="0.63" top="0.5" bottom="0.63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D61"/>
  <sheetViews>
    <sheetView tabSelected="1" defaultGridColor="0" zoomScale="87" zoomScaleNormal="87" colorId="22" workbookViewId="0" topLeftCell="A1">
      <selection activeCell="A4" sqref="A4"/>
    </sheetView>
  </sheetViews>
  <sheetFormatPr defaultColWidth="9.796875" defaultRowHeight="15"/>
  <cols>
    <col min="1" max="1" width="40.796875" style="0" customWidth="1"/>
    <col min="2" max="2" width="10.796875" style="0" customWidth="1"/>
    <col min="3" max="3" width="11.796875" style="0" customWidth="1"/>
    <col min="5" max="5" width="40.796875" style="0" customWidth="1"/>
    <col min="6" max="6" width="10.796875" style="0" customWidth="1"/>
    <col min="7" max="7" width="11.796875" style="0" customWidth="1"/>
    <col min="9" max="9" width="15.796875" style="0" customWidth="1"/>
    <col min="12" max="12" width="10.796875" style="0" customWidth="1"/>
  </cols>
  <sheetData>
    <row r="2" ht="15.75">
      <c r="A2" s="2" t="s">
        <v>0</v>
      </c>
    </row>
    <row r="3" ht="15.75">
      <c r="A3" s="2" t="s">
        <v>1</v>
      </c>
    </row>
    <row r="4" ht="15">
      <c r="A4" t="s">
        <v>2</v>
      </c>
    </row>
    <row r="5" spans="1:3" ht="15.75">
      <c r="A5" s="2"/>
      <c r="B5" s="2"/>
      <c r="C5" s="2"/>
    </row>
    <row r="6" spans="1:4" ht="15.75">
      <c r="A6" s="2"/>
      <c r="B6" s="2"/>
      <c r="C6" s="2"/>
      <c r="D6" s="2"/>
    </row>
    <row r="7" spans="1:4" ht="15.75">
      <c r="A7" s="2"/>
      <c r="B7" s="2"/>
      <c r="C7" s="2"/>
      <c r="D7" s="2"/>
    </row>
    <row r="8" spans="1:4" ht="15.75">
      <c r="A8" s="4"/>
      <c r="B8" s="4"/>
      <c r="C8" s="4"/>
      <c r="D8" s="30" t="s">
        <v>63</v>
      </c>
    </row>
    <row r="9" spans="1:4" ht="15">
      <c r="A9" s="6"/>
      <c r="B9" s="7"/>
      <c r="C9" s="7"/>
      <c r="D9" s="8"/>
    </row>
    <row r="10" spans="1:4" ht="15.75">
      <c r="A10" s="9" t="s">
        <v>6</v>
      </c>
      <c r="B10" s="2" t="s">
        <v>64</v>
      </c>
      <c r="C10" s="2"/>
      <c r="D10" s="10"/>
    </row>
    <row r="11" spans="1:4" ht="15.75">
      <c r="A11" s="9"/>
      <c r="B11" s="2"/>
      <c r="C11" s="22"/>
      <c r="D11" s="10"/>
    </row>
    <row r="12" spans="1:4" ht="15.75">
      <c r="A12" s="18"/>
      <c r="B12" s="19" t="s">
        <v>15</v>
      </c>
      <c r="C12" s="46" t="s">
        <v>13</v>
      </c>
      <c r="D12" s="21" t="s">
        <v>65</v>
      </c>
    </row>
    <row r="13" spans="1:4" ht="15.75">
      <c r="A13" s="26"/>
      <c r="B13" s="27" t="s">
        <v>66</v>
      </c>
      <c r="C13" s="47" t="s">
        <v>67</v>
      </c>
      <c r="D13" s="29"/>
    </row>
    <row r="14" spans="1:4" ht="15.75">
      <c r="A14" s="26"/>
      <c r="B14" s="27" t="s">
        <v>68</v>
      </c>
      <c r="C14" s="47">
        <v>2</v>
      </c>
      <c r="D14" s="48" t="s">
        <v>69</v>
      </c>
    </row>
    <row r="15" spans="1:4" ht="15">
      <c r="A15" s="35" t="s">
        <v>17</v>
      </c>
      <c r="B15" s="36">
        <v>437221</v>
      </c>
      <c r="C15" s="49">
        <v>466370</v>
      </c>
      <c r="D15" s="50">
        <f aca="true" t="shared" si="0" ref="D15:D60">(C15-B15)</f>
        <v>29149</v>
      </c>
    </row>
    <row r="16" spans="1:4" ht="15">
      <c r="A16" s="35" t="s">
        <v>18</v>
      </c>
      <c r="B16" s="42">
        <v>58165</v>
      </c>
      <c r="C16" s="49">
        <v>95510</v>
      </c>
      <c r="D16" s="50">
        <f t="shared" si="0"/>
        <v>37345</v>
      </c>
    </row>
    <row r="17" spans="1:4" ht="15">
      <c r="A17" s="35" t="s">
        <v>19</v>
      </c>
      <c r="B17" s="42">
        <v>276258</v>
      </c>
      <c r="C17" s="49">
        <v>251556</v>
      </c>
      <c r="D17" s="50">
        <f t="shared" si="0"/>
        <v>-24702</v>
      </c>
    </row>
    <row r="18" spans="1:4" ht="15">
      <c r="A18" s="35" t="s">
        <v>20</v>
      </c>
      <c r="B18" s="42">
        <v>29649</v>
      </c>
      <c r="C18" s="49">
        <v>27923</v>
      </c>
      <c r="D18" s="50">
        <f t="shared" si="0"/>
        <v>-1726</v>
      </c>
    </row>
    <row r="19" spans="1:4" ht="15">
      <c r="A19" s="35" t="s">
        <v>70</v>
      </c>
      <c r="B19" s="42">
        <v>0</v>
      </c>
      <c r="C19" s="49">
        <v>50424</v>
      </c>
      <c r="D19" s="50">
        <f t="shared" si="0"/>
        <v>50424</v>
      </c>
    </row>
    <row r="20" spans="1:4" ht="15">
      <c r="A20" s="35" t="s">
        <v>21</v>
      </c>
      <c r="B20" s="42">
        <v>398108</v>
      </c>
      <c r="C20" s="49">
        <v>428640</v>
      </c>
      <c r="D20" s="50">
        <f t="shared" si="0"/>
        <v>30532</v>
      </c>
    </row>
    <row r="21" spans="1:4" ht="15">
      <c r="A21" s="35" t="s">
        <v>22</v>
      </c>
      <c r="B21" s="42">
        <v>69434</v>
      </c>
      <c r="C21" s="49">
        <v>67816</v>
      </c>
      <c r="D21" s="50">
        <f t="shared" si="0"/>
        <v>-1618</v>
      </c>
    </row>
    <row r="22" spans="1:4" ht="15">
      <c r="A22" s="35" t="s">
        <v>23</v>
      </c>
      <c r="B22" s="42">
        <v>561510</v>
      </c>
      <c r="C22" s="49">
        <v>589474</v>
      </c>
      <c r="D22" s="50">
        <f t="shared" si="0"/>
        <v>27964</v>
      </c>
    </row>
    <row r="23" spans="1:4" ht="15">
      <c r="A23" s="35" t="s">
        <v>24</v>
      </c>
      <c r="B23" s="42">
        <v>1372825</v>
      </c>
      <c r="C23" s="49">
        <v>1538680</v>
      </c>
      <c r="D23" s="50">
        <f t="shared" si="0"/>
        <v>165855</v>
      </c>
    </row>
    <row r="24" spans="1:4" ht="15">
      <c r="A24" s="35" t="s">
        <v>25</v>
      </c>
      <c r="B24" s="42">
        <v>9219935</v>
      </c>
      <c r="C24" s="49">
        <v>10999810</v>
      </c>
      <c r="D24" s="50">
        <f t="shared" si="0"/>
        <v>1779875</v>
      </c>
    </row>
    <row r="25" spans="1:4" ht="15">
      <c r="A25" s="35" t="s">
        <v>26</v>
      </c>
      <c r="B25" s="42">
        <v>8270363</v>
      </c>
      <c r="C25" s="49">
        <v>8953963</v>
      </c>
      <c r="D25" s="50">
        <f t="shared" si="0"/>
        <v>683600</v>
      </c>
    </row>
    <row r="26" spans="1:4" ht="15">
      <c r="A26" s="35" t="s">
        <v>27</v>
      </c>
      <c r="B26" s="42">
        <v>2532523</v>
      </c>
      <c r="C26" s="49">
        <v>2686593</v>
      </c>
      <c r="D26" s="50">
        <f t="shared" si="0"/>
        <v>154070</v>
      </c>
    </row>
    <row r="27" spans="1:4" ht="15">
      <c r="A27" s="35" t="s">
        <v>28</v>
      </c>
      <c r="B27" s="42">
        <v>3580510</v>
      </c>
      <c r="C27" s="49">
        <v>3457969</v>
      </c>
      <c r="D27" s="50">
        <f t="shared" si="0"/>
        <v>-122541</v>
      </c>
    </row>
    <row r="28" spans="1:4" ht="15">
      <c r="A28" s="35" t="s">
        <v>29</v>
      </c>
      <c r="B28" s="42">
        <v>28892</v>
      </c>
      <c r="C28" s="49">
        <v>32826</v>
      </c>
      <c r="D28" s="50">
        <f t="shared" si="0"/>
        <v>3934</v>
      </c>
    </row>
    <row r="29" spans="1:4" ht="15">
      <c r="A29" s="35" t="s">
        <v>30</v>
      </c>
      <c r="B29" s="42">
        <v>696198</v>
      </c>
      <c r="C29" s="49">
        <v>753964</v>
      </c>
      <c r="D29" s="50">
        <f t="shared" si="0"/>
        <v>57766</v>
      </c>
    </row>
    <row r="30" spans="1:4" ht="15">
      <c r="A30" s="35" t="s">
        <v>31</v>
      </c>
      <c r="B30" s="42">
        <v>5555028</v>
      </c>
      <c r="C30" s="49">
        <v>5884837</v>
      </c>
      <c r="D30" s="50">
        <f t="shared" si="0"/>
        <v>329809</v>
      </c>
    </row>
    <row r="31" spans="1:4" ht="15">
      <c r="A31" s="35" t="s">
        <v>32</v>
      </c>
      <c r="B31" s="42">
        <v>11083085</v>
      </c>
      <c r="C31" s="49">
        <v>12378303</v>
      </c>
      <c r="D31" s="50">
        <f t="shared" si="0"/>
        <v>1295218</v>
      </c>
    </row>
    <row r="32" spans="1:4" ht="15">
      <c r="A32" s="35" t="s">
        <v>33</v>
      </c>
      <c r="B32" s="42">
        <v>14536309</v>
      </c>
      <c r="C32" s="49">
        <v>18350231</v>
      </c>
      <c r="D32" s="50">
        <f t="shared" si="0"/>
        <v>3813922</v>
      </c>
    </row>
    <row r="33" spans="1:4" ht="15">
      <c r="A33" s="35" t="s">
        <v>34</v>
      </c>
      <c r="B33" s="42">
        <v>1481298</v>
      </c>
      <c r="C33" s="49">
        <v>1470592</v>
      </c>
      <c r="D33" s="50">
        <f t="shared" si="0"/>
        <v>-10706</v>
      </c>
    </row>
    <row r="34" spans="1:4" ht="15">
      <c r="A34" s="35" t="s">
        <v>35</v>
      </c>
      <c r="B34" s="42">
        <v>1178908</v>
      </c>
      <c r="C34" s="49">
        <v>1034426</v>
      </c>
      <c r="D34" s="50">
        <f t="shared" si="0"/>
        <v>-144482</v>
      </c>
    </row>
    <row r="35" spans="1:4" ht="15">
      <c r="A35" s="35" t="s">
        <v>36</v>
      </c>
      <c r="B35" s="42">
        <v>11462681</v>
      </c>
      <c r="C35" s="49">
        <v>8223057</v>
      </c>
      <c r="D35" s="50">
        <f t="shared" si="0"/>
        <v>-3239624</v>
      </c>
    </row>
    <row r="36" spans="1:4" ht="15">
      <c r="A36" s="35" t="s">
        <v>71</v>
      </c>
      <c r="B36" s="42">
        <v>3229502</v>
      </c>
      <c r="C36" s="49">
        <v>2715181</v>
      </c>
      <c r="D36" s="50">
        <f t="shared" si="0"/>
        <v>-514321</v>
      </c>
    </row>
    <row r="37" spans="1:4" ht="15">
      <c r="A37" s="35" t="s">
        <v>38</v>
      </c>
      <c r="B37" s="42">
        <v>14349691</v>
      </c>
      <c r="C37" s="49">
        <v>19760906</v>
      </c>
      <c r="D37" s="50">
        <f t="shared" si="0"/>
        <v>5411215</v>
      </c>
    </row>
    <row r="38" spans="1:4" ht="15">
      <c r="A38" s="35" t="s">
        <v>39</v>
      </c>
      <c r="B38" s="42">
        <v>99448</v>
      </c>
      <c r="C38" s="49">
        <v>99689</v>
      </c>
      <c r="D38" s="50">
        <f t="shared" si="0"/>
        <v>241</v>
      </c>
    </row>
    <row r="39" spans="1:4" ht="15">
      <c r="A39" s="35" t="s">
        <v>40</v>
      </c>
      <c r="B39" s="42">
        <v>245899</v>
      </c>
      <c r="C39" s="49">
        <v>324660</v>
      </c>
      <c r="D39" s="50">
        <f t="shared" si="0"/>
        <v>78761</v>
      </c>
    </row>
    <row r="40" spans="1:4" ht="15">
      <c r="A40" s="35" t="s">
        <v>72</v>
      </c>
      <c r="B40" s="42">
        <v>32786</v>
      </c>
      <c r="C40" s="49">
        <v>28762</v>
      </c>
      <c r="D40" s="50">
        <f t="shared" si="0"/>
        <v>-4024</v>
      </c>
    </row>
    <row r="41" spans="1:4" ht="15">
      <c r="A41" s="35" t="s">
        <v>73</v>
      </c>
      <c r="B41" s="42">
        <v>0</v>
      </c>
      <c r="C41" s="49">
        <v>21280</v>
      </c>
      <c r="D41" s="50">
        <f t="shared" si="0"/>
        <v>21280</v>
      </c>
    </row>
    <row r="42" spans="1:4" ht="15">
      <c r="A42" s="35" t="s">
        <v>42</v>
      </c>
      <c r="B42" s="42">
        <v>53321</v>
      </c>
      <c r="C42" s="49">
        <v>54220</v>
      </c>
      <c r="D42" s="50">
        <f t="shared" si="0"/>
        <v>899</v>
      </c>
    </row>
    <row r="43" spans="1:4" ht="15">
      <c r="A43" s="35" t="s">
        <v>43</v>
      </c>
      <c r="B43" s="42">
        <v>39607</v>
      </c>
      <c r="C43" s="49">
        <v>49209</v>
      </c>
      <c r="D43" s="50">
        <f t="shared" si="0"/>
        <v>9602</v>
      </c>
    </row>
    <row r="44" spans="1:4" ht="15">
      <c r="A44" s="35" t="s">
        <v>44</v>
      </c>
      <c r="B44" s="42">
        <v>124986</v>
      </c>
      <c r="C44" s="49">
        <v>143208</v>
      </c>
      <c r="D44" s="50">
        <f t="shared" si="0"/>
        <v>18222</v>
      </c>
    </row>
    <row r="45" spans="1:4" ht="15">
      <c r="A45" s="35" t="s">
        <v>45</v>
      </c>
      <c r="B45" s="42">
        <v>20907</v>
      </c>
      <c r="C45" s="49">
        <v>21944</v>
      </c>
      <c r="D45" s="50">
        <f t="shared" si="0"/>
        <v>1037</v>
      </c>
    </row>
    <row r="46" spans="1:4" ht="15">
      <c r="A46" s="35" t="s">
        <v>46</v>
      </c>
      <c r="B46" s="42">
        <v>373152</v>
      </c>
      <c r="C46" s="49">
        <v>372437</v>
      </c>
      <c r="D46" s="50">
        <f t="shared" si="0"/>
        <v>-715</v>
      </c>
    </row>
    <row r="47" spans="1:4" ht="15">
      <c r="A47" s="35" t="s">
        <v>48</v>
      </c>
      <c r="B47" s="42">
        <v>22547912</v>
      </c>
      <c r="C47" s="49">
        <v>19975760</v>
      </c>
      <c r="D47" s="50">
        <f t="shared" si="0"/>
        <v>-2572152</v>
      </c>
    </row>
    <row r="48" spans="1:4" ht="15">
      <c r="A48" s="35" t="s">
        <v>49</v>
      </c>
      <c r="B48" s="42">
        <v>19084148</v>
      </c>
      <c r="C48" s="49">
        <v>13844808</v>
      </c>
      <c r="D48" s="50">
        <f t="shared" si="0"/>
        <v>-5239340</v>
      </c>
    </row>
    <row r="49" spans="1:4" ht="15">
      <c r="A49" s="35" t="s">
        <v>50</v>
      </c>
      <c r="B49" s="42">
        <v>592456</v>
      </c>
      <c r="C49" s="49">
        <v>609906</v>
      </c>
      <c r="D49" s="50">
        <f t="shared" si="0"/>
        <v>17450</v>
      </c>
    </row>
    <row r="50" spans="1:4" ht="15">
      <c r="A50" s="35" t="s">
        <v>51</v>
      </c>
      <c r="B50" s="42">
        <v>113195</v>
      </c>
      <c r="C50" s="49">
        <v>168791</v>
      </c>
      <c r="D50" s="50">
        <f t="shared" si="0"/>
        <v>55596</v>
      </c>
    </row>
    <row r="51" spans="1:4" ht="15">
      <c r="A51" s="35" t="s">
        <v>52</v>
      </c>
      <c r="B51" s="42">
        <v>116920</v>
      </c>
      <c r="C51" s="49">
        <v>192367</v>
      </c>
      <c r="D51" s="50">
        <f t="shared" si="0"/>
        <v>75447</v>
      </c>
    </row>
    <row r="52" spans="1:4" ht="15">
      <c r="A52" s="35" t="s">
        <v>53</v>
      </c>
      <c r="B52" s="42">
        <v>53865</v>
      </c>
      <c r="C52" s="49">
        <v>34272</v>
      </c>
      <c r="D52" s="50">
        <f t="shared" si="0"/>
        <v>-19593</v>
      </c>
    </row>
    <row r="53" spans="1:4" ht="15">
      <c r="A53" s="35" t="s">
        <v>54</v>
      </c>
      <c r="B53" s="42">
        <v>3186778</v>
      </c>
      <c r="C53" s="49">
        <v>3391552</v>
      </c>
      <c r="D53" s="50">
        <f t="shared" si="0"/>
        <v>204774</v>
      </c>
    </row>
    <row r="54" spans="1:4" ht="15">
      <c r="A54" s="35" t="s">
        <v>55</v>
      </c>
      <c r="B54" s="42">
        <v>3430827</v>
      </c>
      <c r="C54" s="49">
        <v>3738649</v>
      </c>
      <c r="D54" s="50">
        <f t="shared" si="0"/>
        <v>307822</v>
      </c>
    </row>
    <row r="55" spans="1:4" ht="15">
      <c r="A55" s="35" t="s">
        <v>56</v>
      </c>
      <c r="B55" s="42">
        <v>3755480</v>
      </c>
      <c r="C55" s="49">
        <v>3937717</v>
      </c>
      <c r="D55" s="50">
        <f t="shared" si="0"/>
        <v>182237</v>
      </c>
    </row>
    <row r="56" spans="1:4" ht="15">
      <c r="A56" s="35" t="s">
        <v>57</v>
      </c>
      <c r="B56" s="42">
        <v>4557563</v>
      </c>
      <c r="C56" s="49">
        <v>4876728</v>
      </c>
      <c r="D56" s="50">
        <f t="shared" si="0"/>
        <v>319165</v>
      </c>
    </row>
    <row r="57" spans="1:4" ht="15">
      <c r="A57" s="35" t="s">
        <v>58</v>
      </c>
      <c r="B57" s="42">
        <v>4510877</v>
      </c>
      <c r="C57" s="49">
        <v>4812026</v>
      </c>
      <c r="D57" s="50">
        <f t="shared" si="0"/>
        <v>301149</v>
      </c>
    </row>
    <row r="58" spans="1:4" ht="15">
      <c r="A58" s="35" t="s">
        <v>59</v>
      </c>
      <c r="B58" s="42">
        <v>4820182</v>
      </c>
      <c r="C58" s="49">
        <v>5153300</v>
      </c>
      <c r="D58" s="50">
        <f t="shared" si="0"/>
        <v>333118</v>
      </c>
    </row>
    <row r="59" spans="1:4" ht="15">
      <c r="A59" s="35" t="s">
        <v>60</v>
      </c>
      <c r="B59" s="42">
        <v>5785445</v>
      </c>
      <c r="C59" s="49">
        <v>6374842</v>
      </c>
      <c r="D59" s="50">
        <f t="shared" si="0"/>
        <v>589397</v>
      </c>
    </row>
    <row r="60" spans="1:4" ht="15">
      <c r="A60" s="35" t="s">
        <v>61</v>
      </c>
      <c r="B60" s="42">
        <v>5736703</v>
      </c>
      <c r="C60" s="49">
        <v>6184576</v>
      </c>
      <c r="D60" s="50">
        <f t="shared" si="0"/>
        <v>447873</v>
      </c>
    </row>
    <row r="61" spans="1:4" ht="15.75">
      <c r="A61" s="43" t="s">
        <v>74</v>
      </c>
      <c r="B61" s="44">
        <f>SUM(B15:B60)</f>
        <v>169690550</v>
      </c>
      <c r="C61" s="51">
        <f>SUM(C15:C60)</f>
        <v>174629754</v>
      </c>
      <c r="D61" s="52">
        <f>SUM(D15:D60)</f>
        <v>4939204</v>
      </c>
    </row>
  </sheetData>
  <printOptions/>
  <pageMargins left="0.5" right="0.63" top="0.5" bottom="0.63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2001-10-23T09:02:45Z</dcterms:created>
  <dcterms:modified xsi:type="dcterms:W3CDTF">2001-10-23T09:02:45Z</dcterms:modified>
  <cp:category/>
  <cp:version/>
  <cp:contentType/>
  <cp:contentStatus/>
</cp:coreProperties>
</file>