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75" windowWidth="11340" windowHeight="6030" activeTab="0"/>
  </bookViews>
  <sheets>
    <sheet name="Príloha 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<sst xmlns="http://schemas.openxmlformats.org/spreadsheetml/2006/main" count="34" uniqueCount="33">
  <si>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NÁZOV BANSKÉHO DIELA</t>
  </si>
  <si>
    <t>DĹŽKA</t>
  </si>
  <si>
    <t>(m)</t>
  </si>
  <si>
    <t>CENA 1 m  v Sk</t>
  </si>
  <si>
    <t>CENA v Sk SPOLU</t>
  </si>
  <si>
    <t>PRÍLOHA č. 2</t>
  </si>
  <si>
    <t>GPO č.109601</t>
  </si>
  <si>
    <t>GPO č.109602</t>
  </si>
  <si>
    <t>GPO č.109603</t>
  </si>
  <si>
    <t>GPO č.109604</t>
  </si>
  <si>
    <t>GPO č.109605</t>
  </si>
  <si>
    <t>GPO č.109606</t>
  </si>
  <si>
    <t>GPO č.109607</t>
  </si>
  <si>
    <t>GPO č.109608</t>
  </si>
  <si>
    <t>GPO č.109609</t>
  </si>
  <si>
    <t>GPO č.109610</t>
  </si>
  <si>
    <t>GPO č.109611</t>
  </si>
  <si>
    <t>PP č. 110A</t>
  </si>
  <si>
    <t>PP č. 110</t>
  </si>
  <si>
    <t>PP č. 301B</t>
  </si>
  <si>
    <t>SPOLU</t>
  </si>
  <si>
    <t>Celkový objem vyrazených chodieb a objem nákladov na ich realizáciu v jednotlivých rokoch sú</t>
  </si>
  <si>
    <t>nasledovné:</t>
  </si>
  <si>
    <t>ROK</t>
  </si>
  <si>
    <t>celková dĺžka v (m)</t>
  </si>
  <si>
    <t>Predpoklad razenia prieskumných a hlavných banských diel</t>
  </si>
  <si>
    <t>banských a geologicko- technických podmienok.</t>
  </si>
  <si>
    <t xml:space="preserve">Poradie realizovania jednotlivých banských diel bude priebežne aktualizované podľa zistených </t>
  </si>
  <si>
    <t>náklady v SK vrátane mzdových N (Sk)</t>
  </si>
  <si>
    <t>investičné náklady na GPP (Sk)</t>
  </si>
  <si>
    <t>Celkom náklady (Sk)</t>
  </si>
  <si>
    <t>Štátna pomoc - 30% (Sk)</t>
  </si>
  <si>
    <t>Zostávajúce metrážne práce vo výške 3730 m budú realizované po roku 2010 pravdepodobne z vlastných zdrojov.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</si>
</sst>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  <numFmt numFmtId="166" formatCode="#,##0\ _S_k"/>
    <numFmt numFmtId="167" formatCode="#,##0_ ;\-#,##0\ 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2" xfId="0" applyBorder="1" applyAlignment="1">
      <alignment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1" xfId="0" applyFill="1" applyBorder="1" applyAlignment="1">
      <alignment/>
    </xf>
    <xf numFmtId="0" fontId="2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167" fontId="0" fillId="0" borderId="37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12.875" style="0" customWidth="1"/>
    <col min="3" max="3" width="12.375" style="0" customWidth="1"/>
    <col min="4" max="7" width="12.75390625" style="0" customWidth="1"/>
  </cols>
  <sheetData>
    <row r="1" spans="7:8" ht="12.75">
      <c r="G1" s="8" t="s">
        <v>5</v>
      </c>
      <c r="H1" s="8"/>
    </row>
    <row r="2" spans="1:7" ht="15.75">
      <c r="A2" s="42" t="s">
        <v>25</v>
      </c>
      <c r="B2" s="42"/>
      <c r="C2" s="42"/>
      <c r="D2" s="42"/>
      <c r="E2" s="42"/>
      <c r="F2" s="8"/>
      <c r="G2" s="8"/>
    </row>
    <row r="3" ht="13.5" thickBot="1"/>
    <row r="4" spans="1:8" ht="12.75">
      <c r="A4" s="28" t="s">
        <v>0</v>
      </c>
      <c r="B4" s="29"/>
      <c r="C4" s="29"/>
      <c r="D4" s="30" t="s">
        <v>1</v>
      </c>
      <c r="E4" s="31" t="s">
        <v>3</v>
      </c>
      <c r="F4" s="32"/>
      <c r="G4" s="31" t="s">
        <v>4</v>
      </c>
      <c r="H4" s="32"/>
    </row>
    <row r="5" spans="1:8" ht="13.5" thickBot="1">
      <c r="A5" s="33"/>
      <c r="B5" s="34"/>
      <c r="C5" s="34"/>
      <c r="D5" s="35" t="s">
        <v>2</v>
      </c>
      <c r="E5" s="36"/>
      <c r="F5" s="37"/>
      <c r="G5" s="36"/>
      <c r="H5" s="37"/>
    </row>
    <row r="6" spans="1:8" ht="12.75">
      <c r="A6" s="17" t="s">
        <v>6</v>
      </c>
      <c r="B6" s="12"/>
      <c r="C6" s="13"/>
      <c r="D6" s="14">
        <v>300</v>
      </c>
      <c r="E6" s="11">
        <v>60600</v>
      </c>
      <c r="F6" s="13"/>
      <c r="G6" s="11">
        <f aca="true" t="shared" si="0" ref="G6:G19">(D6*E6)</f>
        <v>18180000</v>
      </c>
      <c r="H6" s="18"/>
    </row>
    <row r="7" spans="1:8" ht="12.75">
      <c r="A7" s="17" t="s">
        <v>7</v>
      </c>
      <c r="B7" s="12"/>
      <c r="C7" s="13"/>
      <c r="D7" s="10">
        <v>300</v>
      </c>
      <c r="E7" s="11">
        <v>62600</v>
      </c>
      <c r="F7" s="6"/>
      <c r="G7" s="11">
        <f t="shared" si="0"/>
        <v>18780000</v>
      </c>
      <c r="H7" s="19"/>
    </row>
    <row r="8" spans="1:8" ht="12.75">
      <c r="A8" s="17" t="s">
        <v>8</v>
      </c>
      <c r="B8" s="12"/>
      <c r="C8" s="13"/>
      <c r="D8" s="10">
        <v>550</v>
      </c>
      <c r="E8" s="11">
        <v>62600</v>
      </c>
      <c r="F8" s="6"/>
      <c r="G8" s="11">
        <f t="shared" si="0"/>
        <v>34430000</v>
      </c>
      <c r="H8" s="19"/>
    </row>
    <row r="9" spans="1:8" ht="12.75">
      <c r="A9" s="17" t="s">
        <v>9</v>
      </c>
      <c r="B9" s="12"/>
      <c r="C9" s="13"/>
      <c r="D9" s="10">
        <v>750</v>
      </c>
      <c r="E9" s="11">
        <v>62600</v>
      </c>
      <c r="F9" s="6"/>
      <c r="G9" s="11">
        <f t="shared" si="0"/>
        <v>46950000</v>
      </c>
      <c r="H9" s="19"/>
    </row>
    <row r="10" spans="1:8" ht="12.75">
      <c r="A10" s="17" t="s">
        <v>10</v>
      </c>
      <c r="B10" s="12"/>
      <c r="C10" s="13"/>
      <c r="D10" s="10">
        <v>600</v>
      </c>
      <c r="E10" s="11">
        <v>62600</v>
      </c>
      <c r="F10" s="6"/>
      <c r="G10" s="11">
        <f t="shared" si="0"/>
        <v>37560000</v>
      </c>
      <c r="H10" s="19"/>
    </row>
    <row r="11" spans="1:8" ht="12.75">
      <c r="A11" s="17" t="s">
        <v>11</v>
      </c>
      <c r="B11" s="12"/>
      <c r="C11" s="13"/>
      <c r="D11" s="10">
        <v>675</v>
      </c>
      <c r="E11" s="11">
        <v>62600</v>
      </c>
      <c r="F11" s="6"/>
      <c r="G11" s="11">
        <f t="shared" si="0"/>
        <v>42255000</v>
      </c>
      <c r="H11" s="19"/>
    </row>
    <row r="12" spans="1:8" ht="12.75">
      <c r="A12" s="17" t="s">
        <v>12</v>
      </c>
      <c r="B12" s="12"/>
      <c r="C12" s="13"/>
      <c r="D12" s="10">
        <v>620</v>
      </c>
      <c r="E12" s="11">
        <v>62600</v>
      </c>
      <c r="F12" s="6"/>
      <c r="G12" s="11">
        <f t="shared" si="0"/>
        <v>38812000</v>
      </c>
      <c r="H12" s="19"/>
    </row>
    <row r="13" spans="1:8" ht="12.75">
      <c r="A13" s="17" t="s">
        <v>13</v>
      </c>
      <c r="B13" s="12"/>
      <c r="C13" s="13"/>
      <c r="D13" s="10">
        <v>500</v>
      </c>
      <c r="E13" s="11">
        <v>62600</v>
      </c>
      <c r="F13" s="6"/>
      <c r="G13" s="11">
        <f t="shared" si="0"/>
        <v>31300000</v>
      </c>
      <c r="H13" s="19"/>
    </row>
    <row r="14" spans="1:8" ht="12.75">
      <c r="A14" s="17" t="s">
        <v>14</v>
      </c>
      <c r="B14" s="12"/>
      <c r="C14" s="13"/>
      <c r="D14" s="10">
        <v>500</v>
      </c>
      <c r="E14" s="11">
        <v>62600</v>
      </c>
      <c r="F14" s="6"/>
      <c r="G14" s="11">
        <f t="shared" si="0"/>
        <v>31300000</v>
      </c>
      <c r="H14" s="19"/>
    </row>
    <row r="15" spans="1:8" ht="12.75">
      <c r="A15" s="17" t="s">
        <v>15</v>
      </c>
      <c r="B15" s="12"/>
      <c r="C15" s="13"/>
      <c r="D15" s="10">
        <v>950</v>
      </c>
      <c r="E15" s="11">
        <v>62600</v>
      </c>
      <c r="F15" s="6"/>
      <c r="G15" s="11">
        <f t="shared" si="0"/>
        <v>59470000</v>
      </c>
      <c r="H15" s="19"/>
    </row>
    <row r="16" spans="1:8" ht="12.75">
      <c r="A16" s="17" t="s">
        <v>16</v>
      </c>
      <c r="B16" s="12"/>
      <c r="C16" s="13"/>
      <c r="D16" s="10">
        <v>470</v>
      </c>
      <c r="E16" s="11">
        <v>62600</v>
      </c>
      <c r="F16" s="6"/>
      <c r="G16" s="11">
        <f t="shared" si="0"/>
        <v>29422000</v>
      </c>
      <c r="H16" s="19"/>
    </row>
    <row r="17" spans="1:8" ht="12.75">
      <c r="A17" s="7" t="s">
        <v>18</v>
      </c>
      <c r="B17" s="5"/>
      <c r="C17" s="6"/>
      <c r="D17" s="10">
        <v>475</v>
      </c>
      <c r="E17" s="9">
        <v>66100</v>
      </c>
      <c r="F17" s="6"/>
      <c r="G17" s="11">
        <f t="shared" si="0"/>
        <v>31397500</v>
      </c>
      <c r="H17" s="19"/>
    </row>
    <row r="18" spans="1:8" ht="12.75">
      <c r="A18" s="7" t="s">
        <v>17</v>
      </c>
      <c r="B18" s="5"/>
      <c r="C18" s="6"/>
      <c r="D18" s="10">
        <v>490</v>
      </c>
      <c r="E18" s="9">
        <v>66100</v>
      </c>
      <c r="F18" s="6"/>
      <c r="G18" s="11">
        <f t="shared" si="0"/>
        <v>32389000</v>
      </c>
      <c r="H18" s="19"/>
    </row>
    <row r="19" spans="1:8" ht="13.5" thickBot="1">
      <c r="A19" s="7" t="s">
        <v>19</v>
      </c>
      <c r="B19" s="5"/>
      <c r="C19" s="15"/>
      <c r="D19" s="16">
        <v>1050</v>
      </c>
      <c r="E19" s="9">
        <v>66100</v>
      </c>
      <c r="F19" s="15"/>
      <c r="G19" s="11">
        <f t="shared" si="0"/>
        <v>69405000</v>
      </c>
      <c r="H19" s="20"/>
    </row>
    <row r="20" spans="1:8" ht="13.5" thickBot="1">
      <c r="A20" s="21" t="s">
        <v>20</v>
      </c>
      <c r="B20" s="22"/>
      <c r="C20" s="23"/>
      <c r="D20" s="24">
        <f>SUM(D6:D19)</f>
        <v>8230</v>
      </c>
      <c r="E20" s="25"/>
      <c r="F20" s="23"/>
      <c r="G20" s="25">
        <f>SUM(G6:G19)</f>
        <v>521650500</v>
      </c>
      <c r="H20" s="26"/>
    </row>
    <row r="23" ht="12.75">
      <c r="A23" t="s">
        <v>27</v>
      </c>
    </row>
    <row r="24" ht="12.75">
      <c r="A24" t="s">
        <v>26</v>
      </c>
    </row>
    <row r="27" ht="12.75">
      <c r="A27" t="s">
        <v>21</v>
      </c>
    </row>
    <row r="28" ht="12.75">
      <c r="A28" t="s">
        <v>22</v>
      </c>
    </row>
    <row r="30" ht="13.5" thickBot="1"/>
    <row r="31" spans="1:7" ht="15" customHeight="1" thickBot="1">
      <c r="A31" s="38" t="s">
        <v>23</v>
      </c>
      <c r="B31" s="39"/>
      <c r="C31" s="40"/>
      <c r="D31" s="41">
        <v>2008</v>
      </c>
      <c r="E31" s="41">
        <v>2009</v>
      </c>
      <c r="F31" s="41">
        <v>2010</v>
      </c>
      <c r="G31" s="41" t="s">
        <v>20</v>
      </c>
    </row>
    <row r="32" spans="1:7" ht="15" customHeight="1">
      <c r="A32" s="45" t="s">
        <v>24</v>
      </c>
      <c r="B32" s="46"/>
      <c r="C32" s="47"/>
      <c r="D32" s="14">
        <v>1500</v>
      </c>
      <c r="E32" s="14">
        <v>1500</v>
      </c>
      <c r="F32" s="14">
        <v>1500</v>
      </c>
      <c r="G32" s="27">
        <f>SUM(D32:F32)</f>
        <v>4500</v>
      </c>
    </row>
    <row r="33" spans="1:7" ht="15" customHeight="1">
      <c r="A33" s="48" t="s">
        <v>28</v>
      </c>
      <c r="B33" s="49"/>
      <c r="C33" s="50"/>
      <c r="D33" s="51">
        <f>(G20/D20)*D32</f>
        <v>95076032.80680437</v>
      </c>
      <c r="E33" s="52">
        <f>(G20/D20)*F32</f>
        <v>95076032.80680437</v>
      </c>
      <c r="F33" s="52">
        <f>(G20/D20)*F32</f>
        <v>95076032.80680437</v>
      </c>
      <c r="G33" s="51">
        <f>SUM(D33:F33)</f>
        <v>285228098.42041314</v>
      </c>
    </row>
    <row r="34" spans="1:7" ht="15" customHeight="1" thickBot="1">
      <c r="A34" s="43" t="s">
        <v>29</v>
      </c>
      <c r="B34" s="44"/>
      <c r="C34" s="20"/>
      <c r="D34" s="62">
        <v>101586000</v>
      </c>
      <c r="E34" s="63"/>
      <c r="F34" s="64"/>
      <c r="G34" s="53">
        <f>D34</f>
        <v>101586000</v>
      </c>
    </row>
    <row r="35" spans="1:7" ht="15" customHeight="1" thickBot="1">
      <c r="A35" s="1" t="s">
        <v>30</v>
      </c>
      <c r="B35" s="2"/>
      <c r="C35" s="3"/>
      <c r="D35" s="57"/>
      <c r="E35" s="58"/>
      <c r="F35" s="59"/>
      <c r="G35" s="60">
        <f>SUM(G33:G34)</f>
        <v>386814098.42041314</v>
      </c>
    </row>
    <row r="36" spans="1:7" ht="15" customHeight="1" thickBot="1">
      <c r="A36" s="54" t="s">
        <v>31</v>
      </c>
      <c r="B36" s="55"/>
      <c r="C36" s="56"/>
      <c r="D36" s="65">
        <f>(D33+E33+F33+D34)*0.3</f>
        <v>116044229.52612394</v>
      </c>
      <c r="E36" s="66"/>
      <c r="F36" s="66"/>
      <c r="G36" s="67"/>
    </row>
    <row r="37" spans="1:7" ht="12.75">
      <c r="A37" s="4"/>
      <c r="B37" s="4"/>
      <c r="C37" s="4"/>
      <c r="D37" s="61"/>
      <c r="E37" s="61"/>
      <c r="F37" s="61"/>
      <c r="G37" s="4"/>
    </row>
    <row r="42" ht="12.75">
      <c r="A42" t="s">
        <v>32</v>
      </c>
    </row>
    <row r="55" spans="7:8" ht="12.75">
      <c r="G55" s="8"/>
      <c r="H55" s="8"/>
    </row>
  </sheetData>
  <mergeCells count="3">
    <mergeCell ref="D37:F37"/>
    <mergeCell ref="D34:F34"/>
    <mergeCell ref="D36:G36"/>
  </mergeCells>
  <printOptions/>
  <pageMargins left="0.75" right="0.21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Sembera</cp:lastModifiedBy>
  <cp:lastPrinted>2008-02-12T05:45:41Z</cp:lastPrinted>
  <dcterms:created xsi:type="dcterms:W3CDTF">2007-06-10T09:17:57Z</dcterms:created>
  <dcterms:modified xsi:type="dcterms:W3CDTF">2008-04-15T05:12:03Z</dcterms:modified>
  <cp:category/>
  <cp:version/>
  <cp:contentType/>
  <cp:contentStatus/>
</cp:coreProperties>
</file>