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Hárok1" sheetId="1" r:id="rId1"/>
    <sheet name="Hárok2" sheetId="2" r:id="rId2"/>
    <sheet name="Hárok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<sst xmlns="http://schemas.openxmlformats.org/spreadsheetml/2006/main" count="26" uniqueCount="23">
  <si>
    <t>Vývoj výberu poistného na zdravotné poistenie, sociálne poistenie a  na poistenie v  nezamestnanosti</t>
  </si>
  <si>
    <t>od ekonomicky aktívnych osôb, bez platby poistného plateného štátom, NÚP a prostriedkov z privatizácie</t>
  </si>
  <si>
    <t>vo vzťahu k vývoju priemernej mzdy a HDP</t>
  </si>
  <si>
    <t>v mil. Sk</t>
  </si>
  <si>
    <t>Ix95/94</t>
  </si>
  <si>
    <t>Ix96/95</t>
  </si>
  <si>
    <t>Ix97/96</t>
  </si>
  <si>
    <t>1998</t>
  </si>
  <si>
    <t>Ix98/97</t>
  </si>
  <si>
    <t>1999</t>
  </si>
  <si>
    <t>Ix99/98</t>
  </si>
  <si>
    <t>Ix00/99</t>
  </si>
  <si>
    <t>Ix01/00</t>
  </si>
  <si>
    <t>Ix02/01</t>
  </si>
  <si>
    <t>Zdravotné poistenie</t>
  </si>
  <si>
    <t xml:space="preserve">Podiel na HDP (%) </t>
  </si>
  <si>
    <t>Sociálne poistenie</t>
  </si>
  <si>
    <t>Poistenie v nezamestnanosti</t>
  </si>
  <si>
    <t>Poistné celkom</t>
  </si>
  <si>
    <t>Priemerná mzda</t>
  </si>
  <si>
    <t>Hrubý domáci produkt v b.c.</t>
  </si>
  <si>
    <t>Ministerstvo financií SR</t>
  </si>
  <si>
    <t>Príloha č.: 9 c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</si>
</sst>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_);\(#,##0.0\)"/>
    <numFmt numFmtId="165" formatCode="#,##0.00_);\(#,##0.00\)"/>
  </numFmts>
  <fonts count="4">
    <font>
      <sz val="10"/>
      <name val="Arial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75" zoomScaleNormal="75" workbookViewId="0" topLeftCell="A1">
      <selection activeCell="L3" sqref="L3"/>
    </sheetView>
  </sheetViews>
  <sheetFormatPr defaultColWidth="9.140625" defaultRowHeight="12.75"/>
  <cols>
    <col min="1" max="1" width="34.421875" style="0" customWidth="1"/>
    <col min="2" max="3" width="13.7109375" style="0" customWidth="1"/>
    <col min="5" max="5" width="13.7109375" style="0" customWidth="1"/>
    <col min="7" max="7" width="13.7109375" style="0" customWidth="1"/>
    <col min="9" max="9" width="13.7109375" style="0" customWidth="1"/>
    <col min="11" max="11" width="13.7109375" style="0" customWidth="1"/>
    <col min="13" max="13" width="13.7109375" style="0" customWidth="1"/>
    <col min="15" max="15" width="13.7109375" style="0" customWidth="1"/>
    <col min="17" max="17" width="13.7109375" style="0" customWidth="1"/>
  </cols>
  <sheetData>
    <row r="1" spans="1:16" ht="15.75">
      <c r="A1" s="9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22</v>
      </c>
      <c r="P1" s="1"/>
    </row>
    <row r="3" spans="1:16" ht="15.7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2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2.75">
      <c r="Q6" t="s">
        <v>3</v>
      </c>
    </row>
    <row r="7" spans="1:16" ht="15">
      <c r="A7" s="1"/>
      <c r="B7" s="1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 ht="15.75">
      <c r="A8" s="1"/>
      <c r="B8" s="4">
        <v>1994</v>
      </c>
      <c r="C8" s="4">
        <v>1995</v>
      </c>
      <c r="D8" s="2" t="s">
        <v>4</v>
      </c>
      <c r="E8" s="4">
        <v>1996</v>
      </c>
      <c r="F8" s="2" t="s">
        <v>5</v>
      </c>
      <c r="G8" s="4">
        <v>1997</v>
      </c>
      <c r="H8" s="2" t="s">
        <v>6</v>
      </c>
      <c r="I8" s="4" t="s">
        <v>7</v>
      </c>
      <c r="J8" s="2" t="s">
        <v>8</v>
      </c>
      <c r="K8" s="4" t="s">
        <v>9</v>
      </c>
      <c r="L8" s="2" t="s">
        <v>10</v>
      </c>
      <c r="M8" s="4">
        <v>2000</v>
      </c>
      <c r="N8" s="2" t="s">
        <v>11</v>
      </c>
      <c r="O8" s="4">
        <v>2001</v>
      </c>
      <c r="P8" s="2" t="s">
        <v>12</v>
      </c>
      <c r="Q8" s="4">
        <v>2002</v>
      </c>
      <c r="R8" s="2" t="s">
        <v>13</v>
      </c>
    </row>
    <row r="9" spans="1:18" ht="15.75">
      <c r="A9" s="1"/>
      <c r="B9" s="1"/>
      <c r="C9" s="1"/>
      <c r="D9" s="2"/>
      <c r="E9" s="1"/>
      <c r="F9" s="2"/>
      <c r="G9" s="1"/>
      <c r="H9" s="1"/>
      <c r="I9" s="5"/>
      <c r="J9" s="1"/>
      <c r="K9" s="5"/>
      <c r="L9" s="1"/>
      <c r="M9" s="1"/>
      <c r="N9" s="1"/>
      <c r="O9" s="1"/>
      <c r="P9" s="1"/>
      <c r="Q9" s="1"/>
      <c r="R9" s="1"/>
    </row>
    <row r="10" spans="1:18" ht="15.75">
      <c r="A10" s="1"/>
      <c r="B10" s="1"/>
      <c r="C10" s="1"/>
      <c r="D10" s="2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>
      <c r="A11" s="2" t="s">
        <v>14</v>
      </c>
      <c r="B11" s="1">
        <v>15518.7</v>
      </c>
      <c r="C11" s="1">
        <v>18726.9</v>
      </c>
      <c r="D11" s="2">
        <f>SUM(C11/B11*100)</f>
        <v>120.67312339306773</v>
      </c>
      <c r="E11" s="1">
        <v>23732.9</v>
      </c>
      <c r="F11" s="2">
        <f>SUM(E11/C11*100)</f>
        <v>126.73159999786404</v>
      </c>
      <c r="G11" s="1">
        <v>26799.5</v>
      </c>
      <c r="H11" s="2">
        <f>SUM(G11/E11*100)</f>
        <v>112.92130333840365</v>
      </c>
      <c r="I11" s="1">
        <v>28547.7</v>
      </c>
      <c r="J11" s="6">
        <f>SUM(I11/G11*100)</f>
        <v>106.52325603089609</v>
      </c>
      <c r="K11" s="1">
        <v>29321.1</v>
      </c>
      <c r="L11" s="6">
        <f>SUM(K11/I11*100)</f>
        <v>102.70914994903266</v>
      </c>
      <c r="M11" s="1">
        <f>SUM(31756.4-910)</f>
        <v>30846.4</v>
      </c>
      <c r="N11" s="6">
        <f>SUM(M11/K11*100)</f>
        <v>105.20205585738597</v>
      </c>
      <c r="O11" s="1">
        <f>SUM(34405.7-75)</f>
        <v>34330.7</v>
      </c>
      <c r="P11" s="6">
        <f>SUM(O11/M11*100)</f>
        <v>111.29564552103324</v>
      </c>
      <c r="Q11" s="1">
        <v>37916.1</v>
      </c>
      <c r="R11" s="6">
        <f>SUM(Q11/O11*100)</f>
        <v>110.4437136440562</v>
      </c>
    </row>
    <row r="12" spans="1:18" ht="15.75">
      <c r="A12" s="1" t="s">
        <v>15</v>
      </c>
      <c r="B12" s="7">
        <f>SUM(B11/B25*100)</f>
        <v>3.189486145536606</v>
      </c>
      <c r="C12" s="7">
        <f>SUM(C11/C25*100)</f>
        <v>3.291640520773462</v>
      </c>
      <c r="D12" s="8"/>
      <c r="E12" s="7">
        <f>SUM(E11/E25*100)</f>
        <v>3.7755890981055957</v>
      </c>
      <c r="F12" s="8"/>
      <c r="G12" s="7">
        <f>SUM(G11/G25*100)</f>
        <v>3.7819442660845</v>
      </c>
      <c r="H12" s="7"/>
      <c r="I12" s="7">
        <f>SUM(I11/I25*100)</f>
        <v>3.683564687575</v>
      </c>
      <c r="J12" s="7"/>
      <c r="K12" s="7">
        <f>SUM(K11/K25*100)</f>
        <v>3.5084795045236388</v>
      </c>
      <c r="L12" s="7"/>
      <c r="M12" s="7">
        <f>SUM(M11/M25*100)</f>
        <v>3.394186406044888</v>
      </c>
      <c r="N12" s="1"/>
      <c r="O12" s="7">
        <f>SUM(O11/O25*100)</f>
        <v>3.4702116755635566</v>
      </c>
      <c r="P12" s="1"/>
      <c r="Q12" s="7">
        <f>SUM(Q11/Q25*100)</f>
        <v>3.531635701132531</v>
      </c>
      <c r="R12" s="1"/>
    </row>
    <row r="13" spans="1:18" ht="15.75">
      <c r="A13" s="1"/>
      <c r="B13" s="1"/>
      <c r="C13" s="1"/>
      <c r="D13" s="2"/>
      <c r="E13" s="1"/>
      <c r="F13" s="2"/>
      <c r="G13" s="1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>
      <c r="A14" s="2" t="s">
        <v>16</v>
      </c>
      <c r="B14" s="1">
        <v>36615</v>
      </c>
      <c r="C14" s="1">
        <v>47038.8</v>
      </c>
      <c r="D14" s="2">
        <f>SUM(C14/B14*100)</f>
        <v>128.46866038508807</v>
      </c>
      <c r="E14" s="1">
        <v>54049.3</v>
      </c>
      <c r="F14" s="2">
        <f>SUM(E14/C14*100)</f>
        <v>114.90365400477904</v>
      </c>
      <c r="G14" s="1">
        <v>59622.4</v>
      </c>
      <c r="H14" s="2">
        <f>SUM(G14/E14*100)</f>
        <v>110.31114186492701</v>
      </c>
      <c r="I14" s="1">
        <v>63888.7</v>
      </c>
      <c r="J14" s="6">
        <f>SUM(I14/G14*100)</f>
        <v>107.15553214899099</v>
      </c>
      <c r="K14" s="1">
        <v>64052.8</v>
      </c>
      <c r="L14" s="6">
        <f>SUM(K14/I14*100)</f>
        <v>100.25685293330433</v>
      </c>
      <c r="M14" s="1">
        <v>69405.4</v>
      </c>
      <c r="N14" s="6">
        <f>SUM(M14/K14*100)</f>
        <v>108.35654335173481</v>
      </c>
      <c r="O14" s="1">
        <f>SUM(78721.6-1000-442-710-509)</f>
        <v>76060.6</v>
      </c>
      <c r="P14" s="6">
        <f>SUM(O14/M14*100)</f>
        <v>109.58887925147036</v>
      </c>
      <c r="Q14" s="1">
        <v>81666.8</v>
      </c>
      <c r="R14" s="6">
        <f>SUM(Q14/O14*100)</f>
        <v>107.37070178252604</v>
      </c>
    </row>
    <row r="15" spans="1:18" ht="15.75">
      <c r="A15" s="1" t="s">
        <v>15</v>
      </c>
      <c r="B15" s="7">
        <f>SUM(B14/B25*100)</f>
        <v>7.5253104460311</v>
      </c>
      <c r="C15" s="7">
        <f>SUM(C14/C25*100)</f>
        <v>8.26804330287227</v>
      </c>
      <c r="D15" s="8"/>
      <c r="E15" s="7">
        <f>SUM(E14/E25*100)</f>
        <v>8.598525584325504</v>
      </c>
      <c r="F15" s="8"/>
      <c r="G15" s="7">
        <f>SUM(G14/G25*100)</f>
        <v>8.413910476322188</v>
      </c>
      <c r="H15" s="7"/>
      <c r="I15" s="7">
        <f>SUM(I14/I25*100)</f>
        <v>8.243681951788512</v>
      </c>
      <c r="J15" s="7"/>
      <c r="K15" s="7">
        <f>SUM(K14/K25*100)</f>
        <v>7.664376029799419</v>
      </c>
      <c r="L15" s="7"/>
      <c r="M15" s="7">
        <f>SUM(M14/M25*100)</f>
        <v>7.6370294486911865</v>
      </c>
      <c r="N15" s="1"/>
      <c r="O15" s="7">
        <f>SUM(O14/O25*100)</f>
        <v>7.68834839284866</v>
      </c>
      <c r="P15" s="1"/>
      <c r="Q15" s="7">
        <f>SUM(Q14/Q25*100)</f>
        <v>7.606726073547917</v>
      </c>
      <c r="R15" s="1"/>
    </row>
    <row r="16" spans="1:18" ht="15.75">
      <c r="A16" s="1"/>
      <c r="B16" s="1"/>
      <c r="C16" s="1"/>
      <c r="D16" s="2"/>
      <c r="E16" s="1"/>
      <c r="F16" s="2"/>
      <c r="G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>
      <c r="A17" s="2" t="s">
        <v>17</v>
      </c>
      <c r="B17" s="1">
        <v>4445.3</v>
      </c>
      <c r="C17" s="1">
        <v>6138.3</v>
      </c>
      <c r="D17" s="2">
        <f>SUM(C17/B17*100)</f>
        <v>138.08516860504352</v>
      </c>
      <c r="E17" s="1">
        <v>7156.8</v>
      </c>
      <c r="F17" s="2">
        <f>SUM(E17/C17*100)</f>
        <v>116.59254190899762</v>
      </c>
      <c r="G17" s="1">
        <v>7454.2</v>
      </c>
      <c r="H17" s="2">
        <f>SUM(G17/E17*100)</f>
        <v>104.1554884864744</v>
      </c>
      <c r="I17" s="1">
        <v>8030.4</v>
      </c>
      <c r="J17" s="6">
        <f>SUM(I17/G17*100)</f>
        <v>107.7298704086287</v>
      </c>
      <c r="K17" s="1">
        <v>7935.3</v>
      </c>
      <c r="L17" s="6">
        <f>SUM(K17/I17*100)</f>
        <v>98.81575014943216</v>
      </c>
      <c r="M17" s="1">
        <v>8660.7</v>
      </c>
      <c r="N17" s="6">
        <f>SUM(M17/K17*100)</f>
        <v>109.14143132584779</v>
      </c>
      <c r="O17" s="1">
        <f>SUM(9393.5-277-58)</f>
        <v>9058.5</v>
      </c>
      <c r="P17" s="6">
        <f>SUM(O17/M17*100)</f>
        <v>104.5931622155253</v>
      </c>
      <c r="Q17" s="1">
        <v>9909.2</v>
      </c>
      <c r="R17" s="6">
        <f>SUM(Q17/O17*100)</f>
        <v>109.391179555114</v>
      </c>
    </row>
    <row r="18" spans="1:18" ht="15.75">
      <c r="A18" s="1" t="s">
        <v>15</v>
      </c>
      <c r="B18" s="7">
        <f>SUM(B17/B25*100)</f>
        <v>0.9136218087052315</v>
      </c>
      <c r="C18" s="7">
        <f>SUM(C17/C25*100)</f>
        <v>1.078933353019653</v>
      </c>
      <c r="D18" s="8"/>
      <c r="E18" s="7">
        <f>SUM(E17/E25*100)</f>
        <v>1.138551801816134</v>
      </c>
      <c r="F18" s="8"/>
      <c r="G18" s="7">
        <f>SUM(G17/G25*100)</f>
        <v>1.0519363774789485</v>
      </c>
      <c r="H18" s="7"/>
      <c r="I18" s="7">
        <f>SUM(I17/I25*100)</f>
        <v>1.0361779711536228</v>
      </c>
      <c r="J18" s="7"/>
      <c r="K18" s="7">
        <f>SUM(K17/K25*100)</f>
        <v>0.9495154483374237</v>
      </c>
      <c r="L18" s="7"/>
      <c r="M18" s="7">
        <f>SUM(M17/M25*100)</f>
        <v>0.9529809056107994</v>
      </c>
      <c r="N18" s="1"/>
      <c r="O18" s="7">
        <f>SUM(O17/O25*100)</f>
        <v>0.9156502041348553</v>
      </c>
      <c r="P18" s="1"/>
      <c r="Q18" s="7">
        <f>SUM(Q17/Q25*100)</f>
        <v>0.9229769013601736</v>
      </c>
      <c r="R18" s="1"/>
    </row>
    <row r="19" spans="1:18" ht="15.75">
      <c r="A19" s="1"/>
      <c r="B19" s="7"/>
      <c r="C19" s="7"/>
      <c r="D19" s="8"/>
      <c r="E19" s="7"/>
      <c r="F19" s="8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</row>
    <row r="20" spans="1:18" ht="15.75">
      <c r="A20" s="2" t="s">
        <v>18</v>
      </c>
      <c r="B20" s="7">
        <f>SUM(B11+B14+B17)</f>
        <v>56579</v>
      </c>
      <c r="C20" s="7">
        <f>SUM(C11+C14+C17)</f>
        <v>71904.00000000001</v>
      </c>
      <c r="D20" s="2">
        <f>SUM(C20/B20*100)</f>
        <v>127.08602131532905</v>
      </c>
      <c r="E20" s="7">
        <f>SUM(E11+E14+E17)</f>
        <v>84939.00000000001</v>
      </c>
      <c r="F20" s="2">
        <f>SUM(E20/C20*100)</f>
        <v>118.12833778371161</v>
      </c>
      <c r="G20" s="7">
        <f>SUM(G11+G14+G17)</f>
        <v>93876.09999999999</v>
      </c>
      <c r="H20" s="2">
        <f>SUM(G20/E20*100)</f>
        <v>110.52178622305415</v>
      </c>
      <c r="I20" s="7">
        <f>SUM(I11+I14+I17)</f>
        <v>100466.79999999999</v>
      </c>
      <c r="J20" s="6">
        <f>SUM(I20/G20*100)</f>
        <v>107.02063677549451</v>
      </c>
      <c r="K20" s="7">
        <f>SUM(K11+K14+K17)</f>
        <v>101309.2</v>
      </c>
      <c r="L20" s="6">
        <f>SUM(K20/I20*100)</f>
        <v>100.83848594759664</v>
      </c>
      <c r="M20" s="7">
        <f>SUM(M11+M14+M17)</f>
        <v>108912.49999999999</v>
      </c>
      <c r="N20" s="6">
        <f>SUM(M20/K20*100)</f>
        <v>107.50504396441782</v>
      </c>
      <c r="O20" s="7">
        <f>SUM(O11+O14+O17)</f>
        <v>119449.8</v>
      </c>
      <c r="P20" s="6">
        <f>SUM(O20/M20*100)</f>
        <v>109.67501434637899</v>
      </c>
      <c r="Q20" s="7">
        <f>SUM(Q11+Q14+Q17)</f>
        <v>129492.09999999999</v>
      </c>
      <c r="R20" s="6">
        <f>SUM(Q20/O20*100)</f>
        <v>108.40713002449564</v>
      </c>
    </row>
    <row r="21" spans="1:18" ht="15.75">
      <c r="A21" s="1" t="s">
        <v>15</v>
      </c>
      <c r="B21" s="7">
        <f>SUM(B20/B25*100)</f>
        <v>11.628418400272936</v>
      </c>
      <c r="C21" s="7">
        <f>SUM(C20/C25*100)</f>
        <v>12.638617176665386</v>
      </c>
      <c r="D21" s="8"/>
      <c r="E21" s="7">
        <f>SUM(E20/E25*100)</f>
        <v>13.512666484247235</v>
      </c>
      <c r="F21" s="8"/>
      <c r="G21" s="7">
        <f>SUM(G20/G25*100)</f>
        <v>13.247791119885635</v>
      </c>
      <c r="H21" s="7"/>
      <c r="I21" s="7">
        <f>SUM(I20/I25*100)</f>
        <v>12.963424610517132</v>
      </c>
      <c r="J21" s="7"/>
      <c r="K21" s="7">
        <f>SUM(K20/K25*100)</f>
        <v>12.122370982660481</v>
      </c>
      <c r="L21" s="7"/>
      <c r="M21" s="7">
        <f>SUM(M20/M25*100)</f>
        <v>11.984196760346872</v>
      </c>
      <c r="N21" s="1"/>
      <c r="O21" s="7">
        <f>SUM(O20/O25*100)</f>
        <v>12.074210272547072</v>
      </c>
      <c r="P21" s="1"/>
      <c r="Q21" s="7">
        <f>SUM(Q20/Q25*100)</f>
        <v>12.061338676040622</v>
      </c>
      <c r="R21" s="1"/>
    </row>
    <row r="22" spans="1:18" ht="15.75">
      <c r="A22" s="1"/>
      <c r="B22" s="1"/>
      <c r="C22" s="1"/>
      <c r="D22" s="2"/>
      <c r="E22" s="1"/>
      <c r="F22" s="2"/>
      <c r="G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>
      <c r="A23" s="1" t="s">
        <v>19</v>
      </c>
      <c r="B23" s="1">
        <v>6294</v>
      </c>
      <c r="C23" s="1">
        <v>7195</v>
      </c>
      <c r="D23" s="2">
        <f>SUM(C23/B23*100)</f>
        <v>114.31522084524946</v>
      </c>
      <c r="E23" s="1">
        <v>8154</v>
      </c>
      <c r="F23" s="2">
        <f>SUM(E23/C23*100)</f>
        <v>113.32870048644892</v>
      </c>
      <c r="G23" s="1">
        <v>9226</v>
      </c>
      <c r="H23" s="2">
        <f>SUM(G23/E23*100)</f>
        <v>113.14692175619328</v>
      </c>
      <c r="I23" s="1">
        <v>10003</v>
      </c>
      <c r="J23" s="6">
        <f>SUM(I23/G23*100)</f>
        <v>108.42185128983309</v>
      </c>
      <c r="K23" s="3">
        <v>10728</v>
      </c>
      <c r="L23" s="6">
        <f>SUM(K23/I23*100)</f>
        <v>107.2478256523043</v>
      </c>
      <c r="M23" s="1">
        <v>11430</v>
      </c>
      <c r="N23" s="6">
        <f>SUM(M23/K23*100)</f>
        <v>106.54362416107384</v>
      </c>
      <c r="O23" s="1">
        <v>12365</v>
      </c>
      <c r="P23" s="6">
        <f>SUM(O23/M23*100)</f>
        <v>108.18022747156606</v>
      </c>
      <c r="Q23" s="1">
        <v>13511</v>
      </c>
      <c r="R23" s="6">
        <f>SUM(Q23/O23*100)</f>
        <v>109.26809543065103</v>
      </c>
    </row>
    <row r="24" spans="1:18" ht="15.75">
      <c r="A24" s="1"/>
      <c r="B24" s="1"/>
      <c r="C24" s="1"/>
      <c r="D24" s="2"/>
      <c r="E24" s="1"/>
      <c r="F24" s="2"/>
      <c r="G24" s="1"/>
      <c r="H24" s="2"/>
      <c r="I24" s="1"/>
      <c r="J24" s="1"/>
      <c r="K24" s="5"/>
      <c r="L24" s="1"/>
      <c r="M24" s="1"/>
      <c r="N24" s="1"/>
      <c r="O24" s="1"/>
      <c r="P24" s="1"/>
      <c r="Q24" s="1"/>
      <c r="R24" s="1"/>
    </row>
    <row r="25" spans="1:18" ht="15.75">
      <c r="A25" s="1" t="s">
        <v>20</v>
      </c>
      <c r="B25" s="1">
        <v>486558</v>
      </c>
      <c r="C25" s="1">
        <v>568923</v>
      </c>
      <c r="D25" s="2">
        <f>SUM(C25/B25*100)</f>
        <v>116.92809490338254</v>
      </c>
      <c r="E25" s="1">
        <v>628588</v>
      </c>
      <c r="F25" s="2">
        <f>SUM(E25/C25*100)</f>
        <v>110.48735944934552</v>
      </c>
      <c r="G25" s="1">
        <v>708617</v>
      </c>
      <c r="H25" s="2">
        <f>SUM(G25/E25*100)</f>
        <v>112.73155071366301</v>
      </c>
      <c r="I25" s="1">
        <v>775002</v>
      </c>
      <c r="J25" s="6">
        <f>SUM(I25/G25*100)</f>
        <v>109.36824829209573</v>
      </c>
      <c r="K25" s="5">
        <v>835721</v>
      </c>
      <c r="L25" s="6">
        <f>SUM(K25/I25*100)</f>
        <v>107.83468945886592</v>
      </c>
      <c r="M25" s="1">
        <v>908801</v>
      </c>
      <c r="N25" s="6">
        <f>SUM(M25/K25*100)</f>
        <v>108.74454512929555</v>
      </c>
      <c r="O25" s="1">
        <v>989297</v>
      </c>
      <c r="P25" s="6">
        <f>SUM(O25/M25*100)</f>
        <v>108.85738461995531</v>
      </c>
      <c r="Q25" s="1">
        <v>1073613</v>
      </c>
      <c r="R25" s="6">
        <f>SUM(Q25/O25*100)</f>
        <v>108.52281973967372</v>
      </c>
    </row>
    <row r="26" spans="1:16" ht="15.75">
      <c r="A26" s="1"/>
      <c r="B26" s="1"/>
      <c r="C26" s="1"/>
      <c r="D26" s="2"/>
      <c r="E26" s="1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1"/>
      <c r="B27" s="1"/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itadial</dc:creator>
  <cp:keywords/>
  <dc:description/>
  <cp:lastModifiedBy>itadial</cp:lastModifiedBy>
  <cp:lastPrinted>2003-06-03T10:58:49Z</cp:lastPrinted>
  <dcterms:created xsi:type="dcterms:W3CDTF">2003-06-03T10:56:17Z</dcterms:created>
  <dcterms:modified xsi:type="dcterms:W3CDTF">2003-06-03T10:59:26Z</dcterms:modified>
  <cp:category/>
  <cp:version/>
  <cp:contentType/>
  <cp:contentStatus/>
</cp:coreProperties>
</file>