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2120" windowHeight="8250" activeTab="0"/>
  </bookViews>
  <sheets>
    <sheet name="T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<sst xmlns="http://schemas.openxmlformats.org/spreadsheetml/2006/main" count="63" uniqueCount="39">
  <si>
    <t>Vypracoval: Odbor dlhovej služby</t>
  </si>
  <si>
    <t>V Bratislave, október 2002</t>
  </si>
  <si>
    <t>spolu</t>
  </si>
  <si>
    <t>ZP</t>
  </si>
  <si>
    <t>istina</t>
  </si>
  <si>
    <t>penále</t>
  </si>
  <si>
    <t>v tis. Sk</t>
  </si>
  <si>
    <t>k 30.4.2002*</t>
  </si>
  <si>
    <t>k 31.5.2002*</t>
  </si>
  <si>
    <t>k 30.6.2002*</t>
  </si>
  <si>
    <t>k 31.7.2002*</t>
  </si>
  <si>
    <t>k 31.8.2002*</t>
  </si>
  <si>
    <t>Záväzky celkom, v tom:</t>
  </si>
  <si>
    <t>po lehote splatnosti celkom, v tom:</t>
  </si>
  <si>
    <t>lieky</t>
  </si>
  <si>
    <t>zdravotnícke potreby a zdravotnícke pomôcky</t>
  </si>
  <si>
    <t>Stav záväzkov zdravotných poisťovní  v tis. Sk</t>
  </si>
  <si>
    <t>výkony zdravotnej starostlivosti</t>
  </si>
  <si>
    <t>... ústavná</t>
  </si>
  <si>
    <t>... ambulantná</t>
  </si>
  <si>
    <t>... Ostatné</t>
  </si>
  <si>
    <t>voči osobitnému účtu (po prerozdelení)</t>
  </si>
  <si>
    <t>pôžičky a úvery</t>
  </si>
  <si>
    <t>návratná finančná výpomoc zo ŠR***</t>
  </si>
  <si>
    <t>ostatné (SF)</t>
  </si>
  <si>
    <t>záväzky po lehote splatnosti voči štátnym ZZ**</t>
  </si>
  <si>
    <t>* uvádzajú sa údaje do data podľa stavu z účtovnej evidencie</t>
  </si>
  <si>
    <t>** k 30.4.2002 neuvádza VšZP</t>
  </si>
  <si>
    <t>*** došlo k zmene vzhľadom k odloženiu termínu splátok na základe zmlúv. Prekvalfikovali sa záväzky po lehote splatnosti na záväzky v lehote splatnosti</t>
  </si>
  <si>
    <t>SPOLU (istina + penále):</t>
  </si>
  <si>
    <t>priemerný mesačný nárast dlhov:</t>
  </si>
  <si>
    <t>tis. Sk</t>
  </si>
  <si>
    <t>ISTINA</t>
  </si>
  <si>
    <t>odhad rastu dlhov do konca roka 2002:</t>
  </si>
  <si>
    <t>odhad rnárastu dlhov v r. 2003:</t>
  </si>
  <si>
    <t>výkony ZS</t>
  </si>
  <si>
    <t>LEN ISTINA</t>
  </si>
  <si>
    <t xml:space="preserve"> </t>
  </si>
  <si>
    <t>Tabuľka č. 4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</si>
</sst>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0.0"/>
    <numFmt numFmtId="176" formatCode="_-* #,##0\ _S_k_-;\-* #,##0\ _S_k_-;_-* &quot;-&quot;??\ _S_k_-;_-@_-"/>
    <numFmt numFmtId="177" formatCode="#,##0_ ;\-#,##0\ 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44" fontId="5" fillId="0" borderId="21" xfId="18" applyFont="1" applyBorder="1" applyAlignment="1">
      <alignment horizontal="left"/>
    </xf>
    <xf numFmtId="3" fontId="5" fillId="0" borderId="22" xfId="18" applyNumberFormat="1" applyFont="1" applyBorder="1" applyAlignment="1">
      <alignment horizontal="right"/>
    </xf>
    <xf numFmtId="3" fontId="5" fillId="0" borderId="2" xfId="18" applyNumberFormat="1" applyFont="1" applyBorder="1" applyAlignment="1">
      <alignment horizontal="right"/>
    </xf>
    <xf numFmtId="3" fontId="5" fillId="0" borderId="3" xfId="18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1" xfId="0" applyFont="1" applyBorder="1" applyAlignment="1">
      <alignment horizontal="left"/>
    </xf>
    <xf numFmtId="3" fontId="4" fillId="0" borderId="2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18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5" fillId="0" borderId="27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18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Zo&#353;i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Tab. -skupiny"/>
      <sheetName val="Tab.-komod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G1">
      <selection activeCell="J35" sqref="J35"/>
    </sheetView>
  </sheetViews>
  <sheetFormatPr defaultColWidth="9.00390625" defaultRowHeight="12.75"/>
  <cols>
    <col min="1" max="1" width="32.875" style="5" customWidth="1"/>
    <col min="2" max="2" width="8.75390625" style="5" bestFit="1" customWidth="1"/>
    <col min="3" max="3" width="7.875" style="5" bestFit="1" customWidth="1"/>
    <col min="4" max="4" width="9.00390625" style="5" customWidth="1"/>
    <col min="5" max="5" width="8.75390625" style="5" bestFit="1" customWidth="1"/>
    <col min="6" max="6" width="7.875" style="5" bestFit="1" customWidth="1"/>
    <col min="7" max="8" width="8.75390625" style="5" bestFit="1" customWidth="1"/>
    <col min="9" max="9" width="7.875" style="5" bestFit="1" customWidth="1"/>
    <col min="10" max="11" width="8.75390625" style="5" bestFit="1" customWidth="1"/>
    <col min="12" max="12" width="7.875" style="5" bestFit="1" customWidth="1"/>
    <col min="13" max="14" width="8.75390625" style="5" bestFit="1" customWidth="1"/>
    <col min="15" max="15" width="7.875" style="5" bestFit="1" customWidth="1"/>
    <col min="16" max="16" width="8.125" style="5" hidden="1" customWidth="1"/>
    <col min="17" max="17" width="8.75390625" style="5" hidden="1" customWidth="1"/>
    <col min="18" max="18" width="10.625" style="5" customWidth="1"/>
    <col min="19" max="16384" width="9.125" style="5" customWidth="1"/>
  </cols>
  <sheetData>
    <row r="1" spans="1:18" ht="15.75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5" t="s">
        <v>38</v>
      </c>
    </row>
    <row r="2" spans="1:18" ht="12" thickBot="1">
      <c r="A2" s="7"/>
      <c r="B2" s="7"/>
      <c r="C2" s="7"/>
      <c r="D2" s="7"/>
      <c r="E2" s="7"/>
      <c r="F2" s="7"/>
      <c r="G2" s="7"/>
      <c r="H2" s="7"/>
      <c r="I2" s="7"/>
      <c r="J2" s="7"/>
      <c r="R2" s="5" t="s">
        <v>6</v>
      </c>
    </row>
    <row r="3" spans="2:18" ht="11.25">
      <c r="B3" s="82" t="s">
        <v>7</v>
      </c>
      <c r="C3" s="83"/>
      <c r="D3" s="84"/>
      <c r="E3" s="82" t="s">
        <v>8</v>
      </c>
      <c r="F3" s="83"/>
      <c r="G3" s="83"/>
      <c r="H3" s="85" t="s">
        <v>9</v>
      </c>
      <c r="I3" s="86"/>
      <c r="J3" s="8"/>
      <c r="K3" s="82" t="s">
        <v>10</v>
      </c>
      <c r="L3" s="83"/>
      <c r="M3" s="83"/>
      <c r="N3" s="85" t="s">
        <v>11</v>
      </c>
      <c r="O3" s="86"/>
      <c r="P3" s="86"/>
      <c r="Q3" s="86"/>
      <c r="R3" s="87"/>
    </row>
    <row r="4" spans="2:18" ht="12" thickBot="1">
      <c r="B4" s="9" t="s">
        <v>4</v>
      </c>
      <c r="C4" s="10" t="s">
        <v>5</v>
      </c>
      <c r="D4" s="11" t="s">
        <v>2</v>
      </c>
      <c r="E4" s="9" t="s">
        <v>4</v>
      </c>
      <c r="F4" s="10" t="s">
        <v>5</v>
      </c>
      <c r="G4" s="49" t="s">
        <v>2</v>
      </c>
      <c r="H4" s="9" t="s">
        <v>4</v>
      </c>
      <c r="I4" s="10" t="s">
        <v>5</v>
      </c>
      <c r="J4" s="12" t="s">
        <v>2</v>
      </c>
      <c r="K4" s="9" t="s">
        <v>4</v>
      </c>
      <c r="L4" s="10" t="s">
        <v>5</v>
      </c>
      <c r="M4" s="50" t="s">
        <v>2</v>
      </c>
      <c r="N4" s="13" t="s">
        <v>4</v>
      </c>
      <c r="O4" s="14" t="s">
        <v>5</v>
      </c>
      <c r="P4" s="15" t="s">
        <v>4</v>
      </c>
      <c r="Q4" s="16" t="s">
        <v>5</v>
      </c>
      <c r="R4" s="11" t="s">
        <v>2</v>
      </c>
    </row>
    <row r="5" spans="1:18" s="29" customFormat="1" ht="12.75" customHeight="1">
      <c r="A5" s="17" t="s">
        <v>12</v>
      </c>
      <c r="B5" s="18">
        <v>14801645</v>
      </c>
      <c r="C5" s="19">
        <v>2405410</v>
      </c>
      <c r="D5" s="20">
        <f aca="true" t="shared" si="0" ref="D5:D17">B5+C5</f>
        <v>17207055</v>
      </c>
      <c r="E5" s="21">
        <v>15538669</v>
      </c>
      <c r="F5" s="22">
        <v>2443233</v>
      </c>
      <c r="G5" s="51">
        <f aca="true" t="shared" si="1" ref="G5:G17">E5+F5</f>
        <v>17981902</v>
      </c>
      <c r="H5" s="18">
        <v>16128734</v>
      </c>
      <c r="I5" s="19">
        <v>2697187</v>
      </c>
      <c r="J5" s="23">
        <f aca="true" t="shared" si="2" ref="J5:J17">H5+I5</f>
        <v>18825921</v>
      </c>
      <c r="K5" s="18">
        <v>16069323</v>
      </c>
      <c r="L5" s="19">
        <v>2849087</v>
      </c>
      <c r="M5" s="52">
        <f aca="true" t="shared" si="3" ref="M5:M17">K5+L5</f>
        <v>18918410</v>
      </c>
      <c r="N5" s="25">
        <v>15652628</v>
      </c>
      <c r="O5" s="26">
        <v>3014769</v>
      </c>
      <c r="P5" s="27"/>
      <c r="Q5" s="28"/>
      <c r="R5" s="24">
        <f aca="true" t="shared" si="4" ref="R5:R17">N5+O5</f>
        <v>18667397</v>
      </c>
    </row>
    <row r="6" spans="1:20" ht="12.75" customHeight="1">
      <c r="A6" s="30" t="s">
        <v>13</v>
      </c>
      <c r="B6" s="31">
        <v>9471581</v>
      </c>
      <c r="C6" s="32">
        <v>2382191</v>
      </c>
      <c r="D6" s="33">
        <f t="shared" si="0"/>
        <v>11853772</v>
      </c>
      <c r="E6" s="31">
        <v>9838737</v>
      </c>
      <c r="F6" s="32">
        <v>2523497</v>
      </c>
      <c r="G6" s="53">
        <f t="shared" si="1"/>
        <v>12362234</v>
      </c>
      <c r="H6" s="34">
        <v>10327813</v>
      </c>
      <c r="I6" s="35">
        <v>3038198</v>
      </c>
      <c r="J6" s="36">
        <f t="shared" si="2"/>
        <v>13366011</v>
      </c>
      <c r="K6" s="34">
        <v>10441044</v>
      </c>
      <c r="L6" s="35">
        <v>2829482</v>
      </c>
      <c r="M6" s="54">
        <f t="shared" si="3"/>
        <v>13270526</v>
      </c>
      <c r="N6" s="38">
        <v>10312553</v>
      </c>
      <c r="O6" s="39">
        <v>2972208</v>
      </c>
      <c r="P6" s="40"/>
      <c r="Q6" s="41"/>
      <c r="R6" s="37">
        <f t="shared" si="4"/>
        <v>13284761</v>
      </c>
      <c r="S6" s="55"/>
      <c r="T6" s="55"/>
    </row>
    <row r="7" spans="1:18" ht="12.75" customHeight="1">
      <c r="A7" s="42" t="s">
        <v>14</v>
      </c>
      <c r="B7" s="43">
        <v>4412577</v>
      </c>
      <c r="C7" s="44">
        <v>630867</v>
      </c>
      <c r="D7" s="45">
        <f t="shared" si="0"/>
        <v>5043444</v>
      </c>
      <c r="E7" s="43">
        <v>4651150</v>
      </c>
      <c r="F7" s="44">
        <v>613261</v>
      </c>
      <c r="G7" s="56">
        <f t="shared" si="1"/>
        <v>5264411</v>
      </c>
      <c r="H7" s="43">
        <v>4807759</v>
      </c>
      <c r="I7" s="44">
        <v>929023</v>
      </c>
      <c r="J7" s="46">
        <f t="shared" si="2"/>
        <v>5736782</v>
      </c>
      <c r="K7" s="43">
        <v>4970908</v>
      </c>
      <c r="L7" s="44">
        <v>625941</v>
      </c>
      <c r="M7" s="3">
        <f t="shared" si="3"/>
        <v>5596849</v>
      </c>
      <c r="N7" s="47">
        <v>4320528</v>
      </c>
      <c r="O7" s="2">
        <v>632225</v>
      </c>
      <c r="P7" s="48"/>
      <c r="Q7" s="1"/>
      <c r="R7" s="4">
        <f t="shared" si="4"/>
        <v>4952753</v>
      </c>
    </row>
    <row r="8" spans="1:18" ht="12.75" customHeight="1">
      <c r="A8" s="42" t="s">
        <v>15</v>
      </c>
      <c r="B8" s="43">
        <v>364498</v>
      </c>
      <c r="C8" s="44">
        <v>1143</v>
      </c>
      <c r="D8" s="45">
        <f t="shared" si="0"/>
        <v>365641</v>
      </c>
      <c r="E8" s="43">
        <v>386512</v>
      </c>
      <c r="F8" s="44">
        <v>27842</v>
      </c>
      <c r="G8" s="56">
        <f t="shared" si="1"/>
        <v>414354</v>
      </c>
      <c r="H8" s="43">
        <v>394785</v>
      </c>
      <c r="I8" s="44">
        <v>46659</v>
      </c>
      <c r="J8" s="46">
        <f t="shared" si="2"/>
        <v>441444</v>
      </c>
      <c r="K8" s="43">
        <v>411007</v>
      </c>
      <c r="L8" s="44">
        <v>3149</v>
      </c>
      <c r="M8" s="3">
        <f t="shared" si="3"/>
        <v>414156</v>
      </c>
      <c r="N8" s="47">
        <v>367938</v>
      </c>
      <c r="O8" s="2">
        <v>29681</v>
      </c>
      <c r="P8" s="48"/>
      <c r="Q8" s="1"/>
      <c r="R8" s="4">
        <f t="shared" si="4"/>
        <v>397619</v>
      </c>
    </row>
    <row r="9" spans="1:18" ht="12.75" customHeight="1">
      <c r="A9" s="42" t="s">
        <v>17</v>
      </c>
      <c r="B9" s="43">
        <v>2582443</v>
      </c>
      <c r="C9" s="44">
        <v>175142</v>
      </c>
      <c r="D9" s="45">
        <f t="shared" si="0"/>
        <v>2757585</v>
      </c>
      <c r="E9" s="43">
        <v>2683823</v>
      </c>
      <c r="F9" s="44">
        <v>178672</v>
      </c>
      <c r="G9" s="56">
        <f t="shared" si="1"/>
        <v>2862495</v>
      </c>
      <c r="H9" s="43">
        <v>2622361</v>
      </c>
      <c r="I9" s="44">
        <v>231643</v>
      </c>
      <c r="J9" s="46">
        <f t="shared" si="2"/>
        <v>2854004</v>
      </c>
      <c r="K9" s="43">
        <v>2052903</v>
      </c>
      <c r="L9" s="44">
        <v>238950</v>
      </c>
      <c r="M9" s="3">
        <f t="shared" si="3"/>
        <v>2291853</v>
      </c>
      <c r="N9" s="47">
        <v>2660186</v>
      </c>
      <c r="O9" s="2">
        <v>181781</v>
      </c>
      <c r="P9" s="48"/>
      <c r="Q9" s="1"/>
      <c r="R9" s="4">
        <f t="shared" si="4"/>
        <v>2841967</v>
      </c>
    </row>
    <row r="10" spans="1:18" ht="12.75" customHeight="1">
      <c r="A10" s="42" t="s">
        <v>18</v>
      </c>
      <c r="B10" s="43">
        <v>2197255</v>
      </c>
      <c r="C10" s="44">
        <v>186009</v>
      </c>
      <c r="D10" s="45">
        <f t="shared" si="0"/>
        <v>2383264</v>
      </c>
      <c r="E10" s="43">
        <v>2289365</v>
      </c>
      <c r="F10" s="44">
        <v>188519</v>
      </c>
      <c r="G10" s="56">
        <f t="shared" si="1"/>
        <v>2477884</v>
      </c>
      <c r="H10" s="43">
        <v>2214567</v>
      </c>
      <c r="I10" s="44">
        <v>229935</v>
      </c>
      <c r="J10" s="46">
        <f t="shared" si="2"/>
        <v>2444502</v>
      </c>
      <c r="K10" s="43">
        <v>2220881</v>
      </c>
      <c r="L10" s="44">
        <v>240738</v>
      </c>
      <c r="M10" s="3">
        <f t="shared" si="3"/>
        <v>2461619</v>
      </c>
      <c r="N10" s="47">
        <v>2288651</v>
      </c>
      <c r="O10" s="2">
        <v>194740</v>
      </c>
      <c r="P10" s="48"/>
      <c r="Q10" s="1"/>
      <c r="R10" s="4">
        <f t="shared" si="4"/>
        <v>2483391</v>
      </c>
    </row>
    <row r="11" spans="1:18" ht="12.75" customHeight="1">
      <c r="A11" s="42" t="s">
        <v>19</v>
      </c>
      <c r="B11" s="43">
        <v>342101</v>
      </c>
      <c r="C11" s="44">
        <v>3056</v>
      </c>
      <c r="D11" s="45">
        <f t="shared" si="0"/>
        <v>345157</v>
      </c>
      <c r="E11" s="43">
        <v>355447</v>
      </c>
      <c r="F11" s="44">
        <v>2910</v>
      </c>
      <c r="G11" s="56">
        <f t="shared" si="1"/>
        <v>358357</v>
      </c>
      <c r="H11" s="43">
        <v>367175</v>
      </c>
      <c r="I11" s="44">
        <v>15706</v>
      </c>
      <c r="J11" s="46">
        <f t="shared" si="2"/>
        <v>382881</v>
      </c>
      <c r="K11" s="43">
        <v>340330</v>
      </c>
      <c r="L11" s="44">
        <v>14104</v>
      </c>
      <c r="M11" s="3">
        <f t="shared" si="3"/>
        <v>354434</v>
      </c>
      <c r="N11" s="47">
        <v>330670</v>
      </c>
      <c r="O11" s="2">
        <v>2586</v>
      </c>
      <c r="P11" s="48"/>
      <c r="Q11" s="1"/>
      <c r="R11" s="4">
        <f t="shared" si="4"/>
        <v>333256</v>
      </c>
    </row>
    <row r="12" spans="1:18" ht="12.75" customHeight="1">
      <c r="A12" s="42" t="s">
        <v>20</v>
      </c>
      <c r="B12" s="43">
        <v>43087</v>
      </c>
      <c r="C12" s="44">
        <v>5321</v>
      </c>
      <c r="D12" s="45">
        <f t="shared" si="0"/>
        <v>48408</v>
      </c>
      <c r="E12" s="43">
        <v>39011</v>
      </c>
      <c r="F12" s="44">
        <v>5486</v>
      </c>
      <c r="G12" s="56">
        <f t="shared" si="1"/>
        <v>44497</v>
      </c>
      <c r="H12" s="43">
        <v>40619</v>
      </c>
      <c r="I12" s="44">
        <v>5170</v>
      </c>
      <c r="J12" s="46">
        <f t="shared" si="2"/>
        <v>45789</v>
      </c>
      <c r="K12" s="43">
        <v>44767</v>
      </c>
      <c r="L12" s="44">
        <v>3085</v>
      </c>
      <c r="M12" s="3">
        <f t="shared" si="3"/>
        <v>47852</v>
      </c>
      <c r="N12" s="47">
        <v>40865</v>
      </c>
      <c r="O12" s="2">
        <v>3215</v>
      </c>
      <c r="P12" s="48"/>
      <c r="Q12" s="1"/>
      <c r="R12" s="4">
        <f t="shared" si="4"/>
        <v>44080</v>
      </c>
    </row>
    <row r="13" spans="1:18" ht="12.75" customHeight="1">
      <c r="A13" s="42" t="s">
        <v>21</v>
      </c>
      <c r="B13" s="43">
        <v>2093053</v>
      </c>
      <c r="C13" s="44">
        <v>1555786</v>
      </c>
      <c r="D13" s="45">
        <f t="shared" si="0"/>
        <v>3648839</v>
      </c>
      <c r="E13" s="43">
        <v>2218641</v>
      </c>
      <c r="F13" s="44">
        <v>1685479</v>
      </c>
      <c r="G13" s="56">
        <f t="shared" si="1"/>
        <v>3904120</v>
      </c>
      <c r="H13" s="43">
        <v>2492807</v>
      </c>
      <c r="I13" s="44">
        <v>1811705</v>
      </c>
      <c r="J13" s="46">
        <f t="shared" si="2"/>
        <v>4304512</v>
      </c>
      <c r="K13" s="43">
        <v>2442550</v>
      </c>
      <c r="L13" s="44">
        <v>1942465</v>
      </c>
      <c r="M13" s="3">
        <f t="shared" si="3"/>
        <v>4385015</v>
      </c>
      <c r="N13" s="47">
        <v>2710912</v>
      </c>
      <c r="O13" s="2">
        <v>2109761</v>
      </c>
      <c r="P13" s="48"/>
      <c r="Q13" s="1"/>
      <c r="R13" s="4">
        <f t="shared" si="4"/>
        <v>4820673</v>
      </c>
    </row>
    <row r="14" spans="1:18" ht="12.75" customHeight="1">
      <c r="A14" s="42" t="s">
        <v>22</v>
      </c>
      <c r="B14" s="43">
        <v>0</v>
      </c>
      <c r="C14" s="44">
        <v>0</v>
      </c>
      <c r="D14" s="45">
        <f t="shared" si="0"/>
        <v>0</v>
      </c>
      <c r="E14" s="43">
        <v>0</v>
      </c>
      <c r="F14" s="44">
        <v>0</v>
      </c>
      <c r="G14" s="56">
        <f t="shared" si="1"/>
        <v>0</v>
      </c>
      <c r="H14" s="43">
        <v>0</v>
      </c>
      <c r="I14" s="44">
        <v>0</v>
      </c>
      <c r="J14" s="46">
        <f t="shared" si="2"/>
        <v>0</v>
      </c>
      <c r="K14" s="43">
        <v>0</v>
      </c>
      <c r="L14" s="44">
        <v>0</v>
      </c>
      <c r="M14" s="3">
        <f t="shared" si="3"/>
        <v>0</v>
      </c>
      <c r="N14" s="47">
        <v>0</v>
      </c>
      <c r="O14" s="2">
        <v>0</v>
      </c>
      <c r="P14" s="48"/>
      <c r="Q14" s="1"/>
      <c r="R14" s="4">
        <f t="shared" si="4"/>
        <v>0</v>
      </c>
    </row>
    <row r="15" spans="1:18" ht="12.75" customHeight="1">
      <c r="A15" s="42" t="s">
        <v>23</v>
      </c>
      <c r="B15" s="43">
        <v>827867</v>
      </c>
      <c r="C15" s="44">
        <v>0</v>
      </c>
      <c r="D15" s="45">
        <f t="shared" si="0"/>
        <v>827867</v>
      </c>
      <c r="E15" s="43">
        <v>1026187</v>
      </c>
      <c r="F15" s="44">
        <v>0</v>
      </c>
      <c r="G15" s="56">
        <f t="shared" si="1"/>
        <v>1026187</v>
      </c>
      <c r="H15" s="43">
        <v>0</v>
      </c>
      <c r="I15" s="44">
        <v>0</v>
      </c>
      <c r="J15" s="46">
        <f t="shared" si="2"/>
        <v>0</v>
      </c>
      <c r="K15" s="43">
        <v>0</v>
      </c>
      <c r="L15" s="44">
        <v>0</v>
      </c>
      <c r="M15" s="3">
        <f t="shared" si="3"/>
        <v>0</v>
      </c>
      <c r="N15" s="47">
        <v>0</v>
      </c>
      <c r="O15" s="2">
        <v>0</v>
      </c>
      <c r="P15" s="48"/>
      <c r="Q15" s="1"/>
      <c r="R15" s="4">
        <f t="shared" si="4"/>
        <v>0</v>
      </c>
    </row>
    <row r="16" spans="1:18" ht="12.75" customHeight="1">
      <c r="A16" s="42" t="s">
        <v>24</v>
      </c>
      <c r="B16" s="43">
        <v>132954</v>
      </c>
      <c r="C16" s="44">
        <v>0</v>
      </c>
      <c r="D16" s="45">
        <f t="shared" si="0"/>
        <v>132954</v>
      </c>
      <c r="E16" s="43">
        <v>141878</v>
      </c>
      <c r="F16" s="44">
        <v>0</v>
      </c>
      <c r="G16" s="56">
        <f t="shared" si="1"/>
        <v>141878</v>
      </c>
      <c r="H16" s="43">
        <v>8324</v>
      </c>
      <c r="I16" s="44">
        <v>0</v>
      </c>
      <c r="J16" s="46">
        <f t="shared" si="2"/>
        <v>8324</v>
      </c>
      <c r="K16" s="43">
        <v>8324</v>
      </c>
      <c r="L16" s="44">
        <v>0</v>
      </c>
      <c r="M16" s="3">
        <f t="shared" si="3"/>
        <v>8324</v>
      </c>
      <c r="N16" s="47">
        <v>19565</v>
      </c>
      <c r="O16" s="2">
        <v>0</v>
      </c>
      <c r="P16" s="48"/>
      <c r="Q16" s="1"/>
      <c r="R16" s="4">
        <f t="shared" si="4"/>
        <v>19565</v>
      </c>
    </row>
    <row r="17" spans="1:18" ht="12.75" customHeight="1" thickBot="1">
      <c r="A17" s="57" t="s">
        <v>25</v>
      </c>
      <c r="B17" s="58">
        <v>1488297</v>
      </c>
      <c r="C17" s="59">
        <v>109839</v>
      </c>
      <c r="D17" s="60">
        <f t="shared" si="0"/>
        <v>1598136</v>
      </c>
      <c r="E17" s="58">
        <v>1995127</v>
      </c>
      <c r="F17" s="59">
        <v>172531</v>
      </c>
      <c r="G17" s="61">
        <f t="shared" si="1"/>
        <v>2167658</v>
      </c>
      <c r="H17" s="58">
        <v>1944027</v>
      </c>
      <c r="I17" s="59">
        <v>209480</v>
      </c>
      <c r="J17" s="62">
        <f t="shared" si="2"/>
        <v>2153507</v>
      </c>
      <c r="K17" s="58">
        <v>1987346</v>
      </c>
      <c r="L17" s="59">
        <v>178351</v>
      </c>
      <c r="M17" s="63">
        <f t="shared" si="3"/>
        <v>2165697</v>
      </c>
      <c r="N17" s="64">
        <v>1680090</v>
      </c>
      <c r="O17" s="65">
        <v>173031</v>
      </c>
      <c r="P17" s="66"/>
      <c r="Q17" s="67"/>
      <c r="R17" s="68">
        <f t="shared" si="4"/>
        <v>1853121</v>
      </c>
    </row>
    <row r="18" spans="1:7" ht="12.75" customHeight="1">
      <c r="A18" s="69" t="s">
        <v>26</v>
      </c>
      <c r="B18" s="6"/>
      <c r="C18" s="6"/>
      <c r="D18" s="6"/>
      <c r="E18" s="6"/>
      <c r="F18" s="6"/>
      <c r="G18" s="6"/>
    </row>
    <row r="19" spans="1:7" ht="12.75" customHeight="1">
      <c r="A19" s="70" t="s">
        <v>27</v>
      </c>
      <c r="B19" s="71"/>
      <c r="C19" s="71"/>
      <c r="D19" s="71"/>
      <c r="E19" s="71"/>
      <c r="F19" s="71"/>
      <c r="G19" s="71"/>
    </row>
    <row r="20" spans="1:7" ht="11.25">
      <c r="A20" s="70" t="s">
        <v>28</v>
      </c>
      <c r="B20" s="71"/>
      <c r="C20" s="71"/>
      <c r="D20" s="71"/>
      <c r="E20" s="71"/>
      <c r="F20" s="71"/>
      <c r="G20" s="71"/>
    </row>
    <row r="21" spans="1:7" ht="12.75" hidden="1">
      <c r="A21" s="72" t="s">
        <v>29</v>
      </c>
      <c r="B21" s="71"/>
      <c r="C21" s="71"/>
      <c r="D21" s="71"/>
      <c r="E21" s="71"/>
      <c r="F21" s="71"/>
      <c r="G21" s="71"/>
    </row>
    <row r="22" spans="1:7" ht="11.25" hidden="1">
      <c r="A22" s="70" t="s">
        <v>30</v>
      </c>
      <c r="B22" s="73">
        <f>S6/5</f>
        <v>0</v>
      </c>
      <c r="C22" s="74" t="s">
        <v>31</v>
      </c>
      <c r="D22" s="71"/>
      <c r="E22" s="71" t="s">
        <v>32</v>
      </c>
      <c r="F22" s="71"/>
      <c r="G22" s="71"/>
    </row>
    <row r="23" spans="1:7" ht="11.25" hidden="1">
      <c r="A23" s="75" t="s">
        <v>33</v>
      </c>
      <c r="B23" s="73">
        <f>B22*4</f>
        <v>0</v>
      </c>
      <c r="C23" s="74" t="s">
        <v>31</v>
      </c>
      <c r="D23" s="71"/>
      <c r="E23" s="71" t="s">
        <v>14</v>
      </c>
      <c r="F23" s="76">
        <v>4320528</v>
      </c>
      <c r="G23" s="71"/>
    </row>
    <row r="24" spans="1:6" s="78" customFormat="1" ht="11.25" hidden="1">
      <c r="A24" s="70" t="s">
        <v>34</v>
      </c>
      <c r="B24" s="77">
        <f>B22*12</f>
        <v>0</v>
      </c>
      <c r="C24" s="29" t="s">
        <v>31</v>
      </c>
      <c r="E24" s="71" t="s">
        <v>3</v>
      </c>
      <c r="F24" s="76">
        <v>367938</v>
      </c>
    </row>
    <row r="25" spans="5:6" ht="11.25" hidden="1">
      <c r="E25" s="5" t="s">
        <v>35</v>
      </c>
      <c r="F25" s="79">
        <v>2660186</v>
      </c>
    </row>
    <row r="26" spans="1:6" ht="11.25" hidden="1">
      <c r="A26" s="5" t="s">
        <v>36</v>
      </c>
      <c r="E26" s="29" t="s">
        <v>2</v>
      </c>
      <c r="F26" s="80">
        <f>SUM(F23:F25)</f>
        <v>7348652</v>
      </c>
    </row>
    <row r="27" spans="1:8" ht="11.25" hidden="1">
      <c r="A27" s="70" t="s">
        <v>30</v>
      </c>
      <c r="B27" s="80">
        <f>T6/5</f>
        <v>0</v>
      </c>
      <c r="C27" s="74" t="s">
        <v>31</v>
      </c>
      <c r="H27" s="55"/>
    </row>
    <row r="28" spans="1:5" ht="11.25" hidden="1">
      <c r="A28" s="75" t="s">
        <v>33</v>
      </c>
      <c r="B28" s="80">
        <f>B27*4</f>
        <v>0</v>
      </c>
      <c r="C28" s="74" t="s">
        <v>31</v>
      </c>
      <c r="E28" s="5" t="s">
        <v>37</v>
      </c>
    </row>
    <row r="29" spans="1:3" ht="11.25" hidden="1">
      <c r="A29" s="70" t="s">
        <v>34</v>
      </c>
      <c r="B29" s="80">
        <f>B27*12</f>
        <v>0</v>
      </c>
      <c r="C29" s="29" t="s">
        <v>31</v>
      </c>
    </row>
    <row r="30" ht="11.25" hidden="1"/>
    <row r="33" spans="1:3" ht="12.75">
      <c r="A33" t="s">
        <v>0</v>
      </c>
      <c r="B33"/>
      <c r="C33"/>
    </row>
    <row r="34" spans="1:3" ht="12.75">
      <c r="A34" t="s">
        <v>1</v>
      </c>
      <c r="B34"/>
      <c r="C34"/>
    </row>
  </sheetData>
  <mergeCells count="6">
    <mergeCell ref="A1:Q1"/>
    <mergeCell ref="B3:D3"/>
    <mergeCell ref="E3:G3"/>
    <mergeCell ref="H3:I3"/>
    <mergeCell ref="K3:M3"/>
    <mergeCell ref="N3:R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Papova</dc:creator>
  <cp:keywords/>
  <dc:description/>
  <cp:lastModifiedBy>MZ SR</cp:lastModifiedBy>
  <cp:lastPrinted>2002-10-31T12:28:28Z</cp:lastPrinted>
  <dcterms:created xsi:type="dcterms:W3CDTF">2002-10-31T12:00:10Z</dcterms:created>
  <dcterms:modified xsi:type="dcterms:W3CDTF">2002-11-06T07:15:13Z</dcterms:modified>
  <cp:category/>
  <cp:version/>
  <cp:contentType/>
  <cp:contentStatus/>
</cp:coreProperties>
</file>