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8250" activeTab="0"/>
  </bookViews>
  <sheets>
    <sheet name="Tab. -skupi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<sst xmlns="http://schemas.openxmlformats.org/spreadsheetml/2006/main" count="69" uniqueCount="42">
  <si>
    <t>SPOLU</t>
  </si>
  <si>
    <t>V Bratislave, október 2002</t>
  </si>
  <si>
    <t>Tab. č. 5a</t>
  </si>
  <si>
    <t>Príjmy a výdavky v auguste 2002</t>
  </si>
  <si>
    <t xml:space="preserve">               v Sk</t>
  </si>
  <si>
    <t>Tab. č. 5b</t>
  </si>
  <si>
    <t>Zdravotnícke zariadenia</t>
  </si>
  <si>
    <t>Príjmy</t>
  </si>
  <si>
    <t>Zápočty</t>
  </si>
  <si>
    <t>Výdavky</t>
  </si>
  <si>
    <t>Výnosy, náklady, hospodársky výsledok k 31.8.2002</t>
  </si>
  <si>
    <t xml:space="preserve">       v tis. Sk</t>
  </si>
  <si>
    <t>spolu</t>
  </si>
  <si>
    <t>od ZP</t>
  </si>
  <si>
    <t>ostatné</t>
  </si>
  <si>
    <t>Výnosy</t>
  </si>
  <si>
    <t>Náklady</t>
  </si>
  <si>
    <t>Hosp. výsledok</t>
  </si>
  <si>
    <t xml:space="preserve">Fakultné nemocnice </t>
  </si>
  <si>
    <t>Vysokošpecializované odborné  ústavy</t>
  </si>
  <si>
    <t xml:space="preserve">Nemocnice s poliklinikou III..typu </t>
  </si>
  <si>
    <t xml:space="preserve">Nemocnice  s poliklinikou II..typu </t>
  </si>
  <si>
    <t>Nemocnice s poliklinikou I. typu</t>
  </si>
  <si>
    <t xml:space="preserve">Psychiatrické nemocnice </t>
  </si>
  <si>
    <t xml:space="preserve">Psychiatrické liečebne </t>
  </si>
  <si>
    <t>Odborné liečebné  ústavy</t>
  </si>
  <si>
    <t>Iné zariadenia</t>
  </si>
  <si>
    <t>Polikliniky</t>
  </si>
  <si>
    <t>Tab. č. 5c</t>
  </si>
  <si>
    <t>Pohľadávky, záväzky k 31.8.2002</t>
  </si>
  <si>
    <t xml:space="preserve">              v Sk</t>
  </si>
  <si>
    <t>Pohľadávky</t>
  </si>
  <si>
    <t>Záväzky</t>
  </si>
  <si>
    <t>ZP</t>
  </si>
  <si>
    <t>celkom -I</t>
  </si>
  <si>
    <t>celkom-P</t>
  </si>
  <si>
    <t>Spolu</t>
  </si>
  <si>
    <t>po lehote spl.-I</t>
  </si>
  <si>
    <t>po lehote spl.-P</t>
  </si>
  <si>
    <t>I - istina</t>
  </si>
  <si>
    <t>P - penále</t>
  </si>
  <si>
    <t>Vypracoval: MZ SR - Odbor dlhovej služby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</si>
</sst>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0.0"/>
    <numFmt numFmtId="176" formatCode="_-* #,##0\ _S_k_-;\-* #,##0\ _S_k_-;_-* &quot;-&quot;??\ _S_k_-;_-@_-"/>
    <numFmt numFmtId="177" formatCode="#,##0_ ;\-#,##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3" fontId="4" fillId="2" borderId="24" xfId="0" applyNumberFormat="1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2" borderId="36" xfId="0" applyFont="1" applyFill="1" applyBorder="1" applyAlignment="1">
      <alignment/>
    </xf>
    <xf numFmtId="3" fontId="4" fillId="2" borderId="37" xfId="0" applyNumberFormat="1" applyFont="1" applyFill="1" applyBorder="1" applyAlignment="1">
      <alignment/>
    </xf>
    <xf numFmtId="3" fontId="4" fillId="2" borderId="38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0" fontId="3" fillId="2" borderId="41" xfId="0" applyFont="1" applyFill="1" applyBorder="1" applyAlignment="1">
      <alignment/>
    </xf>
    <xf numFmtId="3" fontId="4" fillId="2" borderId="42" xfId="0" applyNumberFormat="1" applyFont="1" applyFill="1" applyBorder="1" applyAlignment="1">
      <alignment/>
    </xf>
    <xf numFmtId="0" fontId="4" fillId="2" borderId="41" xfId="0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4" fillId="2" borderId="4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0" fontId="4" fillId="2" borderId="46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Zo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</sheetNames>
    <sheetDataSet>
      <sheetData sheetId="0">
        <row r="5">
          <cell r="D5">
            <v>340827997.63</v>
          </cell>
          <cell r="E5">
            <v>322709191.97</v>
          </cell>
          <cell r="F5">
            <v>18118805.66</v>
          </cell>
          <cell r="G5">
            <v>334832669.4</v>
          </cell>
          <cell r="I5">
            <v>13282830</v>
          </cell>
          <cell r="J5">
            <v>1942849445.58</v>
          </cell>
          <cell r="K5">
            <v>1698367136.19</v>
          </cell>
          <cell r="L5">
            <v>244482309.39000002</v>
          </cell>
          <cell r="M5">
            <v>3124787</v>
          </cell>
          <cell r="N5">
            <v>3808526</v>
          </cell>
          <cell r="O5">
            <v>-683739</v>
          </cell>
          <cell r="FJ5">
            <v>4165513338.99</v>
          </cell>
          <cell r="FK5">
            <v>463117545.14</v>
          </cell>
          <cell r="FL5">
            <v>3638161645.59</v>
          </cell>
          <cell r="FM5">
            <v>459949339</v>
          </cell>
        </row>
        <row r="13">
          <cell r="D13">
            <v>168261237</v>
          </cell>
          <cell r="E13">
            <v>151417831</v>
          </cell>
          <cell r="F13">
            <v>16843406</v>
          </cell>
          <cell r="G13">
            <v>166720068</v>
          </cell>
          <cell r="I13">
            <v>7048383</v>
          </cell>
          <cell r="J13">
            <v>580190637</v>
          </cell>
          <cell r="K13">
            <v>523904591</v>
          </cell>
          <cell r="L13">
            <v>56286046</v>
          </cell>
          <cell r="M13">
            <v>1371761</v>
          </cell>
          <cell r="N13">
            <v>1632924</v>
          </cell>
          <cell r="O13">
            <v>-261163</v>
          </cell>
          <cell r="FJ13">
            <v>1064491500</v>
          </cell>
          <cell r="FK13">
            <v>26459038</v>
          </cell>
          <cell r="FL13">
            <v>614177361</v>
          </cell>
          <cell r="FM13">
            <v>26452285</v>
          </cell>
        </row>
        <row r="26">
          <cell r="D26">
            <v>381140312</v>
          </cell>
          <cell r="E26">
            <v>358415059</v>
          </cell>
          <cell r="F26">
            <v>22725253</v>
          </cell>
          <cell r="G26">
            <v>287509634</v>
          </cell>
          <cell r="I26">
            <v>17169150</v>
          </cell>
          <cell r="J26">
            <v>2016022352</v>
          </cell>
          <cell r="K26">
            <v>1570906099</v>
          </cell>
          <cell r="L26">
            <v>445116253</v>
          </cell>
          <cell r="M26">
            <v>3985661</v>
          </cell>
          <cell r="N26">
            <v>4779349</v>
          </cell>
          <cell r="O26">
            <v>-793688</v>
          </cell>
          <cell r="FJ26">
            <v>3864971180</v>
          </cell>
          <cell r="FK26">
            <v>999364713</v>
          </cell>
          <cell r="FL26">
            <v>3397592529</v>
          </cell>
          <cell r="FM26">
            <v>999163681</v>
          </cell>
        </row>
        <row r="36">
          <cell r="D36">
            <v>788498590.6600001</v>
          </cell>
          <cell r="E36">
            <v>463961648.45</v>
          </cell>
          <cell r="F36">
            <v>324536942.21000004</v>
          </cell>
          <cell r="G36">
            <v>776321853.6899999</v>
          </cell>
          <cell r="I36">
            <v>36723457.29</v>
          </cell>
          <cell r="J36">
            <v>2094406011.1100001</v>
          </cell>
          <cell r="K36">
            <v>1756350828.02</v>
          </cell>
          <cell r="L36">
            <v>338055183.09000003</v>
          </cell>
          <cell r="M36">
            <v>4773209</v>
          </cell>
          <cell r="N36">
            <v>5948428</v>
          </cell>
          <cell r="O36">
            <v>-1175219</v>
          </cell>
          <cell r="FJ36">
            <v>5213734631.18</v>
          </cell>
          <cell r="FK36">
            <v>847991492.02</v>
          </cell>
          <cell r="FL36">
            <v>4519164828.589999</v>
          </cell>
          <cell r="FM36">
            <v>795593011.02</v>
          </cell>
        </row>
        <row r="70">
          <cell r="D70">
            <v>167768917</v>
          </cell>
          <cell r="E70">
            <v>99111882</v>
          </cell>
          <cell r="F70">
            <v>68657035</v>
          </cell>
          <cell r="G70">
            <v>168362477</v>
          </cell>
          <cell r="I70">
            <v>9386779</v>
          </cell>
          <cell r="J70">
            <v>352281548</v>
          </cell>
          <cell r="K70">
            <v>306376353</v>
          </cell>
          <cell r="L70">
            <v>45905195</v>
          </cell>
          <cell r="M70">
            <v>1048995</v>
          </cell>
          <cell r="N70">
            <v>1406889</v>
          </cell>
          <cell r="O70">
            <v>-357894</v>
          </cell>
          <cell r="FJ70">
            <v>1086891985</v>
          </cell>
          <cell r="FK70">
            <v>281762183</v>
          </cell>
          <cell r="FL70">
            <v>901775060</v>
          </cell>
          <cell r="FM70">
            <v>265777878</v>
          </cell>
        </row>
        <row r="97">
          <cell r="D97">
            <v>33833083</v>
          </cell>
          <cell r="E97">
            <v>31603806</v>
          </cell>
          <cell r="F97">
            <v>2229277</v>
          </cell>
          <cell r="G97">
            <v>31505072</v>
          </cell>
          <cell r="I97">
            <v>2585935</v>
          </cell>
          <cell r="J97">
            <v>166219873</v>
          </cell>
          <cell r="K97">
            <v>127117180</v>
          </cell>
          <cell r="L97">
            <v>39102693</v>
          </cell>
          <cell r="M97">
            <v>297582</v>
          </cell>
          <cell r="N97">
            <v>338722</v>
          </cell>
          <cell r="O97">
            <v>-41140</v>
          </cell>
          <cell r="FJ97">
            <v>198249354</v>
          </cell>
          <cell r="FK97">
            <v>12481146</v>
          </cell>
          <cell r="FL97">
            <v>179829869</v>
          </cell>
          <cell r="FM97">
            <v>12481146</v>
          </cell>
        </row>
        <row r="104">
          <cell r="D104">
            <v>14607599</v>
          </cell>
          <cell r="E104">
            <v>13875073</v>
          </cell>
          <cell r="F104">
            <v>732526</v>
          </cell>
          <cell r="G104">
            <v>13929580</v>
          </cell>
          <cell r="I104">
            <v>1178527</v>
          </cell>
          <cell r="J104">
            <v>37220727</v>
          </cell>
          <cell r="K104">
            <v>33241272</v>
          </cell>
          <cell r="L104">
            <v>3979455</v>
          </cell>
          <cell r="M104">
            <v>123236</v>
          </cell>
          <cell r="N104">
            <v>138587</v>
          </cell>
          <cell r="O104">
            <v>-15351</v>
          </cell>
          <cell r="FJ104">
            <v>64455915</v>
          </cell>
          <cell r="FK104">
            <v>5729746</v>
          </cell>
          <cell r="FL104">
            <v>51217320</v>
          </cell>
          <cell r="FM104">
            <v>5725125</v>
          </cell>
        </row>
        <row r="112">
          <cell r="D112">
            <v>14745386</v>
          </cell>
          <cell r="E112">
            <v>13062901</v>
          </cell>
          <cell r="F112">
            <v>1682485</v>
          </cell>
          <cell r="G112">
            <v>15868624</v>
          </cell>
          <cell r="I112">
            <v>1578621</v>
          </cell>
          <cell r="J112">
            <v>62613208</v>
          </cell>
          <cell r="K112">
            <v>57170611</v>
          </cell>
          <cell r="L112">
            <v>5442597</v>
          </cell>
          <cell r="M112">
            <v>120166</v>
          </cell>
          <cell r="N112">
            <v>172373</v>
          </cell>
          <cell r="O112">
            <v>-52207</v>
          </cell>
          <cell r="FJ112">
            <v>94492819</v>
          </cell>
          <cell r="FK112">
            <v>1956047</v>
          </cell>
          <cell r="FL112">
            <v>71516325</v>
          </cell>
          <cell r="FM112">
            <v>1952745</v>
          </cell>
        </row>
        <row r="125">
          <cell r="D125">
            <v>22550048</v>
          </cell>
          <cell r="E125">
            <v>17876116</v>
          </cell>
          <cell r="F125">
            <v>4673932</v>
          </cell>
          <cell r="G125">
            <v>22989700</v>
          </cell>
          <cell r="I125">
            <v>500670</v>
          </cell>
          <cell r="J125">
            <v>91078368</v>
          </cell>
          <cell r="K125">
            <v>36434376</v>
          </cell>
          <cell r="L125">
            <v>54643992</v>
          </cell>
          <cell r="M125">
            <v>118380</v>
          </cell>
          <cell r="N125">
            <v>144317</v>
          </cell>
          <cell r="O125">
            <v>-25937</v>
          </cell>
          <cell r="FJ125">
            <v>35867974</v>
          </cell>
          <cell r="FK125">
            <v>0</v>
          </cell>
          <cell r="FL125">
            <v>15931593</v>
          </cell>
          <cell r="FM125">
            <v>336930</v>
          </cell>
        </row>
        <row r="129">
          <cell r="D129">
            <v>72574001</v>
          </cell>
          <cell r="E129">
            <v>44181287</v>
          </cell>
          <cell r="F129">
            <v>28392714</v>
          </cell>
          <cell r="G129">
            <v>70557348</v>
          </cell>
          <cell r="I129">
            <v>1188245</v>
          </cell>
          <cell r="J129">
            <v>141523046</v>
          </cell>
          <cell r="K129">
            <v>115520939</v>
          </cell>
          <cell r="L129">
            <v>26002107</v>
          </cell>
          <cell r="M129">
            <v>523348</v>
          </cell>
          <cell r="N129">
            <v>610351</v>
          </cell>
          <cell r="O129">
            <v>-87003</v>
          </cell>
          <cell r="FJ129">
            <v>212415742</v>
          </cell>
          <cell r="FK129">
            <v>127344912</v>
          </cell>
          <cell r="FL129">
            <v>163610939</v>
          </cell>
          <cell r="FM129">
            <v>127224796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J24" sqref="J24"/>
    </sheetView>
  </sheetViews>
  <sheetFormatPr defaultColWidth="9.00390625" defaultRowHeight="12.75"/>
  <cols>
    <col min="2" max="2" width="22.875" style="0" customWidth="1"/>
    <col min="3" max="3" width="11.375" style="0" customWidth="1"/>
    <col min="4" max="5" width="10.875" style="0" customWidth="1"/>
    <col min="6" max="6" width="11.75390625" style="0" customWidth="1"/>
    <col min="7" max="7" width="10.875" style="0" customWidth="1"/>
    <col min="8" max="8" width="11.875" style="0" customWidth="1"/>
    <col min="9" max="9" width="12.75390625" style="0" customWidth="1"/>
    <col min="10" max="10" width="13.125" style="0" customWidth="1"/>
    <col min="11" max="11" width="12.125" style="0" customWidth="1"/>
    <col min="12" max="12" width="11.25390625" style="0" customWidth="1"/>
    <col min="13" max="13" width="11.00390625" style="0" customWidth="1"/>
    <col min="14" max="14" width="10.00390625" style="0" customWidth="1"/>
    <col min="15" max="15" width="12.75390625" style="0" customWidth="1"/>
  </cols>
  <sheetData>
    <row r="1" ht="12.75">
      <c r="G1" s="6" t="s">
        <v>2</v>
      </c>
    </row>
    <row r="2" spans="1:13" ht="13.5" thickBot="1">
      <c r="A2" s="7" t="s">
        <v>3</v>
      </c>
      <c r="G2" s="8" t="s">
        <v>4</v>
      </c>
      <c r="H2" s="9"/>
      <c r="M2" s="6" t="s">
        <v>5</v>
      </c>
    </row>
    <row r="3" spans="1:13" ht="15.75" customHeight="1" thickBot="1">
      <c r="A3" s="74" t="s">
        <v>6</v>
      </c>
      <c r="B3" s="75"/>
      <c r="C3" s="83" t="s">
        <v>7</v>
      </c>
      <c r="D3" s="84"/>
      <c r="E3" s="84"/>
      <c r="F3" s="70" t="s">
        <v>8</v>
      </c>
      <c r="G3" s="78" t="s">
        <v>9</v>
      </c>
      <c r="H3" s="11"/>
      <c r="I3" s="7" t="s">
        <v>10</v>
      </c>
      <c r="M3" s="8" t="s">
        <v>11</v>
      </c>
    </row>
    <row r="4" spans="1:13" ht="23.25" thickBot="1">
      <c r="A4" s="76"/>
      <c r="B4" s="77"/>
      <c r="C4" s="12" t="s">
        <v>12</v>
      </c>
      <c r="D4" s="13" t="s">
        <v>13</v>
      </c>
      <c r="E4" s="13" t="s">
        <v>14</v>
      </c>
      <c r="F4" s="71"/>
      <c r="G4" s="79"/>
      <c r="H4" s="11"/>
      <c r="I4" s="10" t="s">
        <v>6</v>
      </c>
      <c r="J4" s="14"/>
      <c r="K4" s="15" t="s">
        <v>15</v>
      </c>
      <c r="L4" s="16" t="s">
        <v>16</v>
      </c>
      <c r="M4" s="17" t="s">
        <v>17</v>
      </c>
    </row>
    <row r="5" spans="1:13" ht="13.5" thickTop="1">
      <c r="A5" s="18" t="s">
        <v>18</v>
      </c>
      <c r="B5" s="19"/>
      <c r="C5" s="20">
        <f>'[1]mesačné hlás-sumár'!D5</f>
        <v>340827997.63</v>
      </c>
      <c r="D5" s="21">
        <f>'[1]mesačné hlás-sumár'!E5</f>
        <v>322709191.97</v>
      </c>
      <c r="E5" s="21">
        <f>'[1]mesačné hlás-sumár'!F5</f>
        <v>18118805.66</v>
      </c>
      <c r="F5" s="22">
        <f>'[1]mesačné hlás-sumár'!I5</f>
        <v>13282830</v>
      </c>
      <c r="G5" s="23">
        <f>'[1]mesačné hlás-sumár'!G5</f>
        <v>334832669.4</v>
      </c>
      <c r="H5" s="24"/>
      <c r="I5" s="18" t="s">
        <v>18</v>
      </c>
      <c r="J5" s="25"/>
      <c r="K5" s="20">
        <f>'[1]mesačné hlás-sumár'!M5</f>
        <v>3124787</v>
      </c>
      <c r="L5" s="21">
        <f>'[1]mesačné hlás-sumár'!N5</f>
        <v>3808526</v>
      </c>
      <c r="M5" s="23">
        <f>'[1]mesačné hlás-sumár'!O5</f>
        <v>-683739</v>
      </c>
    </row>
    <row r="6" spans="1:13" ht="12.75">
      <c r="A6" s="26" t="s">
        <v>19</v>
      </c>
      <c r="B6" s="27"/>
      <c r="C6" s="28">
        <f>'[1]mesačné hlás-sumár'!D13</f>
        <v>168261237</v>
      </c>
      <c r="D6" s="29">
        <f>'[1]mesačné hlás-sumár'!E13</f>
        <v>151417831</v>
      </c>
      <c r="E6" s="29">
        <f>'[1]mesačné hlás-sumár'!F13</f>
        <v>16843406</v>
      </c>
      <c r="F6" s="30">
        <f>'[1]mesačné hlás-sumár'!I13</f>
        <v>7048383</v>
      </c>
      <c r="G6" s="31">
        <f>'[1]mesačné hlás-sumár'!G13</f>
        <v>166720068</v>
      </c>
      <c r="H6" s="24"/>
      <c r="I6" s="26" t="s">
        <v>19</v>
      </c>
      <c r="J6" s="32"/>
      <c r="K6" s="28">
        <f>'[1]mesačné hlás-sumár'!M13</f>
        <v>1371761</v>
      </c>
      <c r="L6" s="29">
        <f>'[1]mesačné hlás-sumár'!N13</f>
        <v>1632924</v>
      </c>
      <c r="M6" s="31">
        <f>'[1]mesačné hlás-sumár'!O13</f>
        <v>-261163</v>
      </c>
    </row>
    <row r="7" spans="1:13" ht="12.75">
      <c r="A7" s="26" t="s">
        <v>20</v>
      </c>
      <c r="B7" s="27"/>
      <c r="C7" s="28">
        <f>'[1]mesačné hlás-sumár'!D26</f>
        <v>381140312</v>
      </c>
      <c r="D7" s="29">
        <f>'[1]mesačné hlás-sumár'!E26</f>
        <v>358415059</v>
      </c>
      <c r="E7" s="29">
        <f>'[1]mesačné hlás-sumár'!F26</f>
        <v>22725253</v>
      </c>
      <c r="F7" s="30">
        <f>'[1]mesačné hlás-sumár'!I26</f>
        <v>17169150</v>
      </c>
      <c r="G7" s="31">
        <f>'[1]mesačné hlás-sumár'!G26</f>
        <v>287509634</v>
      </c>
      <c r="H7" s="24"/>
      <c r="I7" s="26" t="s">
        <v>20</v>
      </c>
      <c r="J7" s="32"/>
      <c r="K7" s="28">
        <f>'[1]mesačné hlás-sumár'!M26</f>
        <v>3985661</v>
      </c>
      <c r="L7" s="29">
        <f>'[1]mesačné hlás-sumár'!N26</f>
        <v>4779349</v>
      </c>
      <c r="M7" s="31">
        <f>'[1]mesačné hlás-sumár'!O26</f>
        <v>-793688</v>
      </c>
    </row>
    <row r="8" spans="1:13" ht="12.75">
      <c r="A8" s="26" t="s">
        <v>21</v>
      </c>
      <c r="B8" s="27"/>
      <c r="C8" s="28">
        <f>'[1]mesačné hlás-sumár'!D36</f>
        <v>788498590.6600001</v>
      </c>
      <c r="D8" s="29">
        <f>'[1]mesačné hlás-sumár'!E36</f>
        <v>463961648.45</v>
      </c>
      <c r="E8" s="29">
        <f>'[1]mesačné hlás-sumár'!F36</f>
        <v>324536942.21000004</v>
      </c>
      <c r="F8" s="30">
        <f>'[1]mesačné hlás-sumár'!I36</f>
        <v>36723457.29</v>
      </c>
      <c r="G8" s="31">
        <f>'[1]mesačné hlás-sumár'!G36</f>
        <v>776321853.6899999</v>
      </c>
      <c r="H8" s="24"/>
      <c r="I8" s="26" t="s">
        <v>21</v>
      </c>
      <c r="J8" s="32"/>
      <c r="K8" s="28">
        <f>'[1]mesačné hlás-sumár'!M36</f>
        <v>4773209</v>
      </c>
      <c r="L8" s="29">
        <f>'[1]mesačné hlás-sumár'!N36</f>
        <v>5948428</v>
      </c>
      <c r="M8" s="31">
        <f>'[1]mesačné hlás-sumár'!O36</f>
        <v>-1175219</v>
      </c>
    </row>
    <row r="9" spans="1:13" ht="12.75">
      <c r="A9" s="26" t="s">
        <v>22</v>
      </c>
      <c r="B9" s="27"/>
      <c r="C9" s="28">
        <f>'[1]mesačné hlás-sumár'!D70</f>
        <v>167768917</v>
      </c>
      <c r="D9" s="29">
        <f>'[1]mesačné hlás-sumár'!E70</f>
        <v>99111882</v>
      </c>
      <c r="E9" s="29">
        <f>'[1]mesačné hlás-sumár'!F70</f>
        <v>68657035</v>
      </c>
      <c r="F9" s="30">
        <f>'[1]mesačné hlás-sumár'!I70</f>
        <v>9386779</v>
      </c>
      <c r="G9" s="31">
        <f>'[1]mesačné hlás-sumár'!G70</f>
        <v>168362477</v>
      </c>
      <c r="H9" s="24"/>
      <c r="I9" s="26" t="s">
        <v>22</v>
      </c>
      <c r="J9" s="32"/>
      <c r="K9" s="28">
        <f>'[1]mesačné hlás-sumár'!M70</f>
        <v>1048995</v>
      </c>
      <c r="L9" s="29">
        <f>'[1]mesačné hlás-sumár'!N70</f>
        <v>1406889</v>
      </c>
      <c r="M9" s="31">
        <f>'[1]mesačné hlás-sumár'!O70</f>
        <v>-357894</v>
      </c>
    </row>
    <row r="10" spans="1:13" ht="12.75">
      <c r="A10" s="26" t="s">
        <v>23</v>
      </c>
      <c r="B10" s="27"/>
      <c r="C10" s="28">
        <f>'[1]mesačné hlás-sumár'!D97</f>
        <v>33833083</v>
      </c>
      <c r="D10" s="29">
        <f>'[1]mesačné hlás-sumár'!E97</f>
        <v>31603806</v>
      </c>
      <c r="E10" s="29">
        <f>'[1]mesačné hlás-sumár'!F97</f>
        <v>2229277</v>
      </c>
      <c r="F10" s="30">
        <f>'[1]mesačné hlás-sumár'!I97</f>
        <v>2585935</v>
      </c>
      <c r="G10" s="31">
        <f>'[1]mesačné hlás-sumár'!G97</f>
        <v>31505072</v>
      </c>
      <c r="H10" s="24"/>
      <c r="I10" s="26" t="s">
        <v>23</v>
      </c>
      <c r="J10" s="32"/>
      <c r="K10" s="28">
        <f>'[1]mesačné hlás-sumár'!M97</f>
        <v>297582</v>
      </c>
      <c r="L10" s="29">
        <f>'[1]mesačné hlás-sumár'!N97</f>
        <v>338722</v>
      </c>
      <c r="M10" s="31">
        <f>'[1]mesačné hlás-sumár'!O97</f>
        <v>-41140</v>
      </c>
    </row>
    <row r="11" spans="1:13" ht="12.75">
      <c r="A11" s="26" t="s">
        <v>24</v>
      </c>
      <c r="B11" s="27"/>
      <c r="C11" s="28">
        <f>'[1]mesačné hlás-sumár'!D104</f>
        <v>14607599</v>
      </c>
      <c r="D11" s="29">
        <f>'[1]mesačné hlás-sumár'!E104</f>
        <v>13875073</v>
      </c>
      <c r="E11" s="29">
        <f>'[1]mesačné hlás-sumár'!F104</f>
        <v>732526</v>
      </c>
      <c r="F11" s="30">
        <f>'[1]mesačné hlás-sumár'!I104</f>
        <v>1178527</v>
      </c>
      <c r="G11" s="31">
        <f>'[1]mesačné hlás-sumár'!G104</f>
        <v>13929580</v>
      </c>
      <c r="H11" s="24"/>
      <c r="I11" s="26" t="s">
        <v>24</v>
      </c>
      <c r="J11" s="32"/>
      <c r="K11" s="28">
        <f>'[1]mesačné hlás-sumár'!M104</f>
        <v>123236</v>
      </c>
      <c r="L11" s="29">
        <f>'[1]mesačné hlás-sumár'!N104</f>
        <v>138587</v>
      </c>
      <c r="M11" s="31">
        <f>'[1]mesačné hlás-sumár'!O104</f>
        <v>-15351</v>
      </c>
    </row>
    <row r="12" spans="1:13" ht="12.75">
      <c r="A12" s="26" t="s">
        <v>25</v>
      </c>
      <c r="B12" s="27"/>
      <c r="C12" s="28">
        <f>'[1]mesačné hlás-sumár'!D112</f>
        <v>14745386</v>
      </c>
      <c r="D12" s="29">
        <f>'[1]mesačné hlás-sumár'!E112</f>
        <v>13062901</v>
      </c>
      <c r="E12" s="29">
        <f>'[1]mesačné hlás-sumár'!F112</f>
        <v>1682485</v>
      </c>
      <c r="F12" s="30">
        <f>'[1]mesačné hlás-sumár'!I112</f>
        <v>1578621</v>
      </c>
      <c r="G12" s="31">
        <f>'[1]mesačné hlás-sumár'!G112</f>
        <v>15868624</v>
      </c>
      <c r="H12" s="24"/>
      <c r="I12" s="26" t="s">
        <v>25</v>
      </c>
      <c r="J12" s="32"/>
      <c r="K12" s="28">
        <f>'[1]mesačné hlás-sumár'!M112</f>
        <v>120166</v>
      </c>
      <c r="L12" s="29">
        <f>'[1]mesačné hlás-sumár'!N112</f>
        <v>172373</v>
      </c>
      <c r="M12" s="31">
        <f>'[1]mesačné hlás-sumár'!O112</f>
        <v>-52207</v>
      </c>
    </row>
    <row r="13" spans="1:13" ht="12.75">
      <c r="A13" s="33" t="s">
        <v>26</v>
      </c>
      <c r="B13" s="34"/>
      <c r="C13" s="28">
        <f>'[1]mesačné hlás-sumár'!D125</f>
        <v>22550048</v>
      </c>
      <c r="D13" s="29">
        <f>'[1]mesačné hlás-sumár'!E125</f>
        <v>17876116</v>
      </c>
      <c r="E13" s="29">
        <f>'[1]mesačné hlás-sumár'!F125</f>
        <v>4673932</v>
      </c>
      <c r="F13" s="30">
        <f>'[1]mesačné hlás-sumár'!I125</f>
        <v>500670</v>
      </c>
      <c r="G13" s="31">
        <f>'[1]mesačné hlás-sumár'!G125</f>
        <v>22989700</v>
      </c>
      <c r="H13" s="24"/>
      <c r="I13" s="35" t="s">
        <v>26</v>
      </c>
      <c r="J13" s="36"/>
      <c r="K13" s="28">
        <f>'[1]mesačné hlás-sumár'!M125</f>
        <v>118380</v>
      </c>
      <c r="L13" s="29">
        <f>'[1]mesačné hlás-sumár'!N125</f>
        <v>144317</v>
      </c>
      <c r="M13" s="31">
        <f>'[1]mesačné hlás-sumár'!O125</f>
        <v>-25937</v>
      </c>
    </row>
    <row r="14" spans="1:13" ht="13.5" thickBot="1">
      <c r="A14" s="66" t="s">
        <v>27</v>
      </c>
      <c r="B14" s="73"/>
      <c r="C14" s="37">
        <f>'[1]mesačné hlás-sumár'!D129</f>
        <v>72574001</v>
      </c>
      <c r="D14" s="38">
        <f>'[1]mesačné hlás-sumár'!E129</f>
        <v>44181287</v>
      </c>
      <c r="E14" s="38">
        <f>'[1]mesačné hlás-sumár'!F129</f>
        <v>28392714</v>
      </c>
      <c r="F14" s="39">
        <f>'[1]mesačné hlás-sumár'!I129</f>
        <v>1188245</v>
      </c>
      <c r="G14" s="40">
        <f>'[1]mesačné hlás-sumár'!G129</f>
        <v>70557348</v>
      </c>
      <c r="H14" s="24"/>
      <c r="I14" s="41" t="s">
        <v>27</v>
      </c>
      <c r="J14" s="42"/>
      <c r="K14" s="37">
        <f>'[1]mesačné hlás-sumár'!M129</f>
        <v>523348</v>
      </c>
      <c r="L14" s="38">
        <f>'[1]mesačné hlás-sumár'!N129</f>
        <v>610351</v>
      </c>
      <c r="M14" s="40">
        <f>'[1]mesačné hlás-sumár'!O129</f>
        <v>-87003</v>
      </c>
    </row>
    <row r="15" spans="1:13" ht="14.25" thickBot="1" thickTop="1">
      <c r="A15" s="68" t="s">
        <v>0</v>
      </c>
      <c r="B15" s="72"/>
      <c r="C15" s="44">
        <f>SUM(C5:C14)</f>
        <v>2004807171.29</v>
      </c>
      <c r="D15" s="1">
        <f>SUM(D5:D14)</f>
        <v>1516214795.42</v>
      </c>
      <c r="E15" s="1">
        <f>SUM(E5:E14)</f>
        <v>488592375.87</v>
      </c>
      <c r="F15" s="3">
        <f>SUM(F5:F14)</f>
        <v>90642597.28999999</v>
      </c>
      <c r="G15" s="45">
        <f>SUM(G5:G14)</f>
        <v>1888597026.09</v>
      </c>
      <c r="H15" s="5"/>
      <c r="I15" s="43" t="s">
        <v>0</v>
      </c>
      <c r="J15" s="46"/>
      <c r="K15" s="44">
        <f>SUM(K5:K14)</f>
        <v>15487125</v>
      </c>
      <c r="L15" s="1">
        <f>SUM(L5:L14)</f>
        <v>18980466</v>
      </c>
      <c r="M15" s="45">
        <f>SUM(M5:M14)</f>
        <v>-3493341</v>
      </c>
    </row>
    <row r="16" spans="1:14" ht="12.75">
      <c r="A16" s="47"/>
      <c r="B16" s="47"/>
      <c r="C16" s="5"/>
      <c r="D16" s="5"/>
      <c r="E16" s="5"/>
      <c r="F16" s="5"/>
      <c r="G16" s="5"/>
      <c r="H16" s="5"/>
      <c r="J16" s="47"/>
      <c r="K16" s="47"/>
      <c r="L16" s="5"/>
      <c r="M16" s="5"/>
      <c r="N16" s="5"/>
    </row>
    <row r="17" spans="1:14" ht="12.75">
      <c r="A17" s="47"/>
      <c r="B17" s="47"/>
      <c r="C17" s="5"/>
      <c r="D17" s="5"/>
      <c r="E17" s="5"/>
      <c r="F17" s="5"/>
      <c r="G17" s="5"/>
      <c r="H17" s="5"/>
      <c r="J17" s="47"/>
      <c r="K17" s="47"/>
      <c r="L17" s="5"/>
      <c r="M17" s="5"/>
      <c r="N17" s="5"/>
    </row>
    <row r="18" spans="1:14" ht="12.75">
      <c r="A18" s="47"/>
      <c r="B18" s="47"/>
      <c r="C18" s="5"/>
      <c r="D18" s="5"/>
      <c r="E18" s="5"/>
      <c r="F18" s="5"/>
      <c r="G18" s="5"/>
      <c r="H18" s="5"/>
      <c r="J18" s="47"/>
      <c r="K18" s="47"/>
      <c r="L18" s="5"/>
      <c r="M18" s="5"/>
      <c r="N18" s="5"/>
    </row>
    <row r="19" ht="12.75">
      <c r="K19" s="6" t="s">
        <v>28</v>
      </c>
    </row>
    <row r="20" spans="1:11" ht="13.5" thickBot="1">
      <c r="A20" s="7" t="s">
        <v>29</v>
      </c>
      <c r="J20" s="9"/>
      <c r="K20" s="8" t="s">
        <v>30</v>
      </c>
    </row>
    <row r="21" spans="1:11" ht="12.75" customHeight="1">
      <c r="A21" s="74" t="s">
        <v>6</v>
      </c>
      <c r="B21" s="85"/>
      <c r="C21" s="80" t="s">
        <v>31</v>
      </c>
      <c r="D21" s="81"/>
      <c r="E21" s="82"/>
      <c r="F21" s="82" t="s">
        <v>32</v>
      </c>
      <c r="G21" s="87"/>
      <c r="H21" s="87"/>
      <c r="I21" s="87"/>
      <c r="J21" s="87"/>
      <c r="K21" s="88"/>
    </row>
    <row r="22" spans="1:11" ht="13.5" thickBot="1">
      <c r="A22" s="76"/>
      <c r="B22" s="86"/>
      <c r="C22" s="48" t="s">
        <v>12</v>
      </c>
      <c r="D22" s="13" t="s">
        <v>33</v>
      </c>
      <c r="E22" s="49" t="s">
        <v>14</v>
      </c>
      <c r="F22" s="50" t="s">
        <v>34</v>
      </c>
      <c r="G22" s="50" t="s">
        <v>35</v>
      </c>
      <c r="H22" s="50" t="s">
        <v>36</v>
      </c>
      <c r="I22" s="50" t="s">
        <v>37</v>
      </c>
      <c r="J22" s="51" t="s">
        <v>38</v>
      </c>
      <c r="K22" s="52" t="s">
        <v>36</v>
      </c>
    </row>
    <row r="23" spans="1:11" ht="13.5" thickTop="1">
      <c r="A23" s="18" t="s">
        <v>18</v>
      </c>
      <c r="B23" s="53"/>
      <c r="C23" s="54">
        <f>'[1]mesačné hlás-sumár'!J5</f>
        <v>1942849445.58</v>
      </c>
      <c r="D23" s="21">
        <f>'[1]mesačné hlás-sumár'!K5</f>
        <v>1698367136.19</v>
      </c>
      <c r="E23" s="22">
        <f>'[1]mesačné hlás-sumár'!L5</f>
        <v>244482309.39000002</v>
      </c>
      <c r="F23" s="55">
        <f>'[1]mesačné hlás-sumár'!FJ5</f>
        <v>4165513338.99</v>
      </c>
      <c r="G23" s="55">
        <f>'[1]mesačné hlás-sumár'!FK5</f>
        <v>463117545.14</v>
      </c>
      <c r="H23" s="55">
        <f aca="true" t="shared" si="0" ref="H23:H32">F23+G23</f>
        <v>4628630884.13</v>
      </c>
      <c r="I23" s="55">
        <f>'[1]mesačné hlás-sumár'!FL5</f>
        <v>3638161645.59</v>
      </c>
      <c r="J23" s="56">
        <f>'[1]mesačné hlás-sumár'!FM5</f>
        <v>459949339</v>
      </c>
      <c r="K23" s="57">
        <f aca="true" t="shared" si="1" ref="K23:K32">I23+J23</f>
        <v>4098110984.59</v>
      </c>
    </row>
    <row r="24" spans="1:11" ht="12.75">
      <c r="A24" s="26" t="s">
        <v>19</v>
      </c>
      <c r="B24" s="58"/>
      <c r="C24" s="59">
        <f>'[1]mesačné hlás-sumár'!J13</f>
        <v>580190637</v>
      </c>
      <c r="D24" s="29">
        <f>'[1]mesačné hlás-sumár'!K13</f>
        <v>523904591</v>
      </c>
      <c r="E24" s="30">
        <f>'[1]mesačné hlás-sumár'!L13</f>
        <v>56286046</v>
      </c>
      <c r="F24" s="29">
        <f>'[1]mesačné hlás-sumár'!FJ13</f>
        <v>1064491500</v>
      </c>
      <c r="G24" s="29">
        <f>'[1]mesačné hlás-sumár'!FK13</f>
        <v>26459038</v>
      </c>
      <c r="H24" s="29">
        <f t="shared" si="0"/>
        <v>1090950538</v>
      </c>
      <c r="I24" s="29">
        <f>'[1]mesačné hlás-sumár'!FL13</f>
        <v>614177361</v>
      </c>
      <c r="J24" s="30">
        <f>'[1]mesačné hlás-sumár'!FM13</f>
        <v>26452285</v>
      </c>
      <c r="K24" s="31">
        <f t="shared" si="1"/>
        <v>640629646</v>
      </c>
    </row>
    <row r="25" spans="1:11" ht="12.75">
      <c r="A25" s="26" t="s">
        <v>20</v>
      </c>
      <c r="B25" s="58"/>
      <c r="C25" s="59">
        <f>'[1]mesačné hlás-sumár'!J26</f>
        <v>2016022352</v>
      </c>
      <c r="D25" s="29">
        <f>'[1]mesačné hlás-sumár'!K26</f>
        <v>1570906099</v>
      </c>
      <c r="E25" s="30">
        <f>'[1]mesačné hlás-sumár'!L26</f>
        <v>445116253</v>
      </c>
      <c r="F25" s="29">
        <f>'[1]mesačné hlás-sumár'!FJ26</f>
        <v>3864971180</v>
      </c>
      <c r="G25" s="29">
        <f>'[1]mesačné hlás-sumár'!FK26</f>
        <v>999364713</v>
      </c>
      <c r="H25" s="29">
        <f t="shared" si="0"/>
        <v>4864335893</v>
      </c>
      <c r="I25" s="29">
        <f>'[1]mesačné hlás-sumár'!FL26</f>
        <v>3397592529</v>
      </c>
      <c r="J25" s="30">
        <f>'[1]mesačné hlás-sumár'!FM26</f>
        <v>999163681</v>
      </c>
      <c r="K25" s="31">
        <f t="shared" si="1"/>
        <v>4396756210</v>
      </c>
    </row>
    <row r="26" spans="1:11" ht="12.75">
      <c r="A26" s="26" t="s">
        <v>21</v>
      </c>
      <c r="B26" s="58"/>
      <c r="C26" s="59">
        <f>'[1]mesačné hlás-sumár'!J36</f>
        <v>2094406011.1100001</v>
      </c>
      <c r="D26" s="29">
        <f>'[1]mesačné hlás-sumár'!K36</f>
        <v>1756350828.02</v>
      </c>
      <c r="E26" s="30">
        <f>'[1]mesačné hlás-sumár'!L36</f>
        <v>338055183.09000003</v>
      </c>
      <c r="F26" s="29">
        <f>'[1]mesačné hlás-sumár'!FJ36</f>
        <v>5213734631.18</v>
      </c>
      <c r="G26" s="29">
        <f>'[1]mesačné hlás-sumár'!FK36</f>
        <v>847991492.02</v>
      </c>
      <c r="H26" s="29">
        <f t="shared" si="0"/>
        <v>6061726123.200001</v>
      </c>
      <c r="I26" s="29">
        <f>'[1]mesačné hlás-sumár'!FL36</f>
        <v>4519164828.589999</v>
      </c>
      <c r="J26" s="30">
        <f>'[1]mesačné hlás-sumár'!FM36</f>
        <v>795593011.02</v>
      </c>
      <c r="K26" s="31">
        <f t="shared" si="1"/>
        <v>5314757839.609999</v>
      </c>
    </row>
    <row r="27" spans="1:11" ht="12.75">
      <c r="A27" s="26" t="s">
        <v>22</v>
      </c>
      <c r="B27" s="58"/>
      <c r="C27" s="59">
        <f>'[1]mesačné hlás-sumár'!J70</f>
        <v>352281548</v>
      </c>
      <c r="D27" s="29">
        <f>'[1]mesačné hlás-sumár'!K70</f>
        <v>306376353</v>
      </c>
      <c r="E27" s="30">
        <f>'[1]mesačné hlás-sumár'!L70</f>
        <v>45905195</v>
      </c>
      <c r="F27" s="29">
        <f>'[1]mesačné hlás-sumár'!FJ70</f>
        <v>1086891985</v>
      </c>
      <c r="G27" s="29">
        <f>'[1]mesačné hlás-sumár'!FK70</f>
        <v>281762183</v>
      </c>
      <c r="H27" s="29">
        <f t="shared" si="0"/>
        <v>1368654168</v>
      </c>
      <c r="I27" s="29">
        <f>'[1]mesačné hlás-sumár'!FL70</f>
        <v>901775060</v>
      </c>
      <c r="J27" s="30">
        <f>'[1]mesačné hlás-sumár'!FM70</f>
        <v>265777878</v>
      </c>
      <c r="K27" s="31">
        <f t="shared" si="1"/>
        <v>1167552938</v>
      </c>
    </row>
    <row r="28" spans="1:11" ht="12.75">
      <c r="A28" s="26" t="s">
        <v>23</v>
      </c>
      <c r="B28" s="58"/>
      <c r="C28" s="59">
        <f>'[1]mesačné hlás-sumár'!J97</f>
        <v>166219873</v>
      </c>
      <c r="D28" s="29">
        <f>'[1]mesačné hlás-sumár'!K97</f>
        <v>127117180</v>
      </c>
      <c r="E28" s="30">
        <f>'[1]mesačné hlás-sumár'!L97</f>
        <v>39102693</v>
      </c>
      <c r="F28" s="29">
        <f>'[1]mesačné hlás-sumár'!FJ97</f>
        <v>198249354</v>
      </c>
      <c r="G28" s="29">
        <f>'[1]mesačné hlás-sumár'!FK97</f>
        <v>12481146</v>
      </c>
      <c r="H28" s="29">
        <f t="shared" si="0"/>
        <v>210730500</v>
      </c>
      <c r="I28" s="29">
        <f>'[1]mesačné hlás-sumár'!FL97</f>
        <v>179829869</v>
      </c>
      <c r="J28" s="30">
        <f>'[1]mesačné hlás-sumár'!FM97</f>
        <v>12481146</v>
      </c>
      <c r="K28" s="31">
        <f t="shared" si="1"/>
        <v>192311015</v>
      </c>
    </row>
    <row r="29" spans="1:11" ht="12.75">
      <c r="A29" s="26" t="s">
        <v>24</v>
      </c>
      <c r="B29" s="58"/>
      <c r="C29" s="59">
        <f>'[1]mesačné hlás-sumár'!J104</f>
        <v>37220727</v>
      </c>
      <c r="D29" s="29">
        <f>'[1]mesačné hlás-sumár'!K104</f>
        <v>33241272</v>
      </c>
      <c r="E29" s="30">
        <f>'[1]mesačné hlás-sumár'!L104</f>
        <v>3979455</v>
      </c>
      <c r="F29" s="29">
        <f>'[1]mesačné hlás-sumár'!FJ104</f>
        <v>64455915</v>
      </c>
      <c r="G29" s="29">
        <f>'[1]mesačné hlás-sumár'!FK104</f>
        <v>5729746</v>
      </c>
      <c r="H29" s="29">
        <f t="shared" si="0"/>
        <v>70185661</v>
      </c>
      <c r="I29" s="29">
        <f>'[1]mesačné hlás-sumár'!FL104</f>
        <v>51217320</v>
      </c>
      <c r="J29" s="30">
        <f>'[1]mesačné hlás-sumár'!FM104</f>
        <v>5725125</v>
      </c>
      <c r="K29" s="31">
        <f t="shared" si="1"/>
        <v>56942445</v>
      </c>
    </row>
    <row r="30" spans="1:11" ht="12.75">
      <c r="A30" s="26" t="s">
        <v>25</v>
      </c>
      <c r="B30" s="58"/>
      <c r="C30" s="59">
        <f>'[1]mesačné hlás-sumár'!J112</f>
        <v>62613208</v>
      </c>
      <c r="D30" s="29">
        <f>'[1]mesačné hlás-sumár'!K112</f>
        <v>57170611</v>
      </c>
      <c r="E30" s="30">
        <f>'[1]mesačné hlás-sumár'!L112</f>
        <v>5442597</v>
      </c>
      <c r="F30" s="29">
        <f>'[1]mesačné hlás-sumár'!FJ112</f>
        <v>94492819</v>
      </c>
      <c r="G30" s="29">
        <f>'[1]mesačné hlás-sumár'!FK112</f>
        <v>1956047</v>
      </c>
      <c r="H30" s="29">
        <f t="shared" si="0"/>
        <v>96448866</v>
      </c>
      <c r="I30" s="29">
        <f>'[1]mesačné hlás-sumár'!FL112</f>
        <v>71516325</v>
      </c>
      <c r="J30" s="30">
        <f>'[1]mesačné hlás-sumár'!FM112</f>
        <v>1952745</v>
      </c>
      <c r="K30" s="31">
        <f t="shared" si="1"/>
        <v>73469070</v>
      </c>
    </row>
    <row r="31" spans="1:11" ht="12.75">
      <c r="A31" s="33" t="s">
        <v>26</v>
      </c>
      <c r="B31" s="60"/>
      <c r="C31" s="59">
        <f>'[1]mesačné hlás-sumár'!J125</f>
        <v>91078368</v>
      </c>
      <c r="D31" s="29">
        <f>'[1]mesačné hlás-sumár'!K125</f>
        <v>36434376</v>
      </c>
      <c r="E31" s="30">
        <f>'[1]mesačné hlás-sumár'!L125</f>
        <v>54643992</v>
      </c>
      <c r="F31" s="29">
        <f>'[1]mesačné hlás-sumár'!FJ125</f>
        <v>35867974</v>
      </c>
      <c r="G31" s="29">
        <f>'[1]mesačné hlás-sumár'!FK125</f>
        <v>0</v>
      </c>
      <c r="H31" s="29">
        <f t="shared" si="0"/>
        <v>35867974</v>
      </c>
      <c r="I31" s="29">
        <f>'[1]mesačné hlás-sumár'!FL125</f>
        <v>15931593</v>
      </c>
      <c r="J31" s="30">
        <f>'[1]mesačné hlás-sumár'!FM125</f>
        <v>336930</v>
      </c>
      <c r="K31" s="31">
        <f t="shared" si="1"/>
        <v>16268523</v>
      </c>
    </row>
    <row r="32" spans="1:11" ht="13.5" thickBot="1">
      <c r="A32" s="66" t="s">
        <v>27</v>
      </c>
      <c r="B32" s="67"/>
      <c r="C32" s="61">
        <f>'[1]mesačné hlás-sumár'!J129</f>
        <v>141523046</v>
      </c>
      <c r="D32" s="38">
        <f>'[1]mesačné hlás-sumár'!K129</f>
        <v>115520939</v>
      </c>
      <c r="E32" s="39">
        <f>'[1]mesačné hlás-sumár'!L129</f>
        <v>26002107</v>
      </c>
      <c r="F32" s="62">
        <f>'[1]mesačné hlás-sumár'!FJ129</f>
        <v>212415742</v>
      </c>
      <c r="G32" s="62">
        <f>'[1]mesačné hlás-sumár'!FK129</f>
        <v>127344912</v>
      </c>
      <c r="H32" s="62">
        <f t="shared" si="0"/>
        <v>339760654</v>
      </c>
      <c r="I32" s="62">
        <f>'[1]mesačné hlás-sumár'!FL129</f>
        <v>163610939</v>
      </c>
      <c r="J32" s="63">
        <f>'[1]mesačné hlás-sumár'!FM129</f>
        <v>127224796</v>
      </c>
      <c r="K32" s="64">
        <f t="shared" si="1"/>
        <v>290835735</v>
      </c>
    </row>
    <row r="33" spans="1:11" ht="14.25" thickBot="1" thickTop="1">
      <c r="A33" s="68" t="s">
        <v>0</v>
      </c>
      <c r="B33" s="69"/>
      <c r="C33" s="65">
        <f aca="true" t="shared" si="2" ref="C33:K33">SUM(C23:C32)</f>
        <v>7484405215.690001</v>
      </c>
      <c r="D33" s="1">
        <f t="shared" si="2"/>
        <v>6225389385.21</v>
      </c>
      <c r="E33" s="3">
        <f t="shared" si="2"/>
        <v>1259015830.48</v>
      </c>
      <c r="F33" s="4">
        <f t="shared" si="2"/>
        <v>16001084439.17</v>
      </c>
      <c r="G33" s="4">
        <f t="shared" si="2"/>
        <v>2766206822.16</v>
      </c>
      <c r="H33" s="4">
        <f t="shared" si="2"/>
        <v>18767291261.33</v>
      </c>
      <c r="I33" s="4">
        <f t="shared" si="2"/>
        <v>13552977470.18</v>
      </c>
      <c r="J33" s="4">
        <f t="shared" si="2"/>
        <v>2694656936.02</v>
      </c>
      <c r="K33" s="2">
        <f t="shared" si="2"/>
        <v>16247634406.199999</v>
      </c>
    </row>
    <row r="34" ht="12.75">
      <c r="A34" s="9" t="s">
        <v>39</v>
      </c>
    </row>
    <row r="35" ht="12.75">
      <c r="A35" s="9" t="s">
        <v>40</v>
      </c>
    </row>
    <row r="38" ht="12.75" customHeight="1"/>
    <row r="40" spans="1:2" ht="12.75">
      <c r="A40" s="9" t="s">
        <v>41</v>
      </c>
      <c r="B40" s="9"/>
    </row>
    <row r="41" spans="1:2" ht="12.75">
      <c r="A41" s="9" t="s">
        <v>1</v>
      </c>
      <c r="B41" s="9"/>
    </row>
  </sheetData>
  <mergeCells count="11">
    <mergeCell ref="G3:G4"/>
    <mergeCell ref="C21:E21"/>
    <mergeCell ref="C3:E3"/>
    <mergeCell ref="A21:B22"/>
    <mergeCell ref="F21:K21"/>
    <mergeCell ref="A32:B32"/>
    <mergeCell ref="A33:B33"/>
    <mergeCell ref="F3:F4"/>
    <mergeCell ref="A15:B15"/>
    <mergeCell ref="A14:B14"/>
    <mergeCell ref="A3:B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&amp;CP&amp;"Arial CE,Tučné"rehľad ekonomických ukazovateľov k 31.8.2002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cp:lastPrinted>2002-10-31T12:28:28Z</cp:lastPrinted>
  <dcterms:created xsi:type="dcterms:W3CDTF">2002-10-31T12:00:10Z</dcterms:created>
  <dcterms:modified xsi:type="dcterms:W3CDTF">2002-11-06T07:16:46Z</dcterms:modified>
  <cp:category/>
  <cp:version/>
  <cp:contentType/>
  <cp:contentStatus/>
</cp:coreProperties>
</file>