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0260" windowHeight="5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<sst xmlns="http://schemas.openxmlformats.org/spreadsheetml/2006/main" count="35" uniqueCount="35">
  <si>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Príloha č. 4</t>
  </si>
  <si>
    <t>PREVÁDZKOVÉ NÁKLADY (v tis. Sk)</t>
  </si>
  <si>
    <t>Skutočnosť</t>
  </si>
  <si>
    <t>Rozpočet</t>
  </si>
  <si>
    <t>% plnenia</t>
  </si>
  <si>
    <t>Index</t>
  </si>
  <si>
    <t>na rok 2002</t>
  </si>
  <si>
    <t>za I. polrok 2002</t>
  </si>
  <si>
    <t>I. polrok 2002 /    rozp. 2002</t>
  </si>
  <si>
    <t>I. polrok 2002 /  I. polrok 2001</t>
  </si>
  <si>
    <t>1. VŠEOBECNÉ PREVÁDZKOVÉ NÁKLADY</t>
  </si>
  <si>
    <t>Náklady na zamestnancov</t>
  </si>
  <si>
    <t xml:space="preserve"> mzdové náklady </t>
  </si>
  <si>
    <t xml:space="preserve"> z toho :  mimoriadne mzdy</t>
  </si>
  <si>
    <t xml:space="preserve">              ostatné osobné náklady</t>
  </si>
  <si>
    <t>x</t>
  </si>
  <si>
    <t xml:space="preserve">x </t>
  </si>
  <si>
    <t>Sociálne náklady</t>
  </si>
  <si>
    <t xml:space="preserve"> zákonné sociálne náklady</t>
  </si>
  <si>
    <t xml:space="preserve"> ostatné sociálne náklady</t>
  </si>
  <si>
    <t xml:space="preserve"> sociálny fond</t>
  </si>
  <si>
    <t>Dane a poplatky</t>
  </si>
  <si>
    <t xml:space="preserve"> daň z nehnuteľností</t>
  </si>
  <si>
    <t xml:space="preserve"> cestná daň</t>
  </si>
  <si>
    <t xml:space="preserve"> poplatky, ostatné dane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</si>
  <si>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</si>
  <si>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</si>
  <si>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</si>
  <si>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</si>
  <si>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</si>
  <si>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</si>
  <si>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>2. OSTATNÉ PREVÁDZKOVÉ NÁKLADY</t>
  </si>
  <si>
    <t xml:space="preserve">  </t>
  </si>
  <si>
    <t>PREVÁDZKOVÉ NÁKLADY SPOLU</t>
  </si>
  <si>
    <t>Plnenie rozpočtu prevádzkových nákladov za I. polrok 2002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</si>
</sst>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#,##0_ ;\-#,##0\ "/>
  </numFmts>
  <fonts count="8">
    <font>
      <sz val="12"/>
      <name val="AT*Switzerland"/>
      <family val="0"/>
    </font>
    <font>
      <b/>
      <sz val="14"/>
      <name val="AT*Switzerland"/>
      <family val="0"/>
    </font>
    <font>
      <b/>
      <sz val="12"/>
      <name val="AT*Switzerland"/>
      <family val="0"/>
    </font>
    <font>
      <b/>
      <sz val="10"/>
      <name val="AT*Switzerland"/>
      <family val="0"/>
    </font>
    <font>
      <b/>
      <sz val="11"/>
      <color indexed="8"/>
      <name val="AT*Switzerland"/>
      <family val="0"/>
    </font>
    <font>
      <b/>
      <sz val="10"/>
      <color indexed="8"/>
      <name val="AT*Switzerland"/>
      <family val="0"/>
    </font>
    <font>
      <sz val="10"/>
      <color indexed="8"/>
      <name val="AT*Switzerland"/>
      <family val="0"/>
    </font>
    <font>
      <b/>
      <sz val="12"/>
      <color indexed="8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3" fontId="4" fillId="3" borderId="4" xfId="16" applyFont="1" applyFill="1" applyBorder="1" applyAlignment="1">
      <alignment vertical="center"/>
    </xf>
    <xf numFmtId="165" fontId="4" fillId="3" borderId="4" xfId="16" applyNumberFormat="1" applyFont="1" applyFill="1" applyBorder="1" applyAlignment="1">
      <alignment vertical="center"/>
    </xf>
    <xf numFmtId="164" fontId="4" fillId="3" borderId="4" xfId="16" applyNumberFormat="1" applyFont="1" applyFill="1" applyBorder="1" applyAlignment="1">
      <alignment vertical="center"/>
    </xf>
    <xf numFmtId="43" fontId="4" fillId="0" borderId="3" xfId="16" applyFont="1" applyFill="1" applyBorder="1" applyAlignment="1">
      <alignment vertical="center"/>
    </xf>
    <xf numFmtId="165" fontId="4" fillId="0" borderId="3" xfId="16" applyNumberFormat="1" applyFont="1" applyFill="1" applyBorder="1" applyAlignment="1">
      <alignment vertical="center"/>
    </xf>
    <xf numFmtId="164" fontId="4" fillId="0" borderId="5" xfId="16" applyNumberFormat="1" applyFont="1" applyFill="1" applyBorder="1" applyAlignment="1">
      <alignment vertical="center"/>
    </xf>
    <xf numFmtId="43" fontId="5" fillId="3" borderId="6" xfId="16" applyFont="1" applyFill="1" applyBorder="1" applyAlignment="1">
      <alignment vertical="center"/>
    </xf>
    <xf numFmtId="165" fontId="5" fillId="3" borderId="6" xfId="16" applyNumberFormat="1" applyFont="1" applyFill="1" applyBorder="1" applyAlignment="1">
      <alignment vertical="center"/>
    </xf>
    <xf numFmtId="164" fontId="5" fillId="3" borderId="6" xfId="16" applyNumberFormat="1" applyFont="1" applyFill="1" applyBorder="1" applyAlignment="1">
      <alignment vertical="center"/>
    </xf>
    <xf numFmtId="43" fontId="6" fillId="0" borderId="6" xfId="16" applyFont="1" applyFill="1" applyBorder="1" applyAlignment="1">
      <alignment vertical="center"/>
    </xf>
    <xf numFmtId="165" fontId="6" fillId="0" borderId="6" xfId="16" applyNumberFormat="1" applyFont="1" applyFill="1" applyBorder="1" applyAlignment="1">
      <alignment vertical="center"/>
    </xf>
    <xf numFmtId="164" fontId="6" fillId="0" borderId="6" xfId="16" applyNumberFormat="1" applyFont="1" applyFill="1" applyBorder="1" applyAlignment="1">
      <alignment vertical="center"/>
    </xf>
    <xf numFmtId="164" fontId="6" fillId="0" borderId="6" xfId="16" applyNumberFormat="1" applyFont="1" applyFill="1" applyBorder="1" applyAlignment="1">
      <alignment horizontal="center" vertical="center"/>
    </xf>
    <xf numFmtId="164" fontId="6" fillId="0" borderId="6" xfId="16" applyNumberFormat="1" applyFont="1" applyFill="1" applyBorder="1" applyAlignment="1">
      <alignment horizontal="right" vertical="center"/>
    </xf>
    <xf numFmtId="165" fontId="5" fillId="3" borderId="6" xfId="16" applyNumberFormat="1" applyFont="1" applyFill="1" applyBorder="1" applyAlignment="1">
      <alignment horizontal="right" vertical="center"/>
    </xf>
    <xf numFmtId="43" fontId="6" fillId="0" borderId="6" xfId="16" applyFont="1" applyFill="1" applyBorder="1" applyAlignment="1">
      <alignment horizontal="left" vertical="center"/>
    </xf>
    <xf numFmtId="165" fontId="6" fillId="0" borderId="6" xfId="16" applyNumberFormat="1" applyFont="1" applyFill="1" applyBorder="1" applyAlignment="1">
      <alignment horizontal="right" vertical="center"/>
    </xf>
    <xf numFmtId="43" fontId="5" fillId="3" borderId="6" xfId="16" applyFont="1" applyFill="1" applyBorder="1" applyAlignment="1">
      <alignment horizontal="left" vertical="center"/>
    </xf>
    <xf numFmtId="43" fontId="5" fillId="0" borderId="6" xfId="16" applyFont="1" applyFill="1" applyBorder="1" applyAlignment="1">
      <alignment horizontal="left" vertical="center"/>
    </xf>
    <xf numFmtId="165" fontId="5" fillId="0" borderId="6" xfId="16" applyNumberFormat="1" applyFont="1" applyFill="1" applyBorder="1" applyAlignment="1">
      <alignment vertical="center"/>
    </xf>
    <xf numFmtId="165" fontId="5" fillId="0" borderId="6" xfId="16" applyNumberFormat="1" applyFont="1" applyFill="1" applyBorder="1" applyAlignment="1">
      <alignment horizontal="right" vertical="center"/>
    </xf>
    <xf numFmtId="164" fontId="5" fillId="0" borderId="6" xfId="16" applyNumberFormat="1" applyFont="1" applyFill="1" applyBorder="1" applyAlignment="1">
      <alignment vertical="center"/>
    </xf>
    <xf numFmtId="43" fontId="5" fillId="0" borderId="6" xfId="16" applyFont="1" applyFill="1" applyBorder="1" applyAlignment="1">
      <alignment vertical="center"/>
    </xf>
    <xf numFmtId="165" fontId="6" fillId="0" borderId="6" xfId="16" applyNumberFormat="1" applyFont="1" applyFill="1" applyBorder="1" applyAlignment="1">
      <alignment horizontal="left" vertical="center"/>
    </xf>
    <xf numFmtId="164" fontId="6" fillId="0" borderId="6" xfId="16" applyNumberFormat="1" applyFont="1" applyFill="1" applyBorder="1" applyAlignment="1">
      <alignment horizontal="left" vertical="center"/>
    </xf>
    <xf numFmtId="43" fontId="6" fillId="0" borderId="3" xfId="16" applyFont="1" applyFill="1" applyBorder="1" applyAlignment="1">
      <alignment vertical="center"/>
    </xf>
    <xf numFmtId="165" fontId="6" fillId="0" borderId="3" xfId="16" applyNumberFormat="1" applyFont="1" applyFill="1" applyBorder="1" applyAlignment="1">
      <alignment vertical="center"/>
    </xf>
    <xf numFmtId="164" fontId="6" fillId="0" borderId="7" xfId="16" applyNumberFormat="1" applyFont="1" applyFill="1" applyBorder="1" applyAlignment="1">
      <alignment vertical="center"/>
    </xf>
    <xf numFmtId="164" fontId="4" fillId="3" borderId="4" xfId="16" applyNumberFormat="1" applyFont="1" applyFill="1" applyBorder="1" applyAlignment="1">
      <alignment horizontal="center" vertical="center"/>
    </xf>
    <xf numFmtId="43" fontId="6" fillId="0" borderId="2" xfId="16" applyFont="1" applyFill="1" applyBorder="1" applyAlignment="1">
      <alignment vertical="center"/>
    </xf>
    <xf numFmtId="165" fontId="6" fillId="0" borderId="2" xfId="16" applyNumberFormat="1" applyFont="1" applyFill="1" applyBorder="1" applyAlignment="1">
      <alignment vertical="center"/>
    </xf>
    <xf numFmtId="43" fontId="7" fillId="3" borderId="4" xfId="16" applyFont="1" applyFill="1" applyBorder="1" applyAlignment="1">
      <alignment vertical="center"/>
    </xf>
    <xf numFmtId="165" fontId="7" fillId="3" borderId="4" xfId="16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 topLeftCell="A1">
      <selection activeCell="E38" sqref="E38"/>
    </sheetView>
  </sheetViews>
  <sheetFormatPr defaultColWidth="8.796875" defaultRowHeight="15"/>
  <cols>
    <col min="1" max="1" width="36.09765625" style="0" customWidth="1"/>
    <col min="2" max="2" width="9.59765625" style="0" customWidth="1"/>
    <col min="3" max="3" width="9.3984375" style="0" customWidth="1"/>
    <col min="4" max="4" width="11.8984375" style="0" customWidth="1"/>
    <col min="5" max="5" width="11.796875" style="0" customWidth="1"/>
  </cols>
  <sheetData>
    <row r="1" ht="21" customHeight="1">
      <c r="E1" s="1" t="s">
        <v>0</v>
      </c>
    </row>
    <row r="2" spans="1:5" ht="18">
      <c r="A2" s="2" t="s">
        <v>34</v>
      </c>
      <c r="B2" s="2"/>
      <c r="C2" s="2"/>
      <c r="D2" s="2"/>
      <c r="E2" s="2"/>
    </row>
    <row r="3" ht="13.5" customHeight="1"/>
    <row r="4" ht="16.5" thickBot="1"/>
    <row r="5" spans="1:5" ht="16.5" customHeight="1">
      <c r="A5" s="41" t="s">
        <v>1</v>
      </c>
      <c r="B5" s="3" t="s">
        <v>3</v>
      </c>
      <c r="C5" s="3" t="s">
        <v>2</v>
      </c>
      <c r="D5" s="3" t="s">
        <v>4</v>
      </c>
      <c r="E5" s="3" t="s">
        <v>5</v>
      </c>
    </row>
    <row r="6" spans="1:5" ht="31.5" customHeight="1" thickBot="1">
      <c r="A6" s="42"/>
      <c r="B6" s="4" t="s">
        <v>6</v>
      </c>
      <c r="C6" s="5" t="s">
        <v>7</v>
      </c>
      <c r="D6" s="5" t="s">
        <v>8</v>
      </c>
      <c r="E6" s="5" t="s">
        <v>9</v>
      </c>
    </row>
    <row r="7" spans="1:5" ht="16.5" thickBot="1">
      <c r="A7" s="6"/>
      <c r="B7" s="6"/>
      <c r="C7" s="6"/>
      <c r="D7" s="7"/>
      <c r="E7" s="7"/>
    </row>
    <row r="8" spans="1:5" ht="16.5" thickBot="1">
      <c r="A8" s="8" t="s">
        <v>10</v>
      </c>
      <c r="B8" s="9">
        <f>B10+B15+B20+B25+B30+B32</f>
        <v>181591</v>
      </c>
      <c r="C8" s="9">
        <f>C10+C15+C20+C25+C30+C32</f>
        <v>68691</v>
      </c>
      <c r="D8" s="10">
        <f>C8/B8</f>
        <v>0.3782731523038036</v>
      </c>
      <c r="E8" s="10">
        <v>0.864</v>
      </c>
    </row>
    <row r="9" spans="1:5" ht="15.75">
      <c r="A9" s="11"/>
      <c r="B9" s="12"/>
      <c r="C9" s="12"/>
      <c r="D9" s="13"/>
      <c r="E9" s="13"/>
    </row>
    <row r="10" spans="1:5" ht="15.75">
      <c r="A10" s="14" t="s">
        <v>11</v>
      </c>
      <c r="B10" s="15">
        <f>B11</f>
        <v>44100</v>
      </c>
      <c r="C10" s="15">
        <f>C11</f>
        <v>20375</v>
      </c>
      <c r="D10" s="16">
        <f>C10/B10</f>
        <v>0.46201814058956914</v>
      </c>
      <c r="E10" s="16">
        <v>1.06</v>
      </c>
    </row>
    <row r="11" spans="1:5" ht="15.75">
      <c r="A11" s="17" t="s">
        <v>12</v>
      </c>
      <c r="B11" s="18">
        <v>44100</v>
      </c>
      <c r="C11" s="18">
        <v>20375</v>
      </c>
      <c r="D11" s="19">
        <f>C11/B11</f>
        <v>0.46201814058956914</v>
      </c>
      <c r="E11" s="19">
        <v>1.06</v>
      </c>
    </row>
    <row r="12" spans="1:5" ht="15.75">
      <c r="A12" s="17" t="s">
        <v>13</v>
      </c>
      <c r="B12" s="18">
        <v>3135</v>
      </c>
      <c r="C12" s="18">
        <v>3119</v>
      </c>
      <c r="D12" s="19">
        <f>C12/B12</f>
        <v>0.9948963317384371</v>
      </c>
      <c r="E12" s="19">
        <v>1.073</v>
      </c>
    </row>
    <row r="13" spans="1:5" ht="15.75">
      <c r="A13" s="17" t="s">
        <v>14</v>
      </c>
      <c r="B13" s="18">
        <v>686</v>
      </c>
      <c r="C13" s="18">
        <v>292</v>
      </c>
      <c r="D13" s="19">
        <f>C13/B13</f>
        <v>0.42565597667638483</v>
      </c>
      <c r="E13" s="20" t="s">
        <v>16</v>
      </c>
    </row>
    <row r="14" spans="1:5" ht="15.75">
      <c r="A14" s="17"/>
      <c r="B14" s="18"/>
      <c r="C14" s="18"/>
      <c r="D14" s="19"/>
      <c r="E14" s="19"/>
    </row>
    <row r="15" spans="1:5" ht="15.75">
      <c r="A15" s="14" t="s">
        <v>17</v>
      </c>
      <c r="B15" s="15">
        <f>B16+B17+B18</f>
        <v>14764</v>
      </c>
      <c r="C15" s="15">
        <f>C16+C17+C18</f>
        <v>6495</v>
      </c>
      <c r="D15" s="16">
        <f>C15/B15</f>
        <v>0.4399214305066378</v>
      </c>
      <c r="E15" s="16">
        <v>1.06</v>
      </c>
    </row>
    <row r="16" spans="1:5" ht="15.75">
      <c r="A16" s="17" t="s">
        <v>18</v>
      </c>
      <c r="B16" s="18">
        <v>13030</v>
      </c>
      <c r="C16" s="18">
        <v>5909</v>
      </c>
      <c r="D16" s="19">
        <f>C16/B16</f>
        <v>0.45349194167306217</v>
      </c>
      <c r="E16" s="19">
        <v>1.022</v>
      </c>
    </row>
    <row r="17" spans="1:5" ht="15.75">
      <c r="A17" s="17" t="s">
        <v>19</v>
      </c>
      <c r="B17" s="18">
        <v>1293</v>
      </c>
      <c r="C17" s="18">
        <v>426</v>
      </c>
      <c r="D17" s="19">
        <f>C17/B17</f>
        <v>0.3294663573085847</v>
      </c>
      <c r="E17" s="19">
        <v>1.151</v>
      </c>
    </row>
    <row r="18" spans="1:5" ht="15.75">
      <c r="A18" s="17" t="s">
        <v>20</v>
      </c>
      <c r="B18" s="18">
        <v>441</v>
      </c>
      <c r="C18" s="18">
        <v>160</v>
      </c>
      <c r="D18" s="19">
        <f>C18/B18</f>
        <v>0.36281179138321995</v>
      </c>
      <c r="E18" s="19">
        <v>1.067</v>
      </c>
    </row>
    <row r="19" spans="1:5" ht="15.75">
      <c r="A19" s="17"/>
      <c r="B19" s="18"/>
      <c r="C19" s="18"/>
      <c r="D19" s="19"/>
      <c r="E19" s="19"/>
    </row>
    <row r="20" spans="1:5" ht="15.75">
      <c r="A20" s="14" t="s">
        <v>21</v>
      </c>
      <c r="B20" s="22">
        <f>B21+B22+B23</f>
        <v>350</v>
      </c>
      <c r="C20" s="22">
        <f>C21+C22+C23</f>
        <v>142</v>
      </c>
      <c r="D20" s="16">
        <f>C20/B20</f>
        <v>0.4057142857142857</v>
      </c>
      <c r="E20" s="16">
        <v>0.807</v>
      </c>
    </row>
    <row r="21" spans="1:5" ht="15.75">
      <c r="A21" s="23" t="s">
        <v>22</v>
      </c>
      <c r="B21" s="24">
        <v>76</v>
      </c>
      <c r="C21" s="24">
        <v>30</v>
      </c>
      <c r="D21" s="19">
        <f>C21/B21</f>
        <v>0.39473684210526316</v>
      </c>
      <c r="E21" s="19">
        <v>1</v>
      </c>
    </row>
    <row r="22" spans="1:5" ht="15.75">
      <c r="A22" s="23" t="s">
        <v>23</v>
      </c>
      <c r="B22" s="24">
        <v>82</v>
      </c>
      <c r="C22" s="24">
        <v>48</v>
      </c>
      <c r="D22" s="19">
        <f>C22/B22</f>
        <v>0.5853658536585366</v>
      </c>
      <c r="E22" s="19">
        <v>0.842</v>
      </c>
    </row>
    <row r="23" spans="1:5" ht="15.75">
      <c r="A23" s="23" t="s">
        <v>24</v>
      </c>
      <c r="B23" s="24">
        <v>192</v>
      </c>
      <c r="C23" s="24">
        <v>64</v>
      </c>
      <c r="D23" s="19">
        <f>C23/B23</f>
        <v>0.3333333333333333</v>
      </c>
      <c r="E23" s="19">
        <v>0.719</v>
      </c>
    </row>
    <row r="24" spans="1:5" ht="15.75">
      <c r="A24" s="23"/>
      <c r="B24" s="24"/>
      <c r="C24" s="24"/>
      <c r="D24" s="21"/>
      <c r="E24" s="21"/>
    </row>
    <row r="25" spans="1:5" ht="15.75">
      <c r="A25" s="25" t="s">
        <v>25</v>
      </c>
      <c r="B25" s="22">
        <f>B26+B27+B28</f>
        <v>77525</v>
      </c>
      <c r="C25" s="22">
        <f>C26+C27+C28</f>
        <v>23797</v>
      </c>
      <c r="D25" s="16">
        <f>C25/B25</f>
        <v>0.3069590454692035</v>
      </c>
      <c r="E25" s="16">
        <v>0.991</v>
      </c>
    </row>
    <row r="26" spans="1:5" ht="15.75">
      <c r="A26" s="26" t="s">
        <v>26</v>
      </c>
      <c r="B26" s="28">
        <v>13700</v>
      </c>
      <c r="C26" s="28">
        <v>2603</v>
      </c>
      <c r="D26" s="29">
        <f>C26/B26</f>
        <v>0.19</v>
      </c>
      <c r="E26" s="29">
        <v>1.236</v>
      </c>
    </row>
    <row r="27" spans="1:5" ht="15.75">
      <c r="A27" s="30" t="s">
        <v>27</v>
      </c>
      <c r="B27" s="27">
        <v>2090</v>
      </c>
      <c r="C27" s="27">
        <v>661</v>
      </c>
      <c r="D27" s="29">
        <f>C27/B27</f>
        <v>0.31626794258373203</v>
      </c>
      <c r="E27" s="29">
        <v>1.091</v>
      </c>
    </row>
    <row r="28" spans="1:5" ht="15.75">
      <c r="A28" s="30" t="s">
        <v>28</v>
      </c>
      <c r="B28" s="28">
        <v>61735</v>
      </c>
      <c r="C28" s="28">
        <v>20533</v>
      </c>
      <c r="D28" s="29">
        <f>C28/B28</f>
        <v>0.3325990119057261</v>
      </c>
      <c r="E28" s="29">
        <v>0.964</v>
      </c>
    </row>
    <row r="29" spans="1:5" ht="15.75">
      <c r="A29" s="17"/>
      <c r="B29" s="18"/>
      <c r="C29" s="18"/>
      <c r="D29" s="19"/>
      <c r="E29" s="19"/>
    </row>
    <row r="30" spans="1:5" ht="15.75">
      <c r="A30" s="25" t="s">
        <v>29</v>
      </c>
      <c r="B30" s="22">
        <v>15022</v>
      </c>
      <c r="C30" s="22">
        <v>4729</v>
      </c>
      <c r="D30" s="16">
        <f>C30/B30</f>
        <v>0.31480495273598724</v>
      </c>
      <c r="E30" s="16">
        <v>0.439</v>
      </c>
    </row>
    <row r="31" spans="1:5" ht="15.75">
      <c r="A31" s="23"/>
      <c r="B31" s="31"/>
      <c r="C31" s="31"/>
      <c r="D31" s="32"/>
      <c r="E31" s="32"/>
    </row>
    <row r="32" spans="1:5" ht="15.75">
      <c r="A32" s="25" t="s">
        <v>30</v>
      </c>
      <c r="B32" s="22">
        <v>29830</v>
      </c>
      <c r="C32" s="22">
        <v>13153</v>
      </c>
      <c r="D32" s="16">
        <f>C32/B32</f>
        <v>0.440931947703654</v>
      </c>
      <c r="E32" s="16">
        <v>0.691</v>
      </c>
    </row>
    <row r="33" spans="1:5" ht="16.5" thickBot="1">
      <c r="A33" s="33"/>
      <c r="B33" s="34"/>
      <c r="C33" s="34"/>
      <c r="D33" s="35"/>
      <c r="E33" s="35"/>
    </row>
    <row r="34" spans="1:5" ht="16.5" thickBot="1">
      <c r="A34" s="8" t="s">
        <v>31</v>
      </c>
      <c r="B34" s="9">
        <v>3170</v>
      </c>
      <c r="C34" s="9">
        <v>8233</v>
      </c>
      <c r="D34" s="10">
        <f>C34/B34</f>
        <v>2.597160883280757</v>
      </c>
      <c r="E34" s="36" t="s">
        <v>15</v>
      </c>
    </row>
    <row r="35" spans="1:5" ht="16.5" thickBot="1">
      <c r="A35" s="37" t="s">
        <v>32</v>
      </c>
      <c r="B35" s="38"/>
      <c r="C35" s="38"/>
      <c r="D35" s="35"/>
      <c r="E35" s="35"/>
    </row>
    <row r="36" spans="1:5" ht="16.5" thickBot="1">
      <c r="A36" s="39" t="s">
        <v>33</v>
      </c>
      <c r="B36" s="40">
        <f>B8+B34</f>
        <v>184761</v>
      </c>
      <c r="C36" s="40">
        <f>C8+C34</f>
        <v>76924</v>
      </c>
      <c r="D36" s="10">
        <f>C36/B36</f>
        <v>0.4163432759077944</v>
      </c>
      <c r="E36" s="10">
        <v>0.953</v>
      </c>
    </row>
  </sheetData>
  <mergeCells count="1">
    <mergeCell ref="A5:A6"/>
  </mergeCells>
  <printOptions horizontalCentered="1"/>
  <pageMargins left="0.3937007874015748" right="0.3937007874015748" top="0.5905511811023623" bottom="0.5905511811023623" header="0.5118110236220472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Dagmar Blažeková Ing.</cp:lastModifiedBy>
  <cp:lastPrinted>2002-09-18T08:33:47Z</cp:lastPrinted>
  <dcterms:created xsi:type="dcterms:W3CDTF">2002-09-18T07:56:53Z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