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18" firstSheet="1" activeTab="1"/>
  </bookViews>
  <sheets>
    <sheet name="Systemizácia Sumar1" sheetId="1" state="hidden" r:id="rId1"/>
    <sheet name="SYSTEMIZACIA" sheetId="2" r:id="rId2"/>
  </sheets>
  <definedNames>
    <definedName name="_xlfn.BAHTTEXT" hidden="1">#NAME?</definedName>
    <definedName name="_xlnm.Print_Titles" localSheetId="1">'SYSTEMIZACIA'!$1:$5</definedName>
    <definedName name="_xlnm.Print_Titles" localSheetId="0">'Systemizácia Sumar1'!$1:$5</definedName>
    <definedName name="_xlnm.Print_Area" localSheetId="1">'SYSTEMIZACIA'!$A$1:$P$88</definedName>
  </definedNames>
  <calcPr fullCalcOnLoad="1"/>
</workbook>
</file>

<file path=xl/sharedStrings.xml><?xml version="1.0" encoding="utf-8"?>
<sst xmlns="http://schemas.openxmlformats.org/spreadsheetml/2006/main" count="195" uniqueCount="72">
  <si>
    <t>Služobné úrady
celkom</t>
  </si>
  <si>
    <t>Kapitola</t>
  </si>
  <si>
    <t>Počet štátnozamestnaneckých miest</t>
  </si>
  <si>
    <t>Platová trieda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</si>
  <si>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</si>
  <si>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</si>
  <si>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</si>
  <si>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</si>
  <si>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</si>
  <si>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</si>
  <si>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</si>
  <si>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</si>
  <si>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</si>
  <si>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>Ministerstvo obrany SR</t>
  </si>
  <si>
    <t>Ministerstvo vnútra SR</t>
  </si>
  <si>
    <t>Ministerstvo financií SR</t>
  </si>
  <si>
    <t>Ministerstvo životného prostredia SR</t>
  </si>
  <si>
    <t>Ministerstvo školstva SR</t>
  </si>
  <si>
    <t>Ministerstvo zdravotníctva SR</t>
  </si>
  <si>
    <t>Ministerstvo kultúry SR</t>
  </si>
  <si>
    <t>Ministerstvo hospodárstva SR</t>
  </si>
  <si>
    <t>Ministerstvo pôdohospodárstva SR</t>
  </si>
  <si>
    <t>Štatistický úrad SR</t>
  </si>
  <si>
    <t>Úrad jadrového dozoru SR</t>
  </si>
  <si>
    <t>Úrad priemyselného vlastníctva SR</t>
  </si>
  <si>
    <t>Protimonopolný úrad SR</t>
  </si>
  <si>
    <t>Správa štátnych hmotných rezerv SR</t>
  </si>
  <si>
    <t>SPOLU</t>
  </si>
  <si>
    <r>
      <t xml:space="preserve">z toho:  </t>
    </r>
    <r>
      <rPr>
        <sz val="10"/>
        <rFont val="Arial CE"/>
        <family val="0"/>
      </rPr>
      <t xml:space="preserve">aparáty ústredných orgánov, krajských a okresných úradov </t>
    </r>
  </si>
  <si>
    <r>
      <t>Systemizácia</t>
    </r>
    <r>
      <rPr>
        <b/>
        <sz val="14"/>
        <rFont val="Arial CE"/>
        <family val="2"/>
      </rPr>
      <t xml:space="preserve">
v štátnej službe na rok 2004 v zmysle § 12 zákona č. 312/2001 Z. z.</t>
    </r>
  </si>
  <si>
    <r>
      <t xml:space="preserve">Spolu
</t>
    </r>
    <r>
      <rPr>
        <sz val="9"/>
        <rFont val="Arial CE"/>
        <family val="0"/>
      </rPr>
      <t xml:space="preserve">(stĺpce: 1 až 9)
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</si>
  <si>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 2003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</si>
  <si>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 2004</t>
    </r>
  </si>
  <si>
    <r>
      <t xml:space="preserve">Objem finančných prostriedkov určených na platy 2003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</si>
  <si>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Objem finančných prostriedkov určených na platy 2004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</si>
  <si>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t>Vo funkcii podľa osobitného predpisu §5 ods. 3 - rok 2003</t>
  </si>
  <si>
    <t>Vo funkcii podľa osobitného predpisu §5 ods. 3 - rok 2004</t>
  </si>
  <si>
    <t>%-ný podiel PT 9 z celkového počtu 2004</t>
  </si>
  <si>
    <t>%-ný podiel PT 8 z celkového počtu 2004</t>
  </si>
  <si>
    <t>%-ný podiel PT 7 z celkového počtu 2004</t>
  </si>
  <si>
    <r>
      <t xml:space="preserve">z toho:     
</t>
    </r>
    <r>
      <rPr>
        <b/>
        <sz val="11"/>
        <rFont val="Arial CE"/>
        <family val="2"/>
      </rPr>
      <t xml:space="preserve">vo funkcii
 mimoriadnej
 významnosti, 
</t>
    </r>
    <r>
      <rPr>
        <sz val="11"/>
        <rFont val="Arial CE"/>
        <family val="0"/>
      </rPr>
      <t xml:space="preserve">ktorým patrí
 </t>
    </r>
    <r>
      <rPr>
        <b/>
        <sz val="11"/>
        <rFont val="Arial CE"/>
        <family val="0"/>
      </rPr>
      <t>osobitný
 príplatok 2003</t>
    </r>
  </si>
  <si>
    <r>
      <t xml:space="preserve">z toho:     
</t>
    </r>
    <r>
      <rPr>
        <b/>
        <sz val="11"/>
        <rFont val="Arial CE"/>
        <family val="2"/>
      </rPr>
      <t xml:space="preserve">vo funkcii mimoriadnej
 významnosti, 
</t>
    </r>
    <r>
      <rPr>
        <sz val="11"/>
        <rFont val="Arial CE"/>
        <family val="0"/>
      </rPr>
      <t xml:space="preserve">ktorým patrí
 </t>
    </r>
    <r>
      <rPr>
        <b/>
        <sz val="11"/>
        <rFont val="Arial CE"/>
        <family val="0"/>
      </rPr>
      <t>osobitný
 príplatok 2004</t>
    </r>
  </si>
  <si>
    <r>
      <t xml:space="preserve">z toho:  </t>
    </r>
    <r>
      <rPr>
        <sz val="10"/>
        <rFont val="Arial CE"/>
        <family val="0"/>
      </rPr>
      <t>aparáty ústredných orgánov</t>
    </r>
  </si>
  <si>
    <r>
      <t xml:space="preserve">z toho:  </t>
    </r>
    <r>
      <rPr>
        <sz val="10"/>
        <rFont val="Arial CE"/>
        <family val="0"/>
      </rPr>
      <t xml:space="preserve">aparáty ústredných orgánov </t>
    </r>
  </si>
  <si>
    <t xml:space="preserve">Ministerstvo zahraničných vecí SR </t>
  </si>
  <si>
    <t xml:space="preserve">Ministerstvo spravodlivosti SR </t>
  </si>
  <si>
    <t>Ministerstvo práce, sociálnych vecí a rodiny SR</t>
  </si>
  <si>
    <t>Ministerstvo výstavby a regionálneho rozvoja SR</t>
  </si>
  <si>
    <t xml:space="preserve">Ministerstvo dopravy, pôšt a telekomunikácií SR </t>
  </si>
  <si>
    <t>Úrad geodézie, kartografie a katastra SR</t>
  </si>
  <si>
    <t>Úrad pre  verejné obstarávanie</t>
  </si>
  <si>
    <t>Úrad pre normalizáciu, metrológiu  a skúšobníctvo SR</t>
  </si>
  <si>
    <t>Úrad pre štátnu službu SR</t>
  </si>
  <si>
    <t>Národný bezpečnostný úrad</t>
  </si>
  <si>
    <t>Všeobecná pokladničná správa</t>
  </si>
  <si>
    <t>Krajský úrad Bratislava</t>
  </si>
  <si>
    <r>
      <t xml:space="preserve">z toho:  </t>
    </r>
    <r>
      <rPr>
        <sz val="10"/>
        <rFont val="Arial CE"/>
        <family val="0"/>
      </rPr>
      <t>aparáty krajských a okresných úradov</t>
    </r>
  </si>
  <si>
    <t xml:space="preserve">Krajský úrad Trnava 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</si>
  <si>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</si>
  <si>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</si>
  <si>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</si>
  <si>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</si>
  <si>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</si>
  <si>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</si>
  <si>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r>
      <t xml:space="preserve">Objem finančných prostriedkov určených na platy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</si>
  <si>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z toho:     
     </t>
    </r>
    <r>
      <rPr>
        <b/>
        <sz val="11"/>
        <rFont val="Arial CE"/>
        <family val="2"/>
      </rPr>
      <t xml:space="preserve">vo funkcii
 mimoriadnej
 významnosti, 
   </t>
    </r>
    <r>
      <rPr>
        <sz val="11"/>
        <rFont val="Arial CE"/>
        <family val="0"/>
      </rPr>
      <t xml:space="preserve">ktorým patrí
      </t>
    </r>
    <r>
      <rPr>
        <b/>
        <sz val="11"/>
        <rFont val="Arial CE"/>
        <family val="0"/>
      </rPr>
      <t>osobitný
     príplatok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</si>
  <si>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</si>
  <si>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t>Predstavení v politickej funkcii na ministerstvách</t>
  </si>
  <si>
    <t>Spolu
(stĺ. 10, 12, 13)</t>
  </si>
  <si>
    <t xml:space="preserve">z toho:  aparáty ústredných orgánov </t>
  </si>
  <si>
    <t>Služobné úrady
(Rozpočtové kapitoly)</t>
  </si>
  <si>
    <r>
      <t xml:space="preserve">Návrh systemizácie </t>
    </r>
    <r>
      <rPr>
        <b/>
        <sz val="14"/>
        <rFont val="Arial CE"/>
        <family val="2"/>
      </rPr>
      <t>v štátnej službe na rok 2004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</si>
</sst>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-41B]d\.\ mmmm\ yyyy"/>
    <numFmt numFmtId="179" formatCode="0.0"/>
  </numFmts>
  <fonts count="20"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0"/>
    </font>
    <font>
      <b/>
      <sz val="11"/>
      <name val="Arial CE"/>
      <family val="2"/>
    </font>
    <font>
      <sz val="9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0"/>
    </font>
    <font>
      <b/>
      <sz val="10"/>
      <name val="Arial CE"/>
      <family val="0"/>
    </font>
    <font>
      <b/>
      <sz val="12"/>
      <color indexed="10"/>
      <name val="Arial CE"/>
      <family val="0"/>
    </font>
    <font>
      <b/>
      <sz val="20"/>
      <color indexed="10"/>
      <name val="Arial CE"/>
      <family val="2"/>
    </font>
    <font>
      <sz val="2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86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25" xfId="0" applyFont="1" applyFill="1" applyBorder="1" applyAlignment="1">
      <alignment horizontal="right"/>
    </xf>
    <xf numFmtId="3" fontId="12" fillId="2" borderId="26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2" borderId="31" xfId="0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/>
    </xf>
    <xf numFmtId="3" fontId="3" fillId="2" borderId="43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12" fillId="2" borderId="46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3" fontId="1" fillId="2" borderId="38" xfId="0" applyNumberFormat="1" applyFont="1" applyFill="1" applyBorder="1" applyAlignment="1">
      <alignment/>
    </xf>
    <xf numFmtId="3" fontId="4" fillId="2" borderId="3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/>
    </xf>
    <xf numFmtId="3" fontId="12" fillId="2" borderId="35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0" fontId="3" fillId="3" borderId="47" xfId="0" applyFont="1" applyFill="1" applyBorder="1" applyAlignment="1">
      <alignment horizontal="center" vertical="center" wrapText="1"/>
    </xf>
    <xf numFmtId="3" fontId="12" fillId="2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4" xfId="0" applyFont="1" applyFill="1" applyBorder="1" applyAlignment="1">
      <alignment/>
    </xf>
    <xf numFmtId="0" fontId="11" fillId="0" borderId="48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15" fillId="0" borderId="48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51" xfId="0" applyNumberFormat="1" applyFont="1" applyFill="1" applyBorder="1" applyAlignment="1">
      <alignment/>
    </xf>
    <xf numFmtId="3" fontId="3" fillId="2" borderId="52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3" fontId="1" fillId="2" borderId="56" xfId="0" applyNumberFormat="1" applyFont="1" applyFill="1" applyBorder="1" applyAlignment="1">
      <alignment/>
    </xf>
    <xf numFmtId="3" fontId="1" fillId="2" borderId="57" xfId="0" applyNumberFormat="1" applyFont="1" applyFill="1" applyBorder="1" applyAlignment="1">
      <alignment/>
    </xf>
    <xf numFmtId="3" fontId="1" fillId="2" borderId="58" xfId="0" applyNumberFormat="1" applyFont="1" applyFill="1" applyBorder="1" applyAlignment="1">
      <alignment/>
    </xf>
    <xf numFmtId="3" fontId="3" fillId="2" borderId="59" xfId="0" applyNumberFormat="1" applyFont="1" applyFill="1" applyBorder="1" applyAlignment="1">
      <alignment/>
    </xf>
    <xf numFmtId="3" fontId="1" fillId="2" borderId="60" xfId="0" applyNumberFormat="1" applyFont="1" applyFill="1" applyBorder="1" applyAlignment="1">
      <alignment/>
    </xf>
    <xf numFmtId="3" fontId="1" fillId="2" borderId="61" xfId="0" applyNumberFormat="1" applyFont="1" applyFill="1" applyBorder="1" applyAlignment="1">
      <alignment/>
    </xf>
    <xf numFmtId="3" fontId="1" fillId="2" borderId="62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0" fontId="3" fillId="3" borderId="3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2" borderId="1" xfId="0" applyNumberFormat="1" applyFont="1" applyFill="1" applyBorder="1" applyAlignment="1">
      <alignment/>
    </xf>
    <xf numFmtId="3" fontId="17" fillId="2" borderId="2" xfId="0" applyNumberFormat="1" applyFont="1" applyFill="1" applyBorder="1" applyAlignment="1">
      <alignment/>
    </xf>
    <xf numFmtId="3" fontId="17" fillId="0" borderId="54" xfId="0" applyNumberFormat="1" applyFont="1" applyFill="1" applyBorder="1" applyAlignment="1">
      <alignment/>
    </xf>
    <xf numFmtId="0" fontId="6" fillId="0" borderId="65" xfId="0" applyFont="1" applyFill="1" applyBorder="1" applyAlignment="1">
      <alignment/>
    </xf>
    <xf numFmtId="3" fontId="17" fillId="2" borderId="66" xfId="0" applyNumberFormat="1" applyFont="1" applyFill="1" applyBorder="1" applyAlignment="1">
      <alignment/>
    </xf>
    <xf numFmtId="3" fontId="17" fillId="2" borderId="67" xfId="0" applyNumberFormat="1" applyFont="1" applyFill="1" applyBorder="1" applyAlignment="1">
      <alignment/>
    </xf>
    <xf numFmtId="3" fontId="17" fillId="2" borderId="68" xfId="0" applyNumberFormat="1" applyFont="1" applyFill="1" applyBorder="1" applyAlignment="1">
      <alignment/>
    </xf>
    <xf numFmtId="3" fontId="17" fillId="2" borderId="69" xfId="0" applyNumberFormat="1" applyFont="1" applyFill="1" applyBorder="1" applyAlignment="1">
      <alignment/>
    </xf>
    <xf numFmtId="3" fontId="17" fillId="0" borderId="7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wrapText="1"/>
    </xf>
    <xf numFmtId="0" fontId="6" fillId="0" borderId="83" xfId="0" applyFont="1" applyFill="1" applyBorder="1" applyAlignment="1">
      <alignment horizontal="center" wrapText="1"/>
    </xf>
    <xf numFmtId="0" fontId="6" fillId="0" borderId="8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8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W90"/>
  <sheetViews>
    <sheetView view="pageBreakPreview" zoomScaleSheetLayoutView="100" workbookViewId="0" topLeftCell="A25">
      <selection activeCell="A31" sqref="A31"/>
    </sheetView>
  </sheetViews>
  <sheetFormatPr defaultColWidth="9.00390625" defaultRowHeight="12.75"/>
  <cols>
    <col min="1" max="1" width="62.00390625" style="23" bestFit="1" customWidth="1"/>
    <col min="2" max="10" width="10.75390625" style="23" customWidth="1"/>
    <col min="11" max="13" width="15.875" style="23" customWidth="1"/>
    <col min="14" max="17" width="15.375" style="23" customWidth="1"/>
    <col min="18" max="22" width="15.875" style="23" customWidth="1"/>
    <col min="23" max="23" width="16.75390625" style="23" customWidth="1"/>
    <col min="24" max="16384" width="10.75390625" style="23" customWidth="1"/>
  </cols>
  <sheetData>
    <row r="1" spans="1:23" s="1" customFormat="1" ht="56.25" customHeight="1" thickBot="1">
      <c r="A1" s="74" t="s">
        <v>0</v>
      </c>
      <c r="B1" s="137" t="s">
        <v>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</row>
    <row r="2" spans="1:23" s="2" customFormat="1" ht="34.5" customHeight="1">
      <c r="A2" s="134" t="s">
        <v>1</v>
      </c>
      <c r="B2" s="150" t="s">
        <v>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  <c r="S2" s="153" t="s">
        <v>34</v>
      </c>
      <c r="T2" s="158" t="s">
        <v>33</v>
      </c>
      <c r="U2" s="140" t="s">
        <v>37</v>
      </c>
      <c r="V2" s="140" t="s">
        <v>38</v>
      </c>
      <c r="W2" s="140" t="s">
        <v>39</v>
      </c>
    </row>
    <row r="3" spans="1:23" s="2" customFormat="1" ht="75" customHeight="1">
      <c r="A3" s="135"/>
      <c r="B3" s="143" t="s">
        <v>3</v>
      </c>
      <c r="C3" s="144"/>
      <c r="D3" s="144"/>
      <c r="E3" s="144"/>
      <c r="F3" s="144"/>
      <c r="G3" s="144"/>
      <c r="H3" s="144"/>
      <c r="I3" s="144"/>
      <c r="J3" s="145"/>
      <c r="K3" s="132" t="s">
        <v>30</v>
      </c>
      <c r="L3" s="133"/>
      <c r="M3" s="146" t="s">
        <v>41</v>
      </c>
      <c r="N3" s="146" t="s">
        <v>40</v>
      </c>
      <c r="O3" s="156" t="s">
        <v>32</v>
      </c>
      <c r="P3" s="156" t="s">
        <v>31</v>
      </c>
      <c r="Q3" s="148" t="s">
        <v>36</v>
      </c>
      <c r="R3" s="148" t="s">
        <v>35</v>
      </c>
      <c r="S3" s="154"/>
      <c r="T3" s="159"/>
      <c r="U3" s="141"/>
      <c r="V3" s="141"/>
      <c r="W3" s="141"/>
    </row>
    <row r="4" spans="1:23" s="2" customFormat="1" ht="47.25" customHeight="1" thickBot="1">
      <c r="A4" s="136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5">
        <v>9</v>
      </c>
      <c r="K4" s="58">
        <v>2004</v>
      </c>
      <c r="L4" s="57">
        <v>2003</v>
      </c>
      <c r="M4" s="147"/>
      <c r="N4" s="147"/>
      <c r="O4" s="157"/>
      <c r="P4" s="157"/>
      <c r="Q4" s="149"/>
      <c r="R4" s="149"/>
      <c r="S4" s="155"/>
      <c r="T4" s="160"/>
      <c r="U4" s="142"/>
      <c r="V4" s="142"/>
      <c r="W4" s="142"/>
    </row>
    <row r="5" spans="1:23" s="11" customFormat="1" ht="12" customHeight="1" thickBot="1" thickTop="1">
      <c r="A5" s="6" t="s">
        <v>4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9">
        <v>9</v>
      </c>
      <c r="K5" s="44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70">
        <v>18</v>
      </c>
      <c r="T5" s="70">
        <v>19</v>
      </c>
      <c r="U5" s="70">
        <v>20</v>
      </c>
      <c r="V5" s="70">
        <v>21</v>
      </c>
      <c r="W5" s="10">
        <v>22</v>
      </c>
    </row>
    <row r="6" spans="1:23" s="17" customFormat="1" ht="21" customHeight="1" thickTop="1">
      <c r="A6" s="77" t="s">
        <v>5</v>
      </c>
      <c r="B6" s="12"/>
      <c r="C6" s="13"/>
      <c r="D6" s="13"/>
      <c r="E6" s="13"/>
      <c r="F6" s="13"/>
      <c r="G6" s="13"/>
      <c r="H6" s="13"/>
      <c r="I6" s="13"/>
      <c r="J6" s="14"/>
      <c r="K6" s="45"/>
      <c r="L6" s="60"/>
      <c r="M6" s="65"/>
      <c r="N6" s="15"/>
      <c r="O6" s="15"/>
      <c r="P6" s="15"/>
      <c r="Q6" s="15"/>
      <c r="R6" s="15"/>
      <c r="S6" s="52"/>
      <c r="T6" s="47"/>
      <c r="U6" s="52"/>
      <c r="V6" s="47"/>
      <c r="W6" s="16"/>
    </row>
    <row r="7" spans="1:23" ht="21" customHeight="1">
      <c r="A7" s="78" t="s">
        <v>42</v>
      </c>
      <c r="B7" s="25"/>
      <c r="C7" s="26"/>
      <c r="D7" s="26"/>
      <c r="E7" s="26"/>
      <c r="F7" s="26"/>
      <c r="G7" s="26"/>
      <c r="H7" s="26"/>
      <c r="I7" s="26"/>
      <c r="J7" s="27"/>
      <c r="K7" s="69"/>
      <c r="L7" s="62"/>
      <c r="M7" s="67"/>
      <c r="N7" s="28"/>
      <c r="O7" s="28"/>
      <c r="P7" s="28"/>
      <c r="Q7" s="28"/>
      <c r="R7" s="28"/>
      <c r="S7" s="54"/>
      <c r="T7" s="49"/>
      <c r="U7" s="54"/>
      <c r="V7" s="49"/>
      <c r="W7" s="29"/>
    </row>
    <row r="8" spans="1:23" ht="21" customHeight="1">
      <c r="A8" s="79" t="s">
        <v>6</v>
      </c>
      <c r="B8" s="92"/>
      <c r="C8" s="93"/>
      <c r="D8" s="93"/>
      <c r="E8" s="93"/>
      <c r="F8" s="93"/>
      <c r="G8" s="93"/>
      <c r="H8" s="93"/>
      <c r="I8" s="93"/>
      <c r="J8" s="94"/>
      <c r="K8" s="46"/>
      <c r="L8" s="95"/>
      <c r="M8" s="96"/>
      <c r="N8" s="97"/>
      <c r="O8" s="97"/>
      <c r="P8" s="97"/>
      <c r="Q8" s="97"/>
      <c r="R8" s="97"/>
      <c r="S8" s="98"/>
      <c r="T8" s="99"/>
      <c r="U8" s="98"/>
      <c r="V8" s="99"/>
      <c r="W8" s="100"/>
    </row>
    <row r="9" spans="1:23" ht="21" customHeight="1">
      <c r="A9" s="78" t="s">
        <v>43</v>
      </c>
      <c r="B9" s="18"/>
      <c r="C9" s="19"/>
      <c r="D9" s="19"/>
      <c r="E9" s="19"/>
      <c r="F9" s="19"/>
      <c r="G9" s="19"/>
      <c r="H9" s="19"/>
      <c r="I9" s="19"/>
      <c r="J9" s="20"/>
      <c r="K9" s="73"/>
      <c r="L9" s="61"/>
      <c r="M9" s="66"/>
      <c r="N9" s="21"/>
      <c r="O9" s="21"/>
      <c r="P9" s="21"/>
      <c r="Q9" s="21"/>
      <c r="R9" s="21"/>
      <c r="S9" s="53"/>
      <c r="T9" s="48"/>
      <c r="U9" s="53"/>
      <c r="V9" s="48"/>
      <c r="W9" s="22"/>
    </row>
    <row r="10" spans="1:23" ht="21" customHeight="1">
      <c r="A10" s="79" t="s">
        <v>7</v>
      </c>
      <c r="B10" s="92"/>
      <c r="C10" s="93"/>
      <c r="D10" s="93"/>
      <c r="E10" s="93"/>
      <c r="F10" s="93"/>
      <c r="G10" s="93"/>
      <c r="H10" s="93"/>
      <c r="I10" s="93"/>
      <c r="J10" s="94"/>
      <c r="K10" s="46"/>
      <c r="L10" s="95"/>
      <c r="M10" s="96"/>
      <c r="N10" s="97"/>
      <c r="O10" s="97"/>
      <c r="P10" s="97"/>
      <c r="Q10" s="97"/>
      <c r="R10" s="97"/>
      <c r="S10" s="98"/>
      <c r="T10" s="99"/>
      <c r="U10" s="98"/>
      <c r="V10" s="99"/>
      <c r="W10" s="100"/>
    </row>
    <row r="11" spans="1:23" ht="21" customHeight="1">
      <c r="A11" s="78" t="s">
        <v>43</v>
      </c>
      <c r="B11" s="18"/>
      <c r="C11" s="19"/>
      <c r="D11" s="19"/>
      <c r="E11" s="19"/>
      <c r="F11" s="19"/>
      <c r="G11" s="19"/>
      <c r="H11" s="19"/>
      <c r="I11" s="19"/>
      <c r="J11" s="20"/>
      <c r="K11" s="73"/>
      <c r="L11" s="61"/>
      <c r="M11" s="66"/>
      <c r="N11" s="21"/>
      <c r="O11" s="21"/>
      <c r="P11" s="21"/>
      <c r="Q11" s="21"/>
      <c r="R11" s="21"/>
      <c r="S11" s="53"/>
      <c r="T11" s="48"/>
      <c r="U11" s="53"/>
      <c r="V11" s="48"/>
      <c r="W11" s="22"/>
    </row>
    <row r="12" spans="1:23" ht="21" customHeight="1">
      <c r="A12" s="79" t="s">
        <v>8</v>
      </c>
      <c r="B12" s="92"/>
      <c r="C12" s="93"/>
      <c r="D12" s="93"/>
      <c r="E12" s="93"/>
      <c r="F12" s="93"/>
      <c r="G12" s="93"/>
      <c r="H12" s="93"/>
      <c r="I12" s="93"/>
      <c r="J12" s="94"/>
      <c r="K12" s="46"/>
      <c r="L12" s="95"/>
      <c r="M12" s="96"/>
      <c r="N12" s="97"/>
      <c r="O12" s="97"/>
      <c r="P12" s="97"/>
      <c r="Q12" s="97"/>
      <c r="R12" s="97"/>
      <c r="S12" s="98"/>
      <c r="T12" s="99"/>
      <c r="U12" s="98"/>
      <c r="V12" s="99"/>
      <c r="W12" s="100"/>
    </row>
    <row r="13" spans="1:23" ht="21" customHeight="1">
      <c r="A13" s="78" t="s">
        <v>43</v>
      </c>
      <c r="B13" s="18"/>
      <c r="C13" s="19"/>
      <c r="D13" s="19"/>
      <c r="E13" s="19"/>
      <c r="F13" s="19"/>
      <c r="G13" s="19"/>
      <c r="H13" s="19"/>
      <c r="I13" s="19"/>
      <c r="J13" s="20"/>
      <c r="K13" s="73"/>
      <c r="L13" s="61"/>
      <c r="M13" s="66"/>
      <c r="N13" s="21"/>
      <c r="O13" s="21"/>
      <c r="P13" s="21"/>
      <c r="Q13" s="21"/>
      <c r="R13" s="21"/>
      <c r="S13" s="53"/>
      <c r="T13" s="48"/>
      <c r="U13" s="53"/>
      <c r="V13" s="48"/>
      <c r="W13" s="22"/>
    </row>
    <row r="14" spans="1:23" ht="21" customHeight="1">
      <c r="A14" s="79" t="s">
        <v>9</v>
      </c>
      <c r="B14" s="92"/>
      <c r="C14" s="93"/>
      <c r="D14" s="93"/>
      <c r="E14" s="93"/>
      <c r="F14" s="93"/>
      <c r="G14" s="93"/>
      <c r="H14" s="93"/>
      <c r="I14" s="93"/>
      <c r="J14" s="94"/>
      <c r="K14" s="46"/>
      <c r="L14" s="95"/>
      <c r="M14" s="96"/>
      <c r="N14" s="97"/>
      <c r="O14" s="97"/>
      <c r="P14" s="97"/>
      <c r="Q14" s="97"/>
      <c r="R14" s="97"/>
      <c r="S14" s="98"/>
      <c r="T14" s="99"/>
      <c r="U14" s="98"/>
      <c r="V14" s="99"/>
      <c r="W14" s="100"/>
    </row>
    <row r="15" spans="1:23" ht="21" customHeight="1">
      <c r="A15" s="78" t="s">
        <v>43</v>
      </c>
      <c r="B15" s="18"/>
      <c r="C15" s="19"/>
      <c r="D15" s="19"/>
      <c r="E15" s="19"/>
      <c r="F15" s="19"/>
      <c r="G15" s="19"/>
      <c r="H15" s="19"/>
      <c r="I15" s="19"/>
      <c r="J15" s="20"/>
      <c r="K15" s="73"/>
      <c r="L15" s="61"/>
      <c r="M15" s="66"/>
      <c r="N15" s="21"/>
      <c r="O15" s="21"/>
      <c r="P15" s="21"/>
      <c r="Q15" s="21"/>
      <c r="R15" s="21"/>
      <c r="S15" s="53"/>
      <c r="T15" s="48"/>
      <c r="U15" s="53"/>
      <c r="V15" s="48"/>
      <c r="W15" s="22"/>
    </row>
    <row r="16" spans="1:23" ht="21" customHeight="1">
      <c r="A16" s="79" t="s">
        <v>10</v>
      </c>
      <c r="B16" s="92"/>
      <c r="C16" s="93"/>
      <c r="D16" s="93"/>
      <c r="E16" s="93"/>
      <c r="F16" s="93"/>
      <c r="G16" s="93"/>
      <c r="H16" s="93"/>
      <c r="I16" s="93"/>
      <c r="J16" s="94"/>
      <c r="K16" s="46"/>
      <c r="L16" s="95"/>
      <c r="M16" s="96"/>
      <c r="N16" s="97"/>
      <c r="O16" s="97"/>
      <c r="P16" s="97"/>
      <c r="Q16" s="97"/>
      <c r="R16" s="97"/>
      <c r="S16" s="98"/>
      <c r="T16" s="99"/>
      <c r="U16" s="98"/>
      <c r="V16" s="99"/>
      <c r="W16" s="100"/>
    </row>
    <row r="17" spans="1:23" ht="21" customHeight="1">
      <c r="A17" s="78" t="s">
        <v>43</v>
      </c>
      <c r="B17" s="18"/>
      <c r="C17" s="19"/>
      <c r="D17" s="19"/>
      <c r="E17" s="19"/>
      <c r="F17" s="19"/>
      <c r="G17" s="19"/>
      <c r="H17" s="19"/>
      <c r="I17" s="19"/>
      <c r="J17" s="20"/>
      <c r="K17" s="73"/>
      <c r="L17" s="61"/>
      <c r="M17" s="66"/>
      <c r="N17" s="21"/>
      <c r="O17" s="21"/>
      <c r="P17" s="21"/>
      <c r="Q17" s="21"/>
      <c r="R17" s="21"/>
      <c r="S17" s="53"/>
      <c r="T17" s="48"/>
      <c r="U17" s="53"/>
      <c r="V17" s="48"/>
      <c r="W17" s="22"/>
    </row>
    <row r="18" spans="1:23" ht="21" customHeight="1">
      <c r="A18" s="79" t="s">
        <v>11</v>
      </c>
      <c r="B18" s="92"/>
      <c r="C18" s="93"/>
      <c r="D18" s="93"/>
      <c r="E18" s="93"/>
      <c r="F18" s="93"/>
      <c r="G18" s="93"/>
      <c r="H18" s="93"/>
      <c r="I18" s="93"/>
      <c r="J18" s="94"/>
      <c r="K18" s="46"/>
      <c r="L18" s="95"/>
      <c r="M18" s="96"/>
      <c r="N18" s="97"/>
      <c r="O18" s="97"/>
      <c r="P18" s="97"/>
      <c r="Q18" s="97"/>
      <c r="R18" s="97"/>
      <c r="S18" s="98"/>
      <c r="T18" s="99"/>
      <c r="U18" s="98"/>
      <c r="V18" s="99"/>
      <c r="W18" s="100"/>
    </row>
    <row r="19" spans="1:23" ht="21" customHeight="1">
      <c r="A19" s="78" t="s">
        <v>43</v>
      </c>
      <c r="B19" s="18"/>
      <c r="C19" s="19"/>
      <c r="D19" s="19"/>
      <c r="E19" s="19"/>
      <c r="F19" s="19"/>
      <c r="G19" s="19"/>
      <c r="H19" s="19"/>
      <c r="I19" s="19"/>
      <c r="J19" s="20"/>
      <c r="K19" s="73"/>
      <c r="L19" s="61"/>
      <c r="M19" s="66"/>
      <c r="N19" s="21"/>
      <c r="O19" s="21"/>
      <c r="P19" s="21"/>
      <c r="Q19" s="21"/>
      <c r="R19" s="21"/>
      <c r="S19" s="53"/>
      <c r="T19" s="48"/>
      <c r="U19" s="53"/>
      <c r="V19" s="48"/>
      <c r="W19" s="22"/>
    </row>
    <row r="20" spans="1:23" ht="21" customHeight="1">
      <c r="A20" s="79" t="s">
        <v>12</v>
      </c>
      <c r="B20" s="92"/>
      <c r="C20" s="93"/>
      <c r="D20" s="93"/>
      <c r="E20" s="93"/>
      <c r="F20" s="93"/>
      <c r="G20" s="93"/>
      <c r="H20" s="93"/>
      <c r="I20" s="93"/>
      <c r="J20" s="94"/>
      <c r="K20" s="46"/>
      <c r="L20" s="95"/>
      <c r="M20" s="96"/>
      <c r="N20" s="97"/>
      <c r="O20" s="97"/>
      <c r="P20" s="97"/>
      <c r="Q20" s="97"/>
      <c r="R20" s="97"/>
      <c r="S20" s="98"/>
      <c r="T20" s="99"/>
      <c r="U20" s="98"/>
      <c r="V20" s="99"/>
      <c r="W20" s="100"/>
    </row>
    <row r="21" spans="1:23" ht="21" customHeight="1">
      <c r="A21" s="78" t="s">
        <v>43</v>
      </c>
      <c r="B21" s="18"/>
      <c r="C21" s="19"/>
      <c r="D21" s="19"/>
      <c r="E21" s="19"/>
      <c r="F21" s="19"/>
      <c r="G21" s="19"/>
      <c r="H21" s="19"/>
      <c r="I21" s="19"/>
      <c r="J21" s="20"/>
      <c r="K21" s="73"/>
      <c r="L21" s="61"/>
      <c r="M21" s="66"/>
      <c r="N21" s="21"/>
      <c r="O21" s="21"/>
      <c r="P21" s="21"/>
      <c r="Q21" s="21"/>
      <c r="R21" s="21"/>
      <c r="S21" s="53"/>
      <c r="T21" s="48"/>
      <c r="U21" s="53"/>
      <c r="V21" s="48"/>
      <c r="W21" s="22"/>
    </row>
    <row r="22" spans="1:23" ht="21" customHeight="1">
      <c r="A22" s="79" t="s">
        <v>44</v>
      </c>
      <c r="B22" s="92"/>
      <c r="C22" s="93"/>
      <c r="D22" s="93"/>
      <c r="E22" s="93"/>
      <c r="F22" s="93"/>
      <c r="G22" s="93"/>
      <c r="H22" s="93"/>
      <c r="I22" s="93"/>
      <c r="J22" s="94"/>
      <c r="K22" s="46"/>
      <c r="L22" s="95"/>
      <c r="M22" s="96"/>
      <c r="N22" s="97"/>
      <c r="O22" s="97"/>
      <c r="P22" s="97"/>
      <c r="Q22" s="97"/>
      <c r="R22" s="97"/>
      <c r="S22" s="98"/>
      <c r="T22" s="99"/>
      <c r="U22" s="98"/>
      <c r="V22" s="99"/>
      <c r="W22" s="100"/>
    </row>
    <row r="23" spans="1:23" ht="21" customHeight="1">
      <c r="A23" s="78" t="s">
        <v>43</v>
      </c>
      <c r="B23" s="18"/>
      <c r="C23" s="19"/>
      <c r="D23" s="19"/>
      <c r="E23" s="19"/>
      <c r="F23" s="19"/>
      <c r="G23" s="19"/>
      <c r="H23" s="19"/>
      <c r="I23" s="19"/>
      <c r="J23" s="20"/>
      <c r="K23" s="73"/>
      <c r="L23" s="61"/>
      <c r="M23" s="66"/>
      <c r="N23" s="21"/>
      <c r="O23" s="21"/>
      <c r="P23" s="21"/>
      <c r="Q23" s="21"/>
      <c r="R23" s="21"/>
      <c r="S23" s="53"/>
      <c r="T23" s="48"/>
      <c r="U23" s="53"/>
      <c r="V23" s="48"/>
      <c r="W23" s="22"/>
    </row>
    <row r="24" spans="1:23" s="76" customFormat="1" ht="21" customHeight="1">
      <c r="A24" s="79" t="s">
        <v>13</v>
      </c>
      <c r="B24" s="92"/>
      <c r="C24" s="93"/>
      <c r="D24" s="93"/>
      <c r="E24" s="93"/>
      <c r="F24" s="93"/>
      <c r="G24" s="93"/>
      <c r="H24" s="93"/>
      <c r="I24" s="93"/>
      <c r="J24" s="94"/>
      <c r="K24" s="46"/>
      <c r="L24" s="95"/>
      <c r="M24" s="96"/>
      <c r="N24" s="97"/>
      <c r="O24" s="97"/>
      <c r="P24" s="97"/>
      <c r="Q24" s="97"/>
      <c r="R24" s="97"/>
      <c r="S24" s="98"/>
      <c r="T24" s="99"/>
      <c r="U24" s="98"/>
      <c r="V24" s="99"/>
      <c r="W24" s="100"/>
    </row>
    <row r="25" spans="1:23" s="76" customFormat="1" ht="21" customHeight="1">
      <c r="A25" s="78" t="s">
        <v>43</v>
      </c>
      <c r="B25" s="18"/>
      <c r="C25" s="19"/>
      <c r="D25" s="19"/>
      <c r="E25" s="19"/>
      <c r="F25" s="19"/>
      <c r="G25" s="19"/>
      <c r="H25" s="19"/>
      <c r="I25" s="19"/>
      <c r="J25" s="20"/>
      <c r="K25" s="73"/>
      <c r="L25" s="61"/>
      <c r="M25" s="66"/>
      <c r="N25" s="21"/>
      <c r="O25" s="21"/>
      <c r="P25" s="21"/>
      <c r="Q25" s="21"/>
      <c r="R25" s="21"/>
      <c r="S25" s="53"/>
      <c r="T25" s="48"/>
      <c r="U25" s="53"/>
      <c r="V25" s="48"/>
      <c r="W25" s="22"/>
    </row>
    <row r="26" spans="1:23" s="76" customFormat="1" ht="21" customHeight="1">
      <c r="A26" s="79" t="s">
        <v>14</v>
      </c>
      <c r="B26" s="92"/>
      <c r="C26" s="93"/>
      <c r="D26" s="93"/>
      <c r="E26" s="93"/>
      <c r="F26" s="93"/>
      <c r="G26" s="93"/>
      <c r="H26" s="93"/>
      <c r="I26" s="93"/>
      <c r="J26" s="94"/>
      <c r="K26" s="46"/>
      <c r="L26" s="95"/>
      <c r="M26" s="96"/>
      <c r="N26" s="97"/>
      <c r="O26" s="97"/>
      <c r="P26" s="97"/>
      <c r="Q26" s="97"/>
      <c r="R26" s="97"/>
      <c r="S26" s="98"/>
      <c r="T26" s="99"/>
      <c r="U26" s="98"/>
      <c r="V26" s="99"/>
      <c r="W26" s="100"/>
    </row>
    <row r="27" spans="1:23" s="76" customFormat="1" ht="21" customHeight="1">
      <c r="A27" s="78" t="s">
        <v>43</v>
      </c>
      <c r="B27" s="18"/>
      <c r="C27" s="19"/>
      <c r="D27" s="19"/>
      <c r="E27" s="19"/>
      <c r="F27" s="19"/>
      <c r="G27" s="19"/>
      <c r="H27" s="19"/>
      <c r="I27" s="19"/>
      <c r="J27" s="20"/>
      <c r="K27" s="73"/>
      <c r="L27" s="61"/>
      <c r="M27" s="66"/>
      <c r="N27" s="21"/>
      <c r="O27" s="21"/>
      <c r="P27" s="21"/>
      <c r="Q27" s="21"/>
      <c r="R27" s="21"/>
      <c r="S27" s="53"/>
      <c r="T27" s="48"/>
      <c r="U27" s="53"/>
      <c r="V27" s="48"/>
      <c r="W27" s="22"/>
    </row>
    <row r="28" spans="1:23" ht="21" customHeight="1">
      <c r="A28" s="79" t="s">
        <v>45</v>
      </c>
      <c r="B28" s="92"/>
      <c r="C28" s="93"/>
      <c r="D28" s="93"/>
      <c r="E28" s="93"/>
      <c r="F28" s="93"/>
      <c r="G28" s="93"/>
      <c r="H28" s="93"/>
      <c r="I28" s="93"/>
      <c r="J28" s="94"/>
      <c r="K28" s="46"/>
      <c r="L28" s="95"/>
      <c r="M28" s="96"/>
      <c r="N28" s="97"/>
      <c r="O28" s="97"/>
      <c r="P28" s="97"/>
      <c r="Q28" s="97"/>
      <c r="R28" s="97"/>
      <c r="S28" s="98"/>
      <c r="T28" s="99"/>
      <c r="U28" s="98"/>
      <c r="V28" s="99"/>
      <c r="W28" s="100"/>
    </row>
    <row r="29" spans="1:23" ht="21" customHeight="1">
      <c r="A29" s="78" t="s">
        <v>43</v>
      </c>
      <c r="B29" s="18"/>
      <c r="C29" s="19"/>
      <c r="D29" s="19"/>
      <c r="E29" s="19"/>
      <c r="F29" s="19"/>
      <c r="G29" s="19"/>
      <c r="H29" s="19"/>
      <c r="I29" s="19"/>
      <c r="J29" s="20"/>
      <c r="K29" s="73"/>
      <c r="L29" s="61"/>
      <c r="M29" s="66"/>
      <c r="N29" s="21"/>
      <c r="O29" s="21"/>
      <c r="P29" s="21"/>
      <c r="Q29" s="21"/>
      <c r="R29" s="21"/>
      <c r="S29" s="53"/>
      <c r="T29" s="48"/>
      <c r="U29" s="53"/>
      <c r="V29" s="48"/>
      <c r="W29" s="22"/>
    </row>
    <row r="30" spans="1:23" ht="21" customHeight="1">
      <c r="A30" s="79" t="s">
        <v>15</v>
      </c>
      <c r="B30" s="92"/>
      <c r="C30" s="93"/>
      <c r="D30" s="93"/>
      <c r="E30" s="93"/>
      <c r="F30" s="93"/>
      <c r="G30" s="93"/>
      <c r="H30" s="93"/>
      <c r="I30" s="93"/>
      <c r="J30" s="94"/>
      <c r="K30" s="46"/>
      <c r="L30" s="95"/>
      <c r="M30" s="96"/>
      <c r="N30" s="97"/>
      <c r="O30" s="97"/>
      <c r="P30" s="97"/>
      <c r="Q30" s="97"/>
      <c r="R30" s="97"/>
      <c r="S30" s="98"/>
      <c r="T30" s="99"/>
      <c r="U30" s="98"/>
      <c r="V30" s="99"/>
      <c r="W30" s="100"/>
    </row>
    <row r="31" spans="1:23" ht="21" customHeight="1">
      <c r="A31" s="80" t="s">
        <v>43</v>
      </c>
      <c r="B31" s="18"/>
      <c r="C31" s="19"/>
      <c r="D31" s="19"/>
      <c r="E31" s="19"/>
      <c r="F31" s="19"/>
      <c r="G31" s="19"/>
      <c r="H31" s="19"/>
      <c r="I31" s="19"/>
      <c r="J31" s="20"/>
      <c r="K31" s="73"/>
      <c r="L31" s="61"/>
      <c r="M31" s="66"/>
      <c r="N31" s="21"/>
      <c r="O31" s="21"/>
      <c r="P31" s="21"/>
      <c r="Q31" s="21"/>
      <c r="R31" s="21"/>
      <c r="S31" s="53"/>
      <c r="T31" s="48"/>
      <c r="U31" s="53"/>
      <c r="V31" s="48"/>
      <c r="W31" s="22"/>
    </row>
    <row r="32" spans="1:23" ht="21" customHeight="1">
      <c r="A32" s="79" t="s">
        <v>16</v>
      </c>
      <c r="B32" s="92"/>
      <c r="C32" s="93"/>
      <c r="D32" s="93"/>
      <c r="E32" s="93"/>
      <c r="F32" s="93"/>
      <c r="G32" s="93"/>
      <c r="H32" s="93"/>
      <c r="I32" s="93"/>
      <c r="J32" s="94"/>
      <c r="K32" s="46"/>
      <c r="L32" s="95"/>
      <c r="M32" s="96"/>
      <c r="N32" s="97"/>
      <c r="O32" s="97"/>
      <c r="P32" s="97"/>
      <c r="Q32" s="97"/>
      <c r="R32" s="97"/>
      <c r="S32" s="98"/>
      <c r="T32" s="99"/>
      <c r="U32" s="98"/>
      <c r="V32" s="99"/>
      <c r="W32" s="100"/>
    </row>
    <row r="33" spans="1:23" ht="21" customHeight="1">
      <c r="A33" s="78" t="s">
        <v>43</v>
      </c>
      <c r="B33" s="18"/>
      <c r="C33" s="19"/>
      <c r="D33" s="19"/>
      <c r="E33" s="19"/>
      <c r="F33" s="19"/>
      <c r="G33" s="19"/>
      <c r="H33" s="19"/>
      <c r="I33" s="19"/>
      <c r="J33" s="20"/>
      <c r="K33" s="73"/>
      <c r="L33" s="61"/>
      <c r="M33" s="66"/>
      <c r="N33" s="21"/>
      <c r="O33" s="21"/>
      <c r="P33" s="21"/>
      <c r="Q33" s="21"/>
      <c r="R33" s="21"/>
      <c r="S33" s="53"/>
      <c r="T33" s="48"/>
      <c r="U33" s="53"/>
      <c r="V33" s="48"/>
      <c r="W33" s="22"/>
    </row>
    <row r="34" spans="1:23" ht="21" customHeight="1">
      <c r="A34" s="79" t="s">
        <v>17</v>
      </c>
      <c r="B34" s="92"/>
      <c r="C34" s="93"/>
      <c r="D34" s="93"/>
      <c r="E34" s="93"/>
      <c r="F34" s="93"/>
      <c r="G34" s="93"/>
      <c r="H34" s="93"/>
      <c r="I34" s="93"/>
      <c r="J34" s="94"/>
      <c r="K34" s="46"/>
      <c r="L34" s="95"/>
      <c r="M34" s="96"/>
      <c r="N34" s="97"/>
      <c r="O34" s="97"/>
      <c r="P34" s="97"/>
      <c r="Q34" s="97"/>
      <c r="R34" s="97"/>
      <c r="S34" s="98"/>
      <c r="T34" s="99"/>
      <c r="U34" s="98"/>
      <c r="V34" s="99"/>
      <c r="W34" s="100"/>
    </row>
    <row r="35" spans="1:23" ht="21" customHeight="1">
      <c r="A35" s="78" t="s">
        <v>43</v>
      </c>
      <c r="B35" s="18"/>
      <c r="C35" s="19"/>
      <c r="D35" s="19"/>
      <c r="E35" s="19"/>
      <c r="F35" s="19"/>
      <c r="G35" s="19"/>
      <c r="H35" s="19"/>
      <c r="I35" s="19"/>
      <c r="J35" s="20"/>
      <c r="K35" s="73"/>
      <c r="L35" s="61"/>
      <c r="M35" s="66"/>
      <c r="N35" s="21"/>
      <c r="O35" s="21"/>
      <c r="P35" s="21"/>
      <c r="Q35" s="21"/>
      <c r="R35" s="21"/>
      <c r="S35" s="53"/>
      <c r="T35" s="48"/>
      <c r="U35" s="53"/>
      <c r="V35" s="48"/>
      <c r="W35" s="22"/>
    </row>
    <row r="36" spans="1:23" ht="21" customHeight="1">
      <c r="A36" s="79" t="s">
        <v>18</v>
      </c>
      <c r="B36" s="92"/>
      <c r="C36" s="93"/>
      <c r="D36" s="93"/>
      <c r="E36" s="93"/>
      <c r="F36" s="93"/>
      <c r="G36" s="93"/>
      <c r="H36" s="93"/>
      <c r="I36" s="93"/>
      <c r="J36" s="94"/>
      <c r="K36" s="46"/>
      <c r="L36" s="95"/>
      <c r="M36" s="96"/>
      <c r="N36" s="97"/>
      <c r="O36" s="97"/>
      <c r="P36" s="97"/>
      <c r="Q36" s="97"/>
      <c r="R36" s="97"/>
      <c r="S36" s="98"/>
      <c r="T36" s="99"/>
      <c r="U36" s="98"/>
      <c r="V36" s="99"/>
      <c r="W36" s="100"/>
    </row>
    <row r="37" spans="1:23" ht="21" customHeight="1">
      <c r="A37" s="78" t="s">
        <v>43</v>
      </c>
      <c r="B37" s="18"/>
      <c r="C37" s="19"/>
      <c r="D37" s="19"/>
      <c r="E37" s="19"/>
      <c r="F37" s="19"/>
      <c r="G37" s="19"/>
      <c r="H37" s="19"/>
      <c r="I37" s="19"/>
      <c r="J37" s="20"/>
      <c r="K37" s="73"/>
      <c r="L37" s="61"/>
      <c r="M37" s="66"/>
      <c r="N37" s="21"/>
      <c r="O37" s="21"/>
      <c r="P37" s="21"/>
      <c r="Q37" s="21"/>
      <c r="R37" s="21"/>
      <c r="S37" s="53"/>
      <c r="T37" s="48"/>
      <c r="U37" s="53"/>
      <c r="V37" s="48"/>
      <c r="W37" s="22"/>
    </row>
    <row r="38" spans="1:23" ht="21" customHeight="1">
      <c r="A38" s="79" t="s">
        <v>46</v>
      </c>
      <c r="B38" s="92"/>
      <c r="C38" s="93"/>
      <c r="D38" s="93"/>
      <c r="E38" s="93"/>
      <c r="F38" s="93"/>
      <c r="G38" s="93"/>
      <c r="H38" s="93"/>
      <c r="I38" s="93"/>
      <c r="J38" s="94"/>
      <c r="K38" s="46"/>
      <c r="L38" s="95"/>
      <c r="M38" s="96"/>
      <c r="N38" s="97"/>
      <c r="O38" s="97"/>
      <c r="P38" s="97"/>
      <c r="Q38" s="97"/>
      <c r="R38" s="97"/>
      <c r="S38" s="98"/>
      <c r="T38" s="99"/>
      <c r="U38" s="98"/>
      <c r="V38" s="99"/>
      <c r="W38" s="100"/>
    </row>
    <row r="39" spans="1:23" ht="21" customHeight="1">
      <c r="A39" s="78" t="s">
        <v>43</v>
      </c>
      <c r="B39" s="18"/>
      <c r="C39" s="19"/>
      <c r="D39" s="19"/>
      <c r="E39" s="19"/>
      <c r="F39" s="19"/>
      <c r="G39" s="19"/>
      <c r="H39" s="19"/>
      <c r="I39" s="19"/>
      <c r="J39" s="20"/>
      <c r="K39" s="73"/>
      <c r="L39" s="61"/>
      <c r="M39" s="66"/>
      <c r="N39" s="21"/>
      <c r="O39" s="21"/>
      <c r="P39" s="21"/>
      <c r="Q39" s="21"/>
      <c r="R39" s="21"/>
      <c r="S39" s="53"/>
      <c r="T39" s="48"/>
      <c r="U39" s="53"/>
      <c r="V39" s="48"/>
      <c r="W39" s="22"/>
    </row>
    <row r="40" spans="1:23" ht="21" customHeight="1">
      <c r="A40" s="79" t="s">
        <v>19</v>
      </c>
      <c r="B40" s="92"/>
      <c r="C40" s="93"/>
      <c r="D40" s="93"/>
      <c r="E40" s="93"/>
      <c r="F40" s="93"/>
      <c r="G40" s="93"/>
      <c r="H40" s="93"/>
      <c r="I40" s="93"/>
      <c r="J40" s="94"/>
      <c r="K40" s="46"/>
      <c r="L40" s="95"/>
      <c r="M40" s="96"/>
      <c r="N40" s="97"/>
      <c r="O40" s="97"/>
      <c r="P40" s="97"/>
      <c r="Q40" s="97"/>
      <c r="R40" s="97"/>
      <c r="S40" s="98"/>
      <c r="T40" s="99"/>
      <c r="U40" s="98"/>
      <c r="V40" s="99"/>
      <c r="W40" s="100"/>
    </row>
    <row r="41" spans="1:23" ht="21" customHeight="1">
      <c r="A41" s="78" t="s">
        <v>43</v>
      </c>
      <c r="B41" s="18"/>
      <c r="C41" s="19"/>
      <c r="D41" s="19"/>
      <c r="E41" s="19"/>
      <c r="F41" s="19"/>
      <c r="G41" s="19"/>
      <c r="H41" s="19"/>
      <c r="I41" s="19"/>
      <c r="J41" s="20"/>
      <c r="K41" s="73"/>
      <c r="L41" s="61"/>
      <c r="M41" s="66"/>
      <c r="N41" s="21"/>
      <c r="O41" s="21"/>
      <c r="P41" s="21"/>
      <c r="Q41" s="21"/>
      <c r="R41" s="21"/>
      <c r="S41" s="53"/>
      <c r="T41" s="48"/>
      <c r="U41" s="53"/>
      <c r="V41" s="48"/>
      <c r="W41" s="22"/>
    </row>
    <row r="42" spans="1:23" ht="21" customHeight="1">
      <c r="A42" s="79" t="s">
        <v>20</v>
      </c>
      <c r="B42" s="92"/>
      <c r="C42" s="93"/>
      <c r="D42" s="93"/>
      <c r="E42" s="93"/>
      <c r="F42" s="93"/>
      <c r="G42" s="93"/>
      <c r="H42" s="93"/>
      <c r="I42" s="93"/>
      <c r="J42" s="94"/>
      <c r="K42" s="46"/>
      <c r="L42" s="95"/>
      <c r="M42" s="96"/>
      <c r="N42" s="97"/>
      <c r="O42" s="97"/>
      <c r="P42" s="97"/>
      <c r="Q42" s="97"/>
      <c r="R42" s="97"/>
      <c r="S42" s="98"/>
      <c r="T42" s="99"/>
      <c r="U42" s="98"/>
      <c r="V42" s="99"/>
      <c r="W42" s="100"/>
    </row>
    <row r="43" spans="1:23" ht="21" customHeight="1">
      <c r="A43" s="78" t="s">
        <v>43</v>
      </c>
      <c r="B43" s="18"/>
      <c r="C43" s="19"/>
      <c r="D43" s="19"/>
      <c r="E43" s="19"/>
      <c r="F43" s="19"/>
      <c r="G43" s="19"/>
      <c r="H43" s="19"/>
      <c r="I43" s="19"/>
      <c r="J43" s="20"/>
      <c r="K43" s="73"/>
      <c r="L43" s="61"/>
      <c r="M43" s="66"/>
      <c r="N43" s="21"/>
      <c r="O43" s="21"/>
      <c r="P43" s="21"/>
      <c r="Q43" s="21"/>
      <c r="R43" s="21"/>
      <c r="S43" s="53"/>
      <c r="T43" s="48"/>
      <c r="U43" s="53"/>
      <c r="V43" s="48"/>
      <c r="W43" s="22"/>
    </row>
    <row r="44" spans="1:23" ht="21" customHeight="1">
      <c r="A44" s="79" t="s">
        <v>21</v>
      </c>
      <c r="B44" s="92"/>
      <c r="C44" s="93"/>
      <c r="D44" s="93"/>
      <c r="E44" s="93"/>
      <c r="F44" s="93"/>
      <c r="G44" s="93"/>
      <c r="H44" s="93"/>
      <c r="I44" s="93"/>
      <c r="J44" s="94"/>
      <c r="K44" s="46"/>
      <c r="L44" s="95"/>
      <c r="M44" s="96"/>
      <c r="N44" s="97"/>
      <c r="O44" s="97"/>
      <c r="P44" s="97"/>
      <c r="Q44" s="97"/>
      <c r="R44" s="97"/>
      <c r="S44" s="98"/>
      <c r="T44" s="99"/>
      <c r="U44" s="98"/>
      <c r="V44" s="99"/>
      <c r="W44" s="100"/>
    </row>
    <row r="45" spans="1:23" ht="21" customHeight="1">
      <c r="A45" s="78" t="s">
        <v>43</v>
      </c>
      <c r="B45" s="18"/>
      <c r="C45" s="19"/>
      <c r="D45" s="19"/>
      <c r="E45" s="19"/>
      <c r="F45" s="19"/>
      <c r="G45" s="19"/>
      <c r="H45" s="19"/>
      <c r="I45" s="19"/>
      <c r="J45" s="20"/>
      <c r="K45" s="73"/>
      <c r="L45" s="61"/>
      <c r="M45" s="66"/>
      <c r="N45" s="21"/>
      <c r="O45" s="21"/>
      <c r="P45" s="21"/>
      <c r="Q45" s="21"/>
      <c r="R45" s="21"/>
      <c r="S45" s="53"/>
      <c r="T45" s="48"/>
      <c r="U45" s="53"/>
      <c r="V45" s="48"/>
      <c r="W45" s="22"/>
    </row>
    <row r="46" spans="1:23" ht="21" customHeight="1">
      <c r="A46" s="79" t="s">
        <v>47</v>
      </c>
      <c r="B46" s="92"/>
      <c r="C46" s="93"/>
      <c r="D46" s="93"/>
      <c r="E46" s="93"/>
      <c r="F46" s="93"/>
      <c r="G46" s="93"/>
      <c r="H46" s="93"/>
      <c r="I46" s="93"/>
      <c r="J46" s="94"/>
      <c r="K46" s="46"/>
      <c r="L46" s="95"/>
      <c r="M46" s="96"/>
      <c r="N46" s="97"/>
      <c r="O46" s="97"/>
      <c r="P46" s="97"/>
      <c r="Q46" s="97"/>
      <c r="R46" s="97"/>
      <c r="S46" s="98"/>
      <c r="T46" s="99"/>
      <c r="U46" s="98"/>
      <c r="V46" s="99"/>
      <c r="W46" s="100"/>
    </row>
    <row r="47" spans="1:23" ht="21" customHeight="1">
      <c r="A47" s="78" t="s">
        <v>43</v>
      </c>
      <c r="B47" s="18"/>
      <c r="C47" s="19"/>
      <c r="D47" s="19"/>
      <c r="E47" s="19"/>
      <c r="F47" s="19"/>
      <c r="G47" s="19"/>
      <c r="H47" s="19"/>
      <c r="I47" s="19"/>
      <c r="J47" s="20"/>
      <c r="K47" s="73"/>
      <c r="L47" s="61"/>
      <c r="M47" s="66"/>
      <c r="N47" s="21"/>
      <c r="O47" s="21"/>
      <c r="P47" s="21"/>
      <c r="Q47" s="21"/>
      <c r="R47" s="21"/>
      <c r="S47" s="53"/>
      <c r="T47" s="48"/>
      <c r="U47" s="53"/>
      <c r="V47" s="48"/>
      <c r="W47" s="22"/>
    </row>
    <row r="48" spans="1:23" ht="21" customHeight="1">
      <c r="A48" s="79" t="s">
        <v>48</v>
      </c>
      <c r="B48" s="92"/>
      <c r="C48" s="93"/>
      <c r="D48" s="93"/>
      <c r="E48" s="93"/>
      <c r="F48" s="93"/>
      <c r="G48" s="93"/>
      <c r="H48" s="93"/>
      <c r="I48" s="93"/>
      <c r="J48" s="94"/>
      <c r="K48" s="46"/>
      <c r="L48" s="95"/>
      <c r="M48" s="96"/>
      <c r="N48" s="97"/>
      <c r="O48" s="97"/>
      <c r="P48" s="97"/>
      <c r="Q48" s="97"/>
      <c r="R48" s="97"/>
      <c r="S48" s="98"/>
      <c r="T48" s="99"/>
      <c r="U48" s="98"/>
      <c r="V48" s="99"/>
      <c r="W48" s="100"/>
    </row>
    <row r="49" spans="1:23" ht="21" customHeight="1">
      <c r="A49" s="78" t="s">
        <v>43</v>
      </c>
      <c r="B49" s="18"/>
      <c r="C49" s="19"/>
      <c r="D49" s="19"/>
      <c r="E49" s="19"/>
      <c r="F49" s="19"/>
      <c r="G49" s="19"/>
      <c r="H49" s="19"/>
      <c r="I49" s="19"/>
      <c r="J49" s="20"/>
      <c r="K49" s="73"/>
      <c r="L49" s="61"/>
      <c r="M49" s="66"/>
      <c r="N49" s="21"/>
      <c r="O49" s="21"/>
      <c r="P49" s="21"/>
      <c r="Q49" s="21"/>
      <c r="R49" s="21"/>
      <c r="S49" s="53"/>
      <c r="T49" s="48"/>
      <c r="U49" s="53"/>
      <c r="V49" s="48"/>
      <c r="W49" s="22"/>
    </row>
    <row r="50" spans="1:23" ht="21" customHeight="1">
      <c r="A50" s="79" t="s">
        <v>49</v>
      </c>
      <c r="B50" s="92"/>
      <c r="C50" s="93"/>
      <c r="D50" s="93"/>
      <c r="E50" s="93"/>
      <c r="F50" s="93"/>
      <c r="G50" s="93"/>
      <c r="H50" s="93"/>
      <c r="I50" s="93"/>
      <c r="J50" s="94"/>
      <c r="K50" s="46"/>
      <c r="L50" s="95"/>
      <c r="M50" s="96"/>
      <c r="N50" s="97"/>
      <c r="O50" s="97"/>
      <c r="P50" s="97"/>
      <c r="Q50" s="97"/>
      <c r="R50" s="97"/>
      <c r="S50" s="98"/>
      <c r="T50" s="99"/>
      <c r="U50" s="98"/>
      <c r="V50" s="99"/>
      <c r="W50" s="100"/>
    </row>
    <row r="51" spans="1:23" ht="21" customHeight="1">
      <c r="A51" s="78" t="s">
        <v>43</v>
      </c>
      <c r="B51" s="18"/>
      <c r="C51" s="19"/>
      <c r="D51" s="19"/>
      <c r="E51" s="19"/>
      <c r="F51" s="19"/>
      <c r="G51" s="19"/>
      <c r="H51" s="19"/>
      <c r="I51" s="19"/>
      <c r="J51" s="20"/>
      <c r="K51" s="73"/>
      <c r="L51" s="61"/>
      <c r="M51" s="66"/>
      <c r="N51" s="21"/>
      <c r="O51" s="21"/>
      <c r="P51" s="21"/>
      <c r="Q51" s="21"/>
      <c r="R51" s="21"/>
      <c r="S51" s="53"/>
      <c r="T51" s="48"/>
      <c r="U51" s="53"/>
      <c r="V51" s="48"/>
      <c r="W51" s="22"/>
    </row>
    <row r="52" spans="1:23" ht="21" customHeight="1">
      <c r="A52" s="79" t="s">
        <v>22</v>
      </c>
      <c r="B52" s="92"/>
      <c r="C52" s="93"/>
      <c r="D52" s="93"/>
      <c r="E52" s="93"/>
      <c r="F52" s="93"/>
      <c r="G52" s="93"/>
      <c r="H52" s="93"/>
      <c r="I52" s="93"/>
      <c r="J52" s="94"/>
      <c r="K52" s="46"/>
      <c r="L52" s="95"/>
      <c r="M52" s="96"/>
      <c r="N52" s="97"/>
      <c r="O52" s="97"/>
      <c r="P52" s="97"/>
      <c r="Q52" s="97"/>
      <c r="R52" s="97"/>
      <c r="S52" s="98"/>
      <c r="T52" s="99"/>
      <c r="U52" s="98"/>
      <c r="V52" s="99"/>
      <c r="W52" s="100"/>
    </row>
    <row r="53" spans="1:23" ht="21" customHeight="1">
      <c r="A53" s="78" t="s">
        <v>43</v>
      </c>
      <c r="B53" s="18"/>
      <c r="C53" s="19"/>
      <c r="D53" s="19"/>
      <c r="E53" s="19"/>
      <c r="F53" s="19"/>
      <c r="G53" s="19"/>
      <c r="H53" s="19"/>
      <c r="I53" s="19"/>
      <c r="J53" s="20"/>
      <c r="K53" s="73"/>
      <c r="L53" s="61"/>
      <c r="M53" s="66"/>
      <c r="N53" s="21"/>
      <c r="O53" s="21"/>
      <c r="P53" s="21"/>
      <c r="Q53" s="21"/>
      <c r="R53" s="21"/>
      <c r="S53" s="53"/>
      <c r="T53" s="48"/>
      <c r="U53" s="53"/>
      <c r="V53" s="48"/>
      <c r="W53" s="22"/>
    </row>
    <row r="54" spans="1:23" ht="21" customHeight="1">
      <c r="A54" s="79" t="s">
        <v>50</v>
      </c>
      <c r="B54" s="92"/>
      <c r="C54" s="93"/>
      <c r="D54" s="93"/>
      <c r="E54" s="93"/>
      <c r="F54" s="93"/>
      <c r="G54" s="93"/>
      <c r="H54" s="93"/>
      <c r="I54" s="93"/>
      <c r="J54" s="94"/>
      <c r="K54" s="46"/>
      <c r="L54" s="95"/>
      <c r="M54" s="96"/>
      <c r="N54" s="97"/>
      <c r="O54" s="97"/>
      <c r="P54" s="97"/>
      <c r="Q54" s="97"/>
      <c r="R54" s="97"/>
      <c r="S54" s="98"/>
      <c r="T54" s="99"/>
      <c r="U54" s="98"/>
      <c r="V54" s="99"/>
      <c r="W54" s="100"/>
    </row>
    <row r="55" spans="1:23" ht="21" customHeight="1">
      <c r="A55" s="78" t="s">
        <v>43</v>
      </c>
      <c r="B55" s="18"/>
      <c r="C55" s="19"/>
      <c r="D55" s="19"/>
      <c r="E55" s="19"/>
      <c r="F55" s="19"/>
      <c r="G55" s="19"/>
      <c r="H55" s="19"/>
      <c r="I55" s="19"/>
      <c r="J55" s="20"/>
      <c r="K55" s="73"/>
      <c r="L55" s="61"/>
      <c r="M55" s="66"/>
      <c r="N55" s="21"/>
      <c r="O55" s="21"/>
      <c r="P55" s="21"/>
      <c r="Q55" s="21"/>
      <c r="R55" s="21"/>
      <c r="S55" s="53"/>
      <c r="T55" s="48"/>
      <c r="U55" s="53"/>
      <c r="V55" s="48"/>
      <c r="W55" s="22"/>
    </row>
    <row r="56" spans="1:23" ht="21" customHeight="1">
      <c r="A56" s="79" t="s">
        <v>23</v>
      </c>
      <c r="B56" s="92"/>
      <c r="C56" s="93"/>
      <c r="D56" s="93"/>
      <c r="E56" s="93"/>
      <c r="F56" s="93"/>
      <c r="G56" s="93"/>
      <c r="H56" s="93"/>
      <c r="I56" s="93"/>
      <c r="J56" s="94"/>
      <c r="K56" s="46"/>
      <c r="L56" s="95"/>
      <c r="M56" s="96"/>
      <c r="N56" s="97"/>
      <c r="O56" s="97"/>
      <c r="P56" s="97"/>
      <c r="Q56" s="97"/>
      <c r="R56" s="97"/>
      <c r="S56" s="98"/>
      <c r="T56" s="99"/>
      <c r="U56" s="98"/>
      <c r="V56" s="99"/>
      <c r="W56" s="100"/>
    </row>
    <row r="57" spans="1:23" ht="21" customHeight="1">
      <c r="A57" s="78" t="s">
        <v>43</v>
      </c>
      <c r="B57" s="18"/>
      <c r="C57" s="19"/>
      <c r="D57" s="19"/>
      <c r="E57" s="19"/>
      <c r="F57" s="19"/>
      <c r="G57" s="19"/>
      <c r="H57" s="19"/>
      <c r="I57" s="19"/>
      <c r="J57" s="20"/>
      <c r="K57" s="73"/>
      <c r="L57" s="61"/>
      <c r="M57" s="66"/>
      <c r="N57" s="21"/>
      <c r="O57" s="21"/>
      <c r="P57" s="21"/>
      <c r="Q57" s="21"/>
      <c r="R57" s="21"/>
      <c r="S57" s="53"/>
      <c r="T57" s="48"/>
      <c r="U57" s="53"/>
      <c r="V57" s="48"/>
      <c r="W57" s="22"/>
    </row>
    <row r="58" spans="1:23" ht="21" customHeight="1">
      <c r="A58" s="79" t="s">
        <v>24</v>
      </c>
      <c r="B58" s="92"/>
      <c r="C58" s="93"/>
      <c r="D58" s="93"/>
      <c r="E58" s="93"/>
      <c r="F58" s="93"/>
      <c r="G58" s="93"/>
      <c r="H58" s="93"/>
      <c r="I58" s="93"/>
      <c r="J58" s="94"/>
      <c r="K58" s="46"/>
      <c r="L58" s="95"/>
      <c r="M58" s="96"/>
      <c r="N58" s="97"/>
      <c r="O58" s="97"/>
      <c r="P58" s="97"/>
      <c r="Q58" s="97"/>
      <c r="R58" s="97"/>
      <c r="S58" s="98"/>
      <c r="T58" s="99"/>
      <c r="U58" s="98"/>
      <c r="V58" s="99"/>
      <c r="W58" s="100"/>
    </row>
    <row r="59" spans="1:23" ht="21" customHeight="1">
      <c r="A59" s="78" t="s">
        <v>43</v>
      </c>
      <c r="B59" s="18"/>
      <c r="C59" s="19"/>
      <c r="D59" s="19"/>
      <c r="E59" s="19"/>
      <c r="F59" s="19"/>
      <c r="G59" s="19"/>
      <c r="H59" s="19"/>
      <c r="I59" s="19"/>
      <c r="J59" s="20"/>
      <c r="K59" s="73"/>
      <c r="L59" s="61"/>
      <c r="M59" s="66"/>
      <c r="N59" s="21"/>
      <c r="O59" s="21"/>
      <c r="P59" s="21"/>
      <c r="Q59" s="21"/>
      <c r="R59" s="21"/>
      <c r="S59" s="53"/>
      <c r="T59" s="48"/>
      <c r="U59" s="53"/>
      <c r="V59" s="48"/>
      <c r="W59" s="22"/>
    </row>
    <row r="60" spans="1:23" ht="21" customHeight="1">
      <c r="A60" s="79" t="s">
        <v>51</v>
      </c>
      <c r="B60" s="92"/>
      <c r="C60" s="93"/>
      <c r="D60" s="93"/>
      <c r="E60" s="93"/>
      <c r="F60" s="93"/>
      <c r="G60" s="93"/>
      <c r="H60" s="93"/>
      <c r="I60" s="93"/>
      <c r="J60" s="94"/>
      <c r="K60" s="46"/>
      <c r="L60" s="95"/>
      <c r="M60" s="96"/>
      <c r="N60" s="97"/>
      <c r="O60" s="97"/>
      <c r="P60" s="97"/>
      <c r="Q60" s="97"/>
      <c r="R60" s="97"/>
      <c r="S60" s="98"/>
      <c r="T60" s="99"/>
      <c r="U60" s="98"/>
      <c r="V60" s="99"/>
      <c r="W60" s="100"/>
    </row>
    <row r="61" spans="1:23" ht="21" customHeight="1">
      <c r="A61" s="78" t="s">
        <v>43</v>
      </c>
      <c r="B61" s="18"/>
      <c r="C61" s="19"/>
      <c r="D61" s="19"/>
      <c r="E61" s="19"/>
      <c r="F61" s="19"/>
      <c r="G61" s="19"/>
      <c r="H61" s="19"/>
      <c r="I61" s="19"/>
      <c r="J61" s="20"/>
      <c r="K61" s="73"/>
      <c r="L61" s="61"/>
      <c r="M61" s="66"/>
      <c r="N61" s="21"/>
      <c r="O61" s="21"/>
      <c r="P61" s="21"/>
      <c r="Q61" s="21"/>
      <c r="R61" s="21"/>
      <c r="S61" s="53"/>
      <c r="T61" s="48"/>
      <c r="U61" s="53"/>
      <c r="V61" s="48"/>
      <c r="W61" s="22"/>
    </row>
    <row r="62" spans="1:23" ht="21" customHeight="1">
      <c r="A62" s="79" t="s">
        <v>52</v>
      </c>
      <c r="B62" s="92"/>
      <c r="C62" s="93"/>
      <c r="D62" s="93"/>
      <c r="E62" s="93"/>
      <c r="F62" s="93"/>
      <c r="G62" s="93"/>
      <c r="H62" s="93"/>
      <c r="I62" s="93"/>
      <c r="J62" s="94"/>
      <c r="K62" s="46"/>
      <c r="L62" s="95"/>
      <c r="M62" s="96"/>
      <c r="N62" s="97"/>
      <c r="O62" s="97"/>
      <c r="P62" s="97"/>
      <c r="Q62" s="97"/>
      <c r="R62" s="97"/>
      <c r="S62" s="98"/>
      <c r="T62" s="99"/>
      <c r="U62" s="98"/>
      <c r="V62" s="99"/>
      <c r="W62" s="100"/>
    </row>
    <row r="63" spans="1:23" ht="21" customHeight="1">
      <c r="A63" s="78" t="s">
        <v>43</v>
      </c>
      <c r="B63" s="18"/>
      <c r="C63" s="19"/>
      <c r="D63" s="19"/>
      <c r="E63" s="19"/>
      <c r="F63" s="19"/>
      <c r="G63" s="19"/>
      <c r="H63" s="19"/>
      <c r="I63" s="19"/>
      <c r="J63" s="20"/>
      <c r="K63" s="73"/>
      <c r="L63" s="61"/>
      <c r="M63" s="66"/>
      <c r="N63" s="21"/>
      <c r="O63" s="21"/>
      <c r="P63" s="21"/>
      <c r="Q63" s="21"/>
      <c r="R63" s="21"/>
      <c r="S63" s="53"/>
      <c r="T63" s="48"/>
      <c r="U63" s="53"/>
      <c r="V63" s="48"/>
      <c r="W63" s="22"/>
    </row>
    <row r="64" spans="1:23" ht="21" customHeight="1">
      <c r="A64" s="79" t="s">
        <v>25</v>
      </c>
      <c r="B64" s="92"/>
      <c r="C64" s="93"/>
      <c r="D64" s="93"/>
      <c r="E64" s="93"/>
      <c r="F64" s="93"/>
      <c r="G64" s="93"/>
      <c r="H64" s="93"/>
      <c r="I64" s="93"/>
      <c r="J64" s="94"/>
      <c r="K64" s="46"/>
      <c r="L64" s="95"/>
      <c r="M64" s="96"/>
      <c r="N64" s="97"/>
      <c r="O64" s="97"/>
      <c r="P64" s="97"/>
      <c r="Q64" s="97"/>
      <c r="R64" s="97"/>
      <c r="S64" s="98"/>
      <c r="T64" s="99"/>
      <c r="U64" s="98"/>
      <c r="V64" s="99"/>
      <c r="W64" s="100"/>
    </row>
    <row r="65" spans="1:23" ht="21" customHeight="1">
      <c r="A65" s="78" t="s">
        <v>43</v>
      </c>
      <c r="B65" s="18"/>
      <c r="C65" s="19"/>
      <c r="D65" s="19"/>
      <c r="E65" s="19"/>
      <c r="F65" s="19"/>
      <c r="G65" s="19"/>
      <c r="H65" s="19"/>
      <c r="I65" s="19"/>
      <c r="J65" s="20"/>
      <c r="K65" s="73"/>
      <c r="L65" s="61"/>
      <c r="M65" s="66"/>
      <c r="N65" s="21"/>
      <c r="O65" s="21"/>
      <c r="P65" s="21"/>
      <c r="Q65" s="21"/>
      <c r="R65" s="21"/>
      <c r="S65" s="53"/>
      <c r="T65" s="48"/>
      <c r="U65" s="53"/>
      <c r="V65" s="48"/>
      <c r="W65" s="22"/>
    </row>
    <row r="66" spans="1:23" ht="21" customHeight="1">
      <c r="A66" s="79" t="s">
        <v>53</v>
      </c>
      <c r="B66" s="92"/>
      <c r="C66" s="93"/>
      <c r="D66" s="93"/>
      <c r="E66" s="93"/>
      <c r="F66" s="93"/>
      <c r="G66" s="93"/>
      <c r="H66" s="93"/>
      <c r="I66" s="93"/>
      <c r="J66" s="94"/>
      <c r="K66" s="46"/>
      <c r="L66" s="95"/>
      <c r="M66" s="96"/>
      <c r="N66" s="97"/>
      <c r="O66" s="97"/>
      <c r="P66" s="97"/>
      <c r="Q66" s="97"/>
      <c r="R66" s="97"/>
      <c r="S66" s="98"/>
      <c r="T66" s="99"/>
      <c r="U66" s="98"/>
      <c r="V66" s="99"/>
      <c r="W66" s="100"/>
    </row>
    <row r="67" spans="1:23" ht="21" customHeight="1">
      <c r="A67" s="78" t="s">
        <v>43</v>
      </c>
      <c r="B67" s="18"/>
      <c r="C67" s="19"/>
      <c r="D67" s="19"/>
      <c r="E67" s="19"/>
      <c r="F67" s="19"/>
      <c r="G67" s="19"/>
      <c r="H67" s="19"/>
      <c r="I67" s="19"/>
      <c r="J67" s="20"/>
      <c r="K67" s="73"/>
      <c r="L67" s="61"/>
      <c r="M67" s="66"/>
      <c r="N67" s="21"/>
      <c r="O67" s="21"/>
      <c r="P67" s="21"/>
      <c r="Q67" s="21"/>
      <c r="R67" s="21"/>
      <c r="S67" s="53"/>
      <c r="T67" s="48"/>
      <c r="U67" s="53"/>
      <c r="V67" s="48"/>
      <c r="W67" s="22"/>
    </row>
    <row r="68" spans="1:23" ht="21" customHeight="1">
      <c r="A68" s="79" t="s">
        <v>26</v>
      </c>
      <c r="B68" s="92"/>
      <c r="C68" s="93"/>
      <c r="D68" s="93"/>
      <c r="E68" s="93"/>
      <c r="F68" s="93"/>
      <c r="G68" s="93"/>
      <c r="H68" s="93"/>
      <c r="I68" s="93"/>
      <c r="J68" s="94"/>
      <c r="K68" s="46"/>
      <c r="L68" s="95"/>
      <c r="M68" s="96"/>
      <c r="N68" s="97"/>
      <c r="O68" s="97"/>
      <c r="P68" s="97"/>
      <c r="Q68" s="97"/>
      <c r="R68" s="97"/>
      <c r="S68" s="98"/>
      <c r="T68" s="99"/>
      <c r="U68" s="98"/>
      <c r="V68" s="99"/>
      <c r="W68" s="100"/>
    </row>
    <row r="69" spans="1:23" ht="21" customHeight="1">
      <c r="A69" s="78" t="s">
        <v>43</v>
      </c>
      <c r="B69" s="18"/>
      <c r="C69" s="19"/>
      <c r="D69" s="19"/>
      <c r="E69" s="19"/>
      <c r="F69" s="19"/>
      <c r="G69" s="19"/>
      <c r="H69" s="19"/>
      <c r="I69" s="19"/>
      <c r="J69" s="20"/>
      <c r="K69" s="73"/>
      <c r="L69" s="61"/>
      <c r="M69" s="66"/>
      <c r="N69" s="21"/>
      <c r="O69" s="21"/>
      <c r="P69" s="21"/>
      <c r="Q69" s="21"/>
      <c r="R69" s="21"/>
      <c r="S69" s="53"/>
      <c r="T69" s="48"/>
      <c r="U69" s="53"/>
      <c r="V69" s="48"/>
      <c r="W69" s="22"/>
    </row>
    <row r="70" spans="1:23" ht="21" customHeight="1" thickBot="1">
      <c r="A70" s="101" t="s">
        <v>54</v>
      </c>
      <c r="B70" s="102"/>
      <c r="C70" s="103"/>
      <c r="D70" s="103"/>
      <c r="E70" s="103"/>
      <c r="F70" s="103"/>
      <c r="G70" s="103"/>
      <c r="H70" s="103"/>
      <c r="I70" s="103"/>
      <c r="J70" s="104"/>
      <c r="K70" s="105">
        <f>SUM(B70:J70)</f>
        <v>0</v>
      </c>
      <c r="L70" s="106"/>
      <c r="M70" s="107"/>
      <c r="N70" s="108"/>
      <c r="O70" s="108"/>
      <c r="P70" s="108"/>
      <c r="Q70" s="108"/>
      <c r="R70" s="108"/>
      <c r="S70" s="109"/>
      <c r="T70" s="110"/>
      <c r="U70" s="109"/>
      <c r="V70" s="110"/>
      <c r="W70" s="111"/>
    </row>
    <row r="71" spans="1:23" ht="21" customHeight="1" thickTop="1">
      <c r="A71" s="82" t="s">
        <v>55</v>
      </c>
      <c r="B71" s="83"/>
      <c r="C71" s="84"/>
      <c r="D71" s="84"/>
      <c r="E71" s="84"/>
      <c r="F71" s="84"/>
      <c r="G71" s="84"/>
      <c r="H71" s="84"/>
      <c r="I71" s="84"/>
      <c r="J71" s="85"/>
      <c r="K71" s="69"/>
      <c r="L71" s="86"/>
      <c r="M71" s="87"/>
      <c r="N71" s="88"/>
      <c r="O71" s="88"/>
      <c r="P71" s="88"/>
      <c r="Q71" s="88"/>
      <c r="R71" s="88"/>
      <c r="S71" s="89"/>
      <c r="T71" s="90"/>
      <c r="U71" s="89"/>
      <c r="V71" s="90"/>
      <c r="W71" s="91"/>
    </row>
    <row r="72" spans="1:23" ht="21" customHeight="1">
      <c r="A72" s="78" t="s">
        <v>56</v>
      </c>
      <c r="B72" s="18"/>
      <c r="C72" s="19"/>
      <c r="D72" s="19"/>
      <c r="E72" s="19"/>
      <c r="F72" s="19"/>
      <c r="G72" s="19"/>
      <c r="H72" s="19"/>
      <c r="I72" s="19"/>
      <c r="J72" s="20"/>
      <c r="K72" s="73"/>
      <c r="L72" s="61"/>
      <c r="M72" s="66"/>
      <c r="N72" s="21"/>
      <c r="O72" s="21"/>
      <c r="P72" s="21"/>
      <c r="Q72" s="21"/>
      <c r="R72" s="21"/>
      <c r="S72" s="53"/>
      <c r="T72" s="48"/>
      <c r="U72" s="53"/>
      <c r="V72" s="48"/>
      <c r="W72" s="22"/>
    </row>
    <row r="73" spans="1:23" ht="21" customHeight="1">
      <c r="A73" s="79" t="s">
        <v>57</v>
      </c>
      <c r="B73" s="92"/>
      <c r="C73" s="93"/>
      <c r="D73" s="93"/>
      <c r="E73" s="93"/>
      <c r="F73" s="93"/>
      <c r="G73" s="93"/>
      <c r="H73" s="93"/>
      <c r="I73" s="93"/>
      <c r="J73" s="94"/>
      <c r="K73" s="46"/>
      <c r="L73" s="95"/>
      <c r="M73" s="96"/>
      <c r="N73" s="97"/>
      <c r="O73" s="97"/>
      <c r="P73" s="97"/>
      <c r="Q73" s="97"/>
      <c r="R73" s="97"/>
      <c r="S73" s="98"/>
      <c r="T73" s="99"/>
      <c r="U73" s="98"/>
      <c r="V73" s="99"/>
      <c r="W73" s="100"/>
    </row>
    <row r="74" spans="1:23" ht="21" customHeight="1">
      <c r="A74" s="78" t="s">
        <v>56</v>
      </c>
      <c r="B74" s="18"/>
      <c r="C74" s="19"/>
      <c r="D74" s="19"/>
      <c r="E74" s="19"/>
      <c r="F74" s="19"/>
      <c r="G74" s="19"/>
      <c r="H74" s="19"/>
      <c r="I74" s="19"/>
      <c r="J74" s="20"/>
      <c r="K74" s="73"/>
      <c r="L74" s="61"/>
      <c r="M74" s="66"/>
      <c r="N74" s="21"/>
      <c r="O74" s="21"/>
      <c r="P74" s="21"/>
      <c r="Q74" s="21"/>
      <c r="R74" s="21"/>
      <c r="S74" s="53"/>
      <c r="T74" s="48"/>
      <c r="U74" s="53"/>
      <c r="V74" s="48"/>
      <c r="W74" s="22"/>
    </row>
    <row r="75" spans="1:23" ht="21" customHeight="1">
      <c r="A75" s="79" t="s">
        <v>58</v>
      </c>
      <c r="B75" s="92"/>
      <c r="C75" s="93"/>
      <c r="D75" s="93"/>
      <c r="E75" s="93"/>
      <c r="F75" s="93"/>
      <c r="G75" s="93"/>
      <c r="H75" s="93"/>
      <c r="I75" s="93"/>
      <c r="J75" s="94"/>
      <c r="K75" s="46"/>
      <c r="L75" s="95"/>
      <c r="M75" s="96"/>
      <c r="N75" s="97"/>
      <c r="O75" s="97"/>
      <c r="P75" s="97"/>
      <c r="Q75" s="97"/>
      <c r="R75" s="97"/>
      <c r="S75" s="98"/>
      <c r="T75" s="99"/>
      <c r="U75" s="98"/>
      <c r="V75" s="99"/>
      <c r="W75" s="100"/>
    </row>
    <row r="76" spans="1:23" ht="21" customHeight="1">
      <c r="A76" s="78" t="s">
        <v>56</v>
      </c>
      <c r="B76" s="18"/>
      <c r="C76" s="19"/>
      <c r="D76" s="19"/>
      <c r="E76" s="19"/>
      <c r="F76" s="19"/>
      <c r="G76" s="19"/>
      <c r="H76" s="19"/>
      <c r="I76" s="19"/>
      <c r="J76" s="20"/>
      <c r="K76" s="73"/>
      <c r="L76" s="61"/>
      <c r="M76" s="66"/>
      <c r="N76" s="21"/>
      <c r="O76" s="21"/>
      <c r="P76" s="21"/>
      <c r="Q76" s="21"/>
      <c r="R76" s="21"/>
      <c r="S76" s="53"/>
      <c r="T76" s="48"/>
      <c r="U76" s="53"/>
      <c r="V76" s="48"/>
      <c r="W76" s="22"/>
    </row>
    <row r="77" spans="1:23" ht="21" customHeight="1">
      <c r="A77" s="79" t="s">
        <v>59</v>
      </c>
      <c r="B77" s="92"/>
      <c r="C77" s="93"/>
      <c r="D77" s="93"/>
      <c r="E77" s="93"/>
      <c r="F77" s="93"/>
      <c r="G77" s="93"/>
      <c r="H77" s="93"/>
      <c r="I77" s="93"/>
      <c r="J77" s="94"/>
      <c r="K77" s="46"/>
      <c r="L77" s="95"/>
      <c r="M77" s="96"/>
      <c r="N77" s="97"/>
      <c r="O77" s="97"/>
      <c r="P77" s="97"/>
      <c r="Q77" s="97"/>
      <c r="R77" s="97"/>
      <c r="S77" s="98"/>
      <c r="T77" s="99"/>
      <c r="U77" s="98"/>
      <c r="V77" s="99"/>
      <c r="W77" s="100"/>
    </row>
    <row r="78" spans="1:23" ht="21" customHeight="1">
      <c r="A78" s="78" t="s">
        <v>56</v>
      </c>
      <c r="B78" s="18"/>
      <c r="C78" s="19"/>
      <c r="D78" s="19"/>
      <c r="E78" s="19"/>
      <c r="F78" s="19"/>
      <c r="G78" s="19"/>
      <c r="H78" s="19"/>
      <c r="I78" s="19"/>
      <c r="J78" s="20"/>
      <c r="K78" s="73"/>
      <c r="L78" s="61"/>
      <c r="M78" s="66"/>
      <c r="N78" s="21"/>
      <c r="O78" s="21"/>
      <c r="P78" s="21"/>
      <c r="Q78" s="21"/>
      <c r="R78" s="21"/>
      <c r="S78" s="53"/>
      <c r="T78" s="48"/>
      <c r="U78" s="53"/>
      <c r="V78" s="48"/>
      <c r="W78" s="22"/>
    </row>
    <row r="79" spans="1:23" ht="21" customHeight="1">
      <c r="A79" s="79" t="s">
        <v>60</v>
      </c>
      <c r="B79" s="92"/>
      <c r="C79" s="93"/>
      <c r="D79" s="93"/>
      <c r="E79" s="93"/>
      <c r="F79" s="93"/>
      <c r="G79" s="93"/>
      <c r="H79" s="93"/>
      <c r="I79" s="93"/>
      <c r="J79" s="94"/>
      <c r="K79" s="46"/>
      <c r="L79" s="95"/>
      <c r="M79" s="96"/>
      <c r="N79" s="97"/>
      <c r="O79" s="97"/>
      <c r="P79" s="97"/>
      <c r="Q79" s="97"/>
      <c r="R79" s="97"/>
      <c r="S79" s="98"/>
      <c r="T79" s="99"/>
      <c r="U79" s="98"/>
      <c r="V79" s="99"/>
      <c r="W79" s="100"/>
    </row>
    <row r="80" spans="1:23" ht="21" customHeight="1">
      <c r="A80" s="78" t="s">
        <v>56</v>
      </c>
      <c r="B80" s="18"/>
      <c r="C80" s="19"/>
      <c r="D80" s="19"/>
      <c r="E80" s="19"/>
      <c r="F80" s="19"/>
      <c r="G80" s="19"/>
      <c r="H80" s="19"/>
      <c r="I80" s="19"/>
      <c r="J80" s="20"/>
      <c r="K80" s="73"/>
      <c r="L80" s="61"/>
      <c r="M80" s="66"/>
      <c r="N80" s="21"/>
      <c r="O80" s="21"/>
      <c r="P80" s="21"/>
      <c r="Q80" s="21"/>
      <c r="R80" s="21"/>
      <c r="S80" s="53"/>
      <c r="T80" s="48"/>
      <c r="U80" s="53"/>
      <c r="V80" s="48"/>
      <c r="W80" s="22"/>
    </row>
    <row r="81" spans="1:23" ht="21" customHeight="1">
      <c r="A81" s="79" t="s">
        <v>61</v>
      </c>
      <c r="B81" s="92"/>
      <c r="C81" s="93"/>
      <c r="D81" s="93"/>
      <c r="E81" s="93"/>
      <c r="F81" s="93"/>
      <c r="G81" s="93"/>
      <c r="H81" s="93"/>
      <c r="I81" s="93"/>
      <c r="J81" s="94"/>
      <c r="K81" s="46"/>
      <c r="L81" s="95"/>
      <c r="M81" s="96"/>
      <c r="N81" s="97"/>
      <c r="O81" s="97"/>
      <c r="P81" s="97"/>
      <c r="Q81" s="97"/>
      <c r="R81" s="97"/>
      <c r="S81" s="98"/>
      <c r="T81" s="99"/>
      <c r="U81" s="98"/>
      <c r="V81" s="99"/>
      <c r="W81" s="100"/>
    </row>
    <row r="82" spans="1:23" ht="21" customHeight="1">
      <c r="A82" s="78" t="s">
        <v>56</v>
      </c>
      <c r="B82" s="18"/>
      <c r="C82" s="19"/>
      <c r="D82" s="19"/>
      <c r="E82" s="19"/>
      <c r="F82" s="19"/>
      <c r="G82" s="19"/>
      <c r="H82" s="19"/>
      <c r="I82" s="19"/>
      <c r="J82" s="20"/>
      <c r="K82" s="73"/>
      <c r="L82" s="61"/>
      <c r="M82" s="66"/>
      <c r="N82" s="21"/>
      <c r="O82" s="21"/>
      <c r="P82" s="21"/>
      <c r="Q82" s="21"/>
      <c r="R82" s="21"/>
      <c r="S82" s="53"/>
      <c r="T82" s="48"/>
      <c r="U82" s="53"/>
      <c r="V82" s="48"/>
      <c r="W82" s="22"/>
    </row>
    <row r="83" spans="1:23" ht="21" customHeight="1">
      <c r="A83" s="79" t="s">
        <v>62</v>
      </c>
      <c r="B83" s="92"/>
      <c r="C83" s="93"/>
      <c r="D83" s="93"/>
      <c r="E83" s="93"/>
      <c r="F83" s="93"/>
      <c r="G83" s="93"/>
      <c r="H83" s="93"/>
      <c r="I83" s="93"/>
      <c r="J83" s="94"/>
      <c r="K83" s="46"/>
      <c r="L83" s="95"/>
      <c r="M83" s="96"/>
      <c r="N83" s="97"/>
      <c r="O83" s="97"/>
      <c r="P83" s="97"/>
      <c r="Q83" s="97"/>
      <c r="R83" s="97"/>
      <c r="S83" s="98"/>
      <c r="T83" s="99"/>
      <c r="U83" s="98"/>
      <c r="V83" s="99"/>
      <c r="W83" s="100"/>
    </row>
    <row r="84" spans="1:23" ht="21" customHeight="1">
      <c r="A84" s="78" t="s">
        <v>56</v>
      </c>
      <c r="B84" s="18"/>
      <c r="C84" s="19"/>
      <c r="D84" s="19"/>
      <c r="E84" s="19"/>
      <c r="F84" s="19"/>
      <c r="G84" s="19"/>
      <c r="H84" s="19"/>
      <c r="I84" s="19"/>
      <c r="J84" s="20"/>
      <c r="K84" s="73"/>
      <c r="L84" s="61"/>
      <c r="M84" s="66"/>
      <c r="N84" s="21"/>
      <c r="O84" s="21"/>
      <c r="P84" s="21"/>
      <c r="Q84" s="21"/>
      <c r="R84" s="21"/>
      <c r="S84" s="53"/>
      <c r="T84" s="48"/>
      <c r="U84" s="53"/>
      <c r="V84" s="48"/>
      <c r="W84" s="22"/>
    </row>
    <row r="85" spans="1:23" ht="21" customHeight="1">
      <c r="A85" s="79" t="s">
        <v>63</v>
      </c>
      <c r="B85" s="92"/>
      <c r="C85" s="93"/>
      <c r="D85" s="93"/>
      <c r="E85" s="93"/>
      <c r="F85" s="93"/>
      <c r="G85" s="93"/>
      <c r="H85" s="93"/>
      <c r="I85" s="93"/>
      <c r="J85" s="94"/>
      <c r="K85" s="46"/>
      <c r="L85" s="95"/>
      <c r="M85" s="96"/>
      <c r="N85" s="97"/>
      <c r="O85" s="97"/>
      <c r="P85" s="97"/>
      <c r="Q85" s="97"/>
      <c r="R85" s="97"/>
      <c r="S85" s="98"/>
      <c r="T85" s="99"/>
      <c r="U85" s="98"/>
      <c r="V85" s="99"/>
      <c r="W85" s="100"/>
    </row>
    <row r="86" spans="1:23" ht="21" customHeight="1" thickBot="1">
      <c r="A86" s="81" t="s">
        <v>56</v>
      </c>
      <c r="B86" s="18"/>
      <c r="C86" s="19"/>
      <c r="D86" s="19"/>
      <c r="E86" s="19"/>
      <c r="F86" s="19"/>
      <c r="G86" s="19"/>
      <c r="H86" s="19"/>
      <c r="I86" s="19"/>
      <c r="J86" s="20"/>
      <c r="K86" s="73"/>
      <c r="L86" s="61"/>
      <c r="M86" s="66"/>
      <c r="N86" s="21"/>
      <c r="O86" s="21"/>
      <c r="P86" s="21"/>
      <c r="Q86" s="21"/>
      <c r="R86" s="21"/>
      <c r="S86" s="53"/>
      <c r="T86" s="48"/>
      <c r="U86" s="53"/>
      <c r="V86" s="48"/>
      <c r="W86" s="22"/>
    </row>
    <row r="87" spans="1:23" s="36" customFormat="1" ht="21" customHeight="1" thickTop="1">
      <c r="A87" s="30" t="s">
        <v>27</v>
      </c>
      <c r="B87" s="31"/>
      <c r="C87" s="32"/>
      <c r="D87" s="32"/>
      <c r="E87" s="32"/>
      <c r="F87" s="32"/>
      <c r="G87" s="32"/>
      <c r="H87" s="32"/>
      <c r="I87" s="32"/>
      <c r="J87" s="33"/>
      <c r="K87" s="71">
        <f>SUM(B87:J87)</f>
        <v>0</v>
      </c>
      <c r="L87" s="63"/>
      <c r="M87" s="68"/>
      <c r="N87" s="34"/>
      <c r="O87" s="34"/>
      <c r="P87" s="34"/>
      <c r="Q87" s="34"/>
      <c r="R87" s="34"/>
      <c r="S87" s="55"/>
      <c r="T87" s="50"/>
      <c r="U87" s="55"/>
      <c r="V87" s="50"/>
      <c r="W87" s="35"/>
    </row>
    <row r="88" spans="1:23" s="24" customFormat="1" ht="21" customHeight="1" thickBot="1">
      <c r="A88" s="37" t="s">
        <v>28</v>
      </c>
      <c r="B88" s="38"/>
      <c r="C88" s="39"/>
      <c r="D88" s="39"/>
      <c r="E88" s="39"/>
      <c r="F88" s="39"/>
      <c r="G88" s="39"/>
      <c r="H88" s="39"/>
      <c r="I88" s="39"/>
      <c r="J88" s="40"/>
      <c r="K88" s="72"/>
      <c r="L88" s="64"/>
      <c r="M88" s="75"/>
      <c r="N88" s="41"/>
      <c r="O88" s="41"/>
      <c r="P88" s="41"/>
      <c r="Q88" s="41"/>
      <c r="R88" s="41"/>
      <c r="S88" s="56"/>
      <c r="T88" s="51"/>
      <c r="U88" s="56"/>
      <c r="V88" s="51"/>
      <c r="W88" s="42"/>
    </row>
    <row r="90" spans="2:22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</sheetData>
  <mergeCells count="16">
    <mergeCell ref="U2:U4"/>
    <mergeCell ref="V2:V4"/>
    <mergeCell ref="Q3:Q4"/>
    <mergeCell ref="O3:O4"/>
    <mergeCell ref="P3:P4"/>
    <mergeCell ref="T2:T4"/>
    <mergeCell ref="K3:L3"/>
    <mergeCell ref="A2:A4"/>
    <mergeCell ref="B1:W1"/>
    <mergeCell ref="W2:W4"/>
    <mergeCell ref="B3:J3"/>
    <mergeCell ref="N3:N4"/>
    <mergeCell ref="R3:R4"/>
    <mergeCell ref="B2:R2"/>
    <mergeCell ref="M3:M4"/>
    <mergeCell ref="S2:S4"/>
  </mergeCells>
  <printOptions horizontalCentered="1"/>
  <pageMargins left="0.2362204724409449" right="0.15748031496062992" top="0.71" bottom="0.36" header="0.29" footer="0.1968503937007874"/>
  <pageSetup fitToHeight="2" fitToWidth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9">
    <tabColor indexed="10"/>
  </sheetPr>
  <dimension ref="A1:Q90"/>
  <sheetViews>
    <sheetView tabSelected="1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O2"/>
    </sheetView>
  </sheetViews>
  <sheetFormatPr defaultColWidth="9.00390625" defaultRowHeight="12.75"/>
  <cols>
    <col min="1" max="1" width="57.875" style="23" customWidth="1"/>
    <col min="2" max="3" width="10.75390625" style="23" customWidth="1"/>
    <col min="4" max="4" width="11.875" style="23" customWidth="1"/>
    <col min="5" max="10" width="10.75390625" style="23" customWidth="1"/>
    <col min="11" max="11" width="15.875" style="23" customWidth="1"/>
    <col min="12" max="14" width="15.375" style="23" customWidth="1"/>
    <col min="15" max="15" width="15.875" style="23" customWidth="1"/>
    <col min="16" max="16" width="16.75390625" style="23" customWidth="1"/>
    <col min="17" max="17" width="10.75390625" style="129" customWidth="1"/>
    <col min="18" max="16384" width="10.75390625" style="23" customWidth="1"/>
  </cols>
  <sheetData>
    <row r="1" spans="1:17" s="1" customFormat="1" ht="56.25" customHeight="1" thickBot="1">
      <c r="A1" s="112"/>
      <c r="B1" s="163" t="s">
        <v>71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</row>
    <row r="2" spans="1:17" s="2" customFormat="1" ht="34.5" customHeight="1">
      <c r="A2" s="134" t="s">
        <v>70</v>
      </c>
      <c r="B2" s="150" t="s">
        <v>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65" t="s">
        <v>64</v>
      </c>
      <c r="Q2" s="127"/>
    </row>
    <row r="3" spans="1:17" s="2" customFormat="1" ht="75" customHeight="1">
      <c r="A3" s="135"/>
      <c r="B3" s="143" t="s">
        <v>3</v>
      </c>
      <c r="C3" s="144"/>
      <c r="D3" s="144"/>
      <c r="E3" s="144"/>
      <c r="F3" s="144"/>
      <c r="G3" s="144"/>
      <c r="H3" s="144"/>
      <c r="I3" s="144"/>
      <c r="J3" s="145"/>
      <c r="K3" s="161" t="s">
        <v>30</v>
      </c>
      <c r="L3" s="168" t="s">
        <v>65</v>
      </c>
      <c r="M3" s="156" t="s">
        <v>66</v>
      </c>
      <c r="N3" s="156" t="s">
        <v>67</v>
      </c>
      <c r="O3" s="156" t="s">
        <v>68</v>
      </c>
      <c r="P3" s="166"/>
      <c r="Q3" s="127"/>
    </row>
    <row r="4" spans="1:17" s="2" customFormat="1" ht="30" customHeight="1" thickBot="1">
      <c r="A4" s="136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5">
        <v>9</v>
      </c>
      <c r="K4" s="162"/>
      <c r="L4" s="169"/>
      <c r="M4" s="157"/>
      <c r="N4" s="157"/>
      <c r="O4" s="157"/>
      <c r="P4" s="167"/>
      <c r="Q4" s="127"/>
    </row>
    <row r="5" spans="1:17" s="11" customFormat="1" ht="12" customHeight="1" thickBot="1" thickTop="1">
      <c r="A5" s="6" t="s">
        <v>4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9">
        <v>9</v>
      </c>
      <c r="K5" s="7">
        <v>10</v>
      </c>
      <c r="L5" s="9">
        <v>11</v>
      </c>
      <c r="M5" s="113">
        <v>12</v>
      </c>
      <c r="N5" s="113">
        <v>13</v>
      </c>
      <c r="O5" s="113">
        <v>14</v>
      </c>
      <c r="P5" s="10">
        <v>15</v>
      </c>
      <c r="Q5" s="128"/>
    </row>
    <row r="6" spans="1:17" s="17" customFormat="1" ht="21" customHeight="1" thickTop="1">
      <c r="A6" s="77" t="s">
        <v>5</v>
      </c>
      <c r="B6" s="12"/>
      <c r="C6" s="13"/>
      <c r="D6" s="13">
        <v>5</v>
      </c>
      <c r="E6" s="13">
        <v>38</v>
      </c>
      <c r="F6" s="13">
        <v>2</v>
      </c>
      <c r="G6" s="13">
        <v>9</v>
      </c>
      <c r="H6" s="13">
        <v>22</v>
      </c>
      <c r="I6" s="13">
        <v>40</v>
      </c>
      <c r="J6" s="14">
        <v>55</v>
      </c>
      <c r="K6" s="12">
        <f aca="true" t="shared" si="0" ref="K6:K37">SUM(B6:J6)</f>
        <v>171</v>
      </c>
      <c r="L6" s="14"/>
      <c r="M6" s="15"/>
      <c r="N6" s="15"/>
      <c r="O6" s="15">
        <f aca="true" t="shared" si="1" ref="O6:O37">K6+M6+N6</f>
        <v>171</v>
      </c>
      <c r="P6" s="16">
        <v>54907.522597402596</v>
      </c>
      <c r="Q6" s="125"/>
    </row>
    <row r="7" spans="1:16" ht="21" customHeight="1">
      <c r="A7" s="78" t="s">
        <v>42</v>
      </c>
      <c r="B7" s="18"/>
      <c r="C7" s="19"/>
      <c r="D7" s="19">
        <v>5</v>
      </c>
      <c r="E7" s="19">
        <v>38</v>
      </c>
      <c r="F7" s="19">
        <v>2</v>
      </c>
      <c r="G7" s="19">
        <v>9</v>
      </c>
      <c r="H7" s="19">
        <v>22</v>
      </c>
      <c r="I7" s="19">
        <v>40</v>
      </c>
      <c r="J7" s="20">
        <v>55</v>
      </c>
      <c r="K7" s="18">
        <f t="shared" si="0"/>
        <v>171</v>
      </c>
      <c r="L7" s="20"/>
      <c r="M7" s="21"/>
      <c r="N7" s="21"/>
      <c r="O7" s="21">
        <f t="shared" si="1"/>
        <v>171</v>
      </c>
      <c r="P7" s="22">
        <v>54907.522597402596</v>
      </c>
    </row>
    <row r="8" spans="1:17" s="17" customFormat="1" ht="21" customHeight="1">
      <c r="A8" s="79" t="s">
        <v>6</v>
      </c>
      <c r="B8" s="92"/>
      <c r="C8" s="93"/>
      <c r="D8" s="93"/>
      <c r="E8" s="93">
        <v>13</v>
      </c>
      <c r="F8" s="93">
        <v>5</v>
      </c>
      <c r="G8" s="93">
        <v>1</v>
      </c>
      <c r="H8" s="93">
        <v>11</v>
      </c>
      <c r="I8" s="93">
        <v>19</v>
      </c>
      <c r="J8" s="94">
        <v>18</v>
      </c>
      <c r="K8" s="92">
        <f t="shared" si="0"/>
        <v>67</v>
      </c>
      <c r="L8" s="94"/>
      <c r="M8" s="97"/>
      <c r="N8" s="97"/>
      <c r="O8" s="97">
        <f t="shared" si="1"/>
        <v>67</v>
      </c>
      <c r="P8" s="100">
        <v>22650.97714285714</v>
      </c>
      <c r="Q8" s="125"/>
    </row>
    <row r="9" spans="1:16" ht="21" customHeight="1">
      <c r="A9" s="78" t="s">
        <v>43</v>
      </c>
      <c r="B9" s="18"/>
      <c r="C9" s="19"/>
      <c r="D9" s="19"/>
      <c r="E9" s="19">
        <v>13</v>
      </c>
      <c r="F9" s="19">
        <v>5</v>
      </c>
      <c r="G9" s="19">
        <v>1</v>
      </c>
      <c r="H9" s="19">
        <v>11</v>
      </c>
      <c r="I9" s="19">
        <v>19</v>
      </c>
      <c r="J9" s="20">
        <v>18</v>
      </c>
      <c r="K9" s="18">
        <f t="shared" si="0"/>
        <v>67</v>
      </c>
      <c r="L9" s="20"/>
      <c r="M9" s="21"/>
      <c r="N9" s="21"/>
      <c r="O9" s="21">
        <f t="shared" si="1"/>
        <v>67</v>
      </c>
      <c r="P9" s="22">
        <v>22650.97714285714</v>
      </c>
    </row>
    <row r="10" spans="1:17" s="24" customFormat="1" ht="21" customHeight="1">
      <c r="A10" s="79" t="s">
        <v>7</v>
      </c>
      <c r="B10" s="92"/>
      <c r="C10" s="93"/>
      <c r="D10" s="93">
        <v>7</v>
      </c>
      <c r="E10" s="93">
        <v>5</v>
      </c>
      <c r="F10" s="93">
        <v>11</v>
      </c>
      <c r="G10" s="93">
        <v>22</v>
      </c>
      <c r="H10" s="93">
        <v>68</v>
      </c>
      <c r="I10" s="93">
        <v>115</v>
      </c>
      <c r="J10" s="94">
        <v>78</v>
      </c>
      <c r="K10" s="92">
        <f t="shared" si="0"/>
        <v>306</v>
      </c>
      <c r="L10" s="94">
        <v>14</v>
      </c>
      <c r="M10" s="97">
        <v>1</v>
      </c>
      <c r="N10" s="97"/>
      <c r="O10" s="97">
        <f t="shared" si="1"/>
        <v>307</v>
      </c>
      <c r="P10" s="100">
        <v>71972.798100491</v>
      </c>
      <c r="Q10" s="130"/>
    </row>
    <row r="11" spans="1:17" s="114" customFormat="1" ht="21" customHeight="1">
      <c r="A11" s="78" t="s">
        <v>43</v>
      </c>
      <c r="B11" s="18"/>
      <c r="C11" s="19"/>
      <c r="D11" s="19">
        <v>7</v>
      </c>
      <c r="E11" s="19">
        <v>4</v>
      </c>
      <c r="F11" s="19">
        <v>11</v>
      </c>
      <c r="G11" s="19">
        <v>22</v>
      </c>
      <c r="H11" s="19">
        <v>56</v>
      </c>
      <c r="I11" s="19">
        <v>107</v>
      </c>
      <c r="J11" s="20">
        <v>69</v>
      </c>
      <c r="K11" s="18">
        <f t="shared" si="0"/>
        <v>276</v>
      </c>
      <c r="L11" s="20">
        <v>14</v>
      </c>
      <c r="M11" s="21">
        <v>1</v>
      </c>
      <c r="N11" s="21"/>
      <c r="O11" s="21">
        <f t="shared" si="1"/>
        <v>277</v>
      </c>
      <c r="P11" s="22">
        <v>65229.362285106385</v>
      </c>
      <c r="Q11" s="131"/>
    </row>
    <row r="12" spans="1:17" s="24" customFormat="1" ht="21" customHeight="1">
      <c r="A12" s="79" t="s">
        <v>8</v>
      </c>
      <c r="B12" s="92"/>
      <c r="C12" s="93"/>
      <c r="D12" s="93"/>
      <c r="E12" s="93"/>
      <c r="F12" s="93">
        <v>5</v>
      </c>
      <c r="G12" s="93">
        <v>2</v>
      </c>
      <c r="H12" s="93"/>
      <c r="I12" s="93">
        <v>14</v>
      </c>
      <c r="J12" s="94">
        <v>7</v>
      </c>
      <c r="K12" s="92">
        <f t="shared" si="0"/>
        <v>28</v>
      </c>
      <c r="L12" s="94"/>
      <c r="M12" s="97"/>
      <c r="N12" s="97"/>
      <c r="O12" s="97">
        <f t="shared" si="1"/>
        <v>28</v>
      </c>
      <c r="P12" s="100">
        <v>7711.251692307692</v>
      </c>
      <c r="Q12" s="130"/>
    </row>
    <row r="13" spans="1:17" s="115" customFormat="1" ht="21" customHeight="1">
      <c r="A13" s="78" t="s">
        <v>43</v>
      </c>
      <c r="B13" s="18"/>
      <c r="C13" s="19"/>
      <c r="D13" s="19"/>
      <c r="E13" s="19"/>
      <c r="F13" s="19"/>
      <c r="G13" s="19"/>
      <c r="H13" s="19"/>
      <c r="I13" s="19"/>
      <c r="J13" s="20"/>
      <c r="K13" s="18">
        <f t="shared" si="0"/>
        <v>0</v>
      </c>
      <c r="L13" s="20"/>
      <c r="M13" s="21"/>
      <c r="N13" s="21"/>
      <c r="O13" s="21">
        <f t="shared" si="1"/>
        <v>0</v>
      </c>
      <c r="P13" s="22">
        <v>0</v>
      </c>
      <c r="Q13" s="130"/>
    </row>
    <row r="14" spans="1:17" s="24" customFormat="1" ht="21" customHeight="1">
      <c r="A14" s="79" t="s">
        <v>9</v>
      </c>
      <c r="B14" s="92"/>
      <c r="C14" s="93"/>
      <c r="D14" s="93"/>
      <c r="E14" s="93">
        <v>21</v>
      </c>
      <c r="F14" s="93">
        <v>1</v>
      </c>
      <c r="G14" s="93">
        <v>9</v>
      </c>
      <c r="H14" s="93">
        <v>3</v>
      </c>
      <c r="I14" s="93">
        <v>4</v>
      </c>
      <c r="J14" s="94">
        <v>27</v>
      </c>
      <c r="K14" s="92">
        <f t="shared" si="0"/>
        <v>65</v>
      </c>
      <c r="L14" s="94"/>
      <c r="M14" s="97"/>
      <c r="N14" s="97"/>
      <c r="O14" s="97">
        <f t="shared" si="1"/>
        <v>65</v>
      </c>
      <c r="P14" s="100">
        <v>18528.7375</v>
      </c>
      <c r="Q14" s="130"/>
    </row>
    <row r="15" spans="1:17" s="115" customFormat="1" ht="21" customHeight="1">
      <c r="A15" s="78" t="s">
        <v>43</v>
      </c>
      <c r="B15" s="18"/>
      <c r="C15" s="19"/>
      <c r="D15" s="19"/>
      <c r="E15" s="19">
        <f aca="true" t="shared" si="2" ref="E15:J15">E14</f>
        <v>21</v>
      </c>
      <c r="F15" s="19">
        <f t="shared" si="2"/>
        <v>1</v>
      </c>
      <c r="G15" s="19">
        <f t="shared" si="2"/>
        <v>9</v>
      </c>
      <c r="H15" s="19">
        <f t="shared" si="2"/>
        <v>3</v>
      </c>
      <c r="I15" s="19">
        <f t="shared" si="2"/>
        <v>4</v>
      </c>
      <c r="J15" s="20">
        <f t="shared" si="2"/>
        <v>27</v>
      </c>
      <c r="K15" s="18">
        <f t="shared" si="0"/>
        <v>65</v>
      </c>
      <c r="L15" s="20"/>
      <c r="M15" s="21"/>
      <c r="N15" s="21"/>
      <c r="O15" s="21">
        <f t="shared" si="1"/>
        <v>65</v>
      </c>
      <c r="P15" s="22">
        <v>18528.7375</v>
      </c>
      <c r="Q15" s="130"/>
    </row>
    <row r="16" spans="1:17" s="17" customFormat="1" ht="21" customHeight="1">
      <c r="A16" s="79" t="s">
        <v>10</v>
      </c>
      <c r="B16" s="92">
        <v>2</v>
      </c>
      <c r="C16" s="93">
        <v>21</v>
      </c>
      <c r="D16" s="93">
        <v>8</v>
      </c>
      <c r="E16" s="93">
        <v>3</v>
      </c>
      <c r="F16" s="93"/>
      <c r="G16" s="93">
        <v>8</v>
      </c>
      <c r="H16" s="93">
        <v>5</v>
      </c>
      <c r="I16" s="93">
        <v>5</v>
      </c>
      <c r="J16" s="94"/>
      <c r="K16" s="92">
        <f t="shared" si="0"/>
        <v>52</v>
      </c>
      <c r="L16" s="94"/>
      <c r="M16" s="97"/>
      <c r="N16" s="97"/>
      <c r="O16" s="97">
        <f t="shared" si="1"/>
        <v>52</v>
      </c>
      <c r="P16" s="100">
        <v>8342.570800000001</v>
      </c>
      <c r="Q16" s="125"/>
    </row>
    <row r="17" spans="1:17" s="115" customFormat="1" ht="21" customHeight="1">
      <c r="A17" s="78" t="s">
        <v>43</v>
      </c>
      <c r="B17" s="18">
        <v>2</v>
      </c>
      <c r="C17" s="19">
        <v>21</v>
      </c>
      <c r="D17" s="19">
        <v>8</v>
      </c>
      <c r="E17" s="19">
        <v>3</v>
      </c>
      <c r="F17" s="19"/>
      <c r="G17" s="19">
        <v>8</v>
      </c>
      <c r="H17" s="19">
        <v>5</v>
      </c>
      <c r="I17" s="19">
        <v>5</v>
      </c>
      <c r="J17" s="20"/>
      <c r="K17" s="18">
        <f t="shared" si="0"/>
        <v>52</v>
      </c>
      <c r="L17" s="20"/>
      <c r="M17" s="21"/>
      <c r="N17" s="21"/>
      <c r="O17" s="21">
        <f t="shared" si="1"/>
        <v>52</v>
      </c>
      <c r="P17" s="22">
        <v>8342.570800000001</v>
      </c>
      <c r="Q17" s="130"/>
    </row>
    <row r="18" spans="1:17" s="24" customFormat="1" ht="21" customHeight="1">
      <c r="A18" s="79" t="s">
        <v>11</v>
      </c>
      <c r="B18" s="92"/>
      <c r="C18" s="93">
        <v>64</v>
      </c>
      <c r="D18" s="93">
        <v>415</v>
      </c>
      <c r="E18" s="93">
        <v>70</v>
      </c>
      <c r="F18" s="93">
        <v>4</v>
      </c>
      <c r="G18" s="93">
        <v>3</v>
      </c>
      <c r="H18" s="93">
        <v>29</v>
      </c>
      <c r="I18" s="93">
        <v>9</v>
      </c>
      <c r="J18" s="94"/>
      <c r="K18" s="92">
        <f t="shared" si="0"/>
        <v>594</v>
      </c>
      <c r="L18" s="94"/>
      <c r="M18" s="97"/>
      <c r="N18" s="97"/>
      <c r="O18" s="97">
        <f t="shared" si="1"/>
        <v>594</v>
      </c>
      <c r="P18" s="100">
        <v>83371.33231703655</v>
      </c>
      <c r="Q18" s="130"/>
    </row>
    <row r="19" spans="1:17" s="115" customFormat="1" ht="21" customHeight="1">
      <c r="A19" s="78" t="s">
        <v>43</v>
      </c>
      <c r="B19" s="18"/>
      <c r="C19" s="19">
        <v>1</v>
      </c>
      <c r="D19" s="19">
        <v>56</v>
      </c>
      <c r="E19" s="19">
        <v>7</v>
      </c>
      <c r="F19" s="19"/>
      <c r="G19" s="19">
        <v>3</v>
      </c>
      <c r="H19" s="19">
        <v>5</v>
      </c>
      <c r="I19" s="19">
        <v>9</v>
      </c>
      <c r="J19" s="20"/>
      <c r="K19" s="18">
        <f t="shared" si="0"/>
        <v>81</v>
      </c>
      <c r="L19" s="20"/>
      <c r="M19" s="21"/>
      <c r="N19" s="21"/>
      <c r="O19" s="21">
        <f t="shared" si="1"/>
        <v>81</v>
      </c>
      <c r="P19" s="22">
        <v>13162.619692307691</v>
      </c>
      <c r="Q19" s="130"/>
    </row>
    <row r="20" spans="1:17" s="24" customFormat="1" ht="21" customHeight="1">
      <c r="A20" s="79" t="s">
        <v>12</v>
      </c>
      <c r="B20" s="92"/>
      <c r="C20" s="93"/>
      <c r="D20" s="93">
        <v>11</v>
      </c>
      <c r="E20" s="93">
        <v>12</v>
      </c>
      <c r="F20" s="93"/>
      <c r="G20" s="93">
        <v>4</v>
      </c>
      <c r="H20" s="93">
        <v>31</v>
      </c>
      <c r="I20" s="93">
        <v>99</v>
      </c>
      <c r="J20" s="94">
        <v>67</v>
      </c>
      <c r="K20" s="92">
        <f t="shared" si="0"/>
        <v>224</v>
      </c>
      <c r="L20" s="94"/>
      <c r="M20" s="97"/>
      <c r="N20" s="97"/>
      <c r="O20" s="97">
        <f t="shared" si="1"/>
        <v>224</v>
      </c>
      <c r="P20" s="100">
        <v>61722.50399999999</v>
      </c>
      <c r="Q20" s="130"/>
    </row>
    <row r="21" spans="1:17" s="115" customFormat="1" ht="21" customHeight="1">
      <c r="A21" s="78" t="s">
        <v>43</v>
      </c>
      <c r="B21" s="18"/>
      <c r="C21" s="19"/>
      <c r="D21" s="19">
        <v>11</v>
      </c>
      <c r="E21" s="19">
        <v>12</v>
      </c>
      <c r="F21" s="19"/>
      <c r="G21" s="19">
        <v>4</v>
      </c>
      <c r="H21" s="19">
        <v>31</v>
      </c>
      <c r="I21" s="19">
        <v>99</v>
      </c>
      <c r="J21" s="20">
        <v>67</v>
      </c>
      <c r="K21" s="18">
        <f t="shared" si="0"/>
        <v>224</v>
      </c>
      <c r="L21" s="20"/>
      <c r="M21" s="21"/>
      <c r="N21" s="21"/>
      <c r="O21" s="21">
        <f t="shared" si="1"/>
        <v>224</v>
      </c>
      <c r="P21" s="22">
        <v>61722.50399999999</v>
      </c>
      <c r="Q21" s="130"/>
    </row>
    <row r="22" spans="1:17" s="24" customFormat="1" ht="21" customHeight="1">
      <c r="A22" s="79" t="s">
        <v>44</v>
      </c>
      <c r="B22" s="92"/>
      <c r="C22" s="93"/>
      <c r="D22" s="93"/>
      <c r="E22" s="93">
        <v>74</v>
      </c>
      <c r="F22" s="93"/>
      <c r="G22" s="93">
        <v>54</v>
      </c>
      <c r="H22" s="93">
        <v>218</v>
      </c>
      <c r="I22" s="93">
        <v>294</v>
      </c>
      <c r="J22" s="94">
        <v>134</v>
      </c>
      <c r="K22" s="92">
        <f t="shared" si="0"/>
        <v>774</v>
      </c>
      <c r="L22" s="94">
        <v>2</v>
      </c>
      <c r="M22" s="97"/>
      <c r="N22" s="97">
        <v>2</v>
      </c>
      <c r="O22" s="97">
        <f t="shared" si="1"/>
        <v>776</v>
      </c>
      <c r="P22" s="100">
        <v>783613.9381801919</v>
      </c>
      <c r="Q22" s="130"/>
    </row>
    <row r="23" spans="1:17" s="115" customFormat="1" ht="21" customHeight="1">
      <c r="A23" s="78" t="s">
        <v>43</v>
      </c>
      <c r="B23" s="18"/>
      <c r="C23" s="19"/>
      <c r="D23" s="19"/>
      <c r="E23" s="19">
        <v>74</v>
      </c>
      <c r="F23" s="19"/>
      <c r="G23" s="19">
        <v>54</v>
      </c>
      <c r="H23" s="19">
        <v>218</v>
      </c>
      <c r="I23" s="19">
        <v>294</v>
      </c>
      <c r="J23" s="20">
        <v>134</v>
      </c>
      <c r="K23" s="18">
        <f t="shared" si="0"/>
        <v>774</v>
      </c>
      <c r="L23" s="20">
        <v>2</v>
      </c>
      <c r="M23" s="21"/>
      <c r="N23" s="21">
        <v>2</v>
      </c>
      <c r="O23" s="21">
        <f t="shared" si="1"/>
        <v>776</v>
      </c>
      <c r="P23" s="22">
        <v>783613.9381801919</v>
      </c>
      <c r="Q23" s="130"/>
    </row>
    <row r="24" spans="1:17" s="24" customFormat="1" ht="21" customHeight="1">
      <c r="A24" s="79" t="s">
        <v>13</v>
      </c>
      <c r="B24" s="92"/>
      <c r="C24" s="93">
        <v>23</v>
      </c>
      <c r="D24" s="93">
        <v>500</v>
      </c>
      <c r="E24" s="93">
        <v>112</v>
      </c>
      <c r="F24" s="93">
        <v>8</v>
      </c>
      <c r="G24" s="93">
        <v>30</v>
      </c>
      <c r="H24" s="93">
        <v>141</v>
      </c>
      <c r="I24" s="93">
        <v>136</v>
      </c>
      <c r="J24" s="94">
        <v>123</v>
      </c>
      <c r="K24" s="92">
        <f t="shared" si="0"/>
        <v>1073</v>
      </c>
      <c r="L24" s="94">
        <v>2</v>
      </c>
      <c r="M24" s="97"/>
      <c r="N24" s="97">
        <v>1</v>
      </c>
      <c r="O24" s="97">
        <f t="shared" si="1"/>
        <v>1074</v>
      </c>
      <c r="P24" s="100">
        <v>202927.18875795868</v>
      </c>
      <c r="Q24" s="130"/>
    </row>
    <row r="25" spans="1:17" s="115" customFormat="1" ht="21" customHeight="1">
      <c r="A25" s="78" t="s">
        <v>43</v>
      </c>
      <c r="B25" s="18"/>
      <c r="C25" s="19"/>
      <c r="D25" s="19">
        <v>9</v>
      </c>
      <c r="E25" s="19">
        <v>23</v>
      </c>
      <c r="F25" s="19">
        <v>8</v>
      </c>
      <c r="G25" s="19">
        <v>3</v>
      </c>
      <c r="H25" s="19">
        <v>53</v>
      </c>
      <c r="I25" s="19">
        <v>107</v>
      </c>
      <c r="J25" s="20">
        <v>119</v>
      </c>
      <c r="K25" s="18">
        <f t="shared" si="0"/>
        <v>322</v>
      </c>
      <c r="L25" s="20">
        <v>2</v>
      </c>
      <c r="M25" s="21"/>
      <c r="N25" s="21">
        <v>1</v>
      </c>
      <c r="O25" s="21">
        <f t="shared" si="1"/>
        <v>323</v>
      </c>
      <c r="P25" s="22">
        <v>81013.60271634982</v>
      </c>
      <c r="Q25" s="130"/>
    </row>
    <row r="26" spans="1:17" s="24" customFormat="1" ht="21" customHeight="1">
      <c r="A26" s="79" t="s">
        <v>14</v>
      </c>
      <c r="B26" s="92">
        <v>2</v>
      </c>
      <c r="C26" s="93">
        <v>303</v>
      </c>
      <c r="D26" s="93">
        <v>546</v>
      </c>
      <c r="E26" s="93">
        <v>387</v>
      </c>
      <c r="F26" s="93">
        <v>72</v>
      </c>
      <c r="G26" s="93">
        <v>111</v>
      </c>
      <c r="H26" s="93">
        <v>175</v>
      </c>
      <c r="I26" s="93">
        <v>198</v>
      </c>
      <c r="J26" s="94">
        <v>119</v>
      </c>
      <c r="K26" s="92">
        <f t="shared" si="0"/>
        <v>1913</v>
      </c>
      <c r="L26" s="94">
        <v>1</v>
      </c>
      <c r="M26" s="97"/>
      <c r="N26" s="97">
        <v>1</v>
      </c>
      <c r="O26" s="97">
        <f t="shared" si="1"/>
        <v>1914</v>
      </c>
      <c r="P26" s="100">
        <v>339361.6989394749</v>
      </c>
      <c r="Q26" s="130"/>
    </row>
    <row r="27" spans="1:17" s="115" customFormat="1" ht="21" customHeight="1">
      <c r="A27" s="78" t="s">
        <v>43</v>
      </c>
      <c r="B27" s="18"/>
      <c r="C27" s="19">
        <v>1</v>
      </c>
      <c r="D27" s="19">
        <v>24</v>
      </c>
      <c r="E27" s="19">
        <v>52</v>
      </c>
      <c r="F27" s="19">
        <v>9</v>
      </c>
      <c r="G27" s="19">
        <v>21</v>
      </c>
      <c r="H27" s="19">
        <v>72</v>
      </c>
      <c r="I27" s="19">
        <v>172</v>
      </c>
      <c r="J27" s="20">
        <v>111</v>
      </c>
      <c r="K27" s="18">
        <f t="shared" si="0"/>
        <v>462</v>
      </c>
      <c r="L27" s="20">
        <v>1</v>
      </c>
      <c r="M27" s="21"/>
      <c r="N27" s="21">
        <v>1</v>
      </c>
      <c r="O27" s="21">
        <f t="shared" si="1"/>
        <v>463</v>
      </c>
      <c r="P27" s="22">
        <v>109205.61121572956</v>
      </c>
      <c r="Q27" s="130"/>
    </row>
    <row r="28" spans="1:17" s="24" customFormat="1" ht="21" customHeight="1">
      <c r="A28" s="79" t="s">
        <v>45</v>
      </c>
      <c r="B28" s="92">
        <v>23</v>
      </c>
      <c r="C28" s="93">
        <v>551</v>
      </c>
      <c r="D28" s="93">
        <v>1162</v>
      </c>
      <c r="E28" s="93">
        <v>828</v>
      </c>
      <c r="F28" s="93">
        <v>92</v>
      </c>
      <c r="G28" s="93">
        <v>274</v>
      </c>
      <c r="H28" s="93">
        <v>265</v>
      </c>
      <c r="I28" s="93">
        <v>121</v>
      </c>
      <c r="J28" s="94">
        <v>76</v>
      </c>
      <c r="K28" s="92">
        <f t="shared" si="0"/>
        <v>3392</v>
      </c>
      <c r="L28" s="94">
        <v>12</v>
      </c>
      <c r="M28" s="97"/>
      <c r="N28" s="97">
        <v>1</v>
      </c>
      <c r="O28" s="97">
        <f t="shared" si="1"/>
        <v>3393</v>
      </c>
      <c r="P28" s="100">
        <v>518836.5412784673</v>
      </c>
      <c r="Q28" s="130"/>
    </row>
    <row r="29" spans="1:17" s="115" customFormat="1" ht="21" customHeight="1">
      <c r="A29" s="78" t="s">
        <v>43</v>
      </c>
      <c r="B29" s="18"/>
      <c r="C29" s="19">
        <v>2</v>
      </c>
      <c r="D29" s="19">
        <v>8</v>
      </c>
      <c r="E29" s="19">
        <v>38</v>
      </c>
      <c r="F29" s="19">
        <v>2</v>
      </c>
      <c r="G29" s="19">
        <v>13</v>
      </c>
      <c r="H29" s="19">
        <v>33</v>
      </c>
      <c r="I29" s="19">
        <v>55</v>
      </c>
      <c r="J29" s="20">
        <v>76</v>
      </c>
      <c r="K29" s="18">
        <f t="shared" si="0"/>
        <v>227</v>
      </c>
      <c r="L29" s="20">
        <v>12</v>
      </c>
      <c r="M29" s="21"/>
      <c r="N29" s="21">
        <v>1</v>
      </c>
      <c r="O29" s="21">
        <f t="shared" si="1"/>
        <v>228</v>
      </c>
      <c r="P29" s="22">
        <v>54647.45955</v>
      </c>
      <c r="Q29" s="130"/>
    </row>
    <row r="30" spans="1:17" s="24" customFormat="1" ht="21" customHeight="1">
      <c r="A30" s="79" t="s">
        <v>15</v>
      </c>
      <c r="B30" s="92">
        <v>22</v>
      </c>
      <c r="C30" s="93">
        <v>3</v>
      </c>
      <c r="D30" s="93">
        <v>25</v>
      </c>
      <c r="E30" s="93">
        <v>1176</v>
      </c>
      <c r="F30" s="93">
        <v>955</v>
      </c>
      <c r="G30" s="93">
        <v>2881</v>
      </c>
      <c r="H30" s="93">
        <v>924</v>
      </c>
      <c r="I30" s="93">
        <v>352</v>
      </c>
      <c r="J30" s="94">
        <v>345</v>
      </c>
      <c r="K30" s="92">
        <f t="shared" si="0"/>
        <v>6683</v>
      </c>
      <c r="L30" s="94">
        <v>11</v>
      </c>
      <c r="M30" s="97">
        <v>3</v>
      </c>
      <c r="N30" s="97">
        <v>2</v>
      </c>
      <c r="O30" s="97">
        <f t="shared" si="1"/>
        <v>6688</v>
      </c>
      <c r="P30" s="100">
        <v>1352738.07056937</v>
      </c>
      <c r="Q30" s="130"/>
    </row>
    <row r="31" spans="1:17" s="115" customFormat="1" ht="21" customHeight="1">
      <c r="A31" s="80" t="s">
        <v>43</v>
      </c>
      <c r="B31" s="18"/>
      <c r="C31" s="19"/>
      <c r="D31" s="19"/>
      <c r="E31" s="19">
        <v>15</v>
      </c>
      <c r="F31" s="19">
        <v>16</v>
      </c>
      <c r="G31" s="19">
        <v>1</v>
      </c>
      <c r="H31" s="19">
        <v>97</v>
      </c>
      <c r="I31" s="19">
        <v>276</v>
      </c>
      <c r="J31" s="20">
        <v>302</v>
      </c>
      <c r="K31" s="18">
        <f t="shared" si="0"/>
        <v>707</v>
      </c>
      <c r="L31" s="20">
        <v>4</v>
      </c>
      <c r="M31" s="21">
        <v>1</v>
      </c>
      <c r="N31" s="21">
        <v>2</v>
      </c>
      <c r="O31" s="21">
        <f t="shared" si="1"/>
        <v>710</v>
      </c>
      <c r="P31" s="22">
        <v>192862.28503448277</v>
      </c>
      <c r="Q31" s="130"/>
    </row>
    <row r="32" spans="1:17" s="24" customFormat="1" ht="21" customHeight="1">
      <c r="A32" s="79" t="s">
        <v>16</v>
      </c>
      <c r="B32" s="92"/>
      <c r="C32" s="93"/>
      <c r="D32" s="93"/>
      <c r="E32" s="93">
        <v>15</v>
      </c>
      <c r="F32" s="93">
        <v>25</v>
      </c>
      <c r="G32" s="93">
        <v>43</v>
      </c>
      <c r="H32" s="93">
        <v>138</v>
      </c>
      <c r="I32" s="93">
        <v>247</v>
      </c>
      <c r="J32" s="94">
        <v>67</v>
      </c>
      <c r="K32" s="92">
        <f t="shared" si="0"/>
        <v>535</v>
      </c>
      <c r="L32" s="94">
        <v>40</v>
      </c>
      <c r="M32" s="97"/>
      <c r="N32" s="97">
        <v>1</v>
      </c>
      <c r="O32" s="97">
        <f t="shared" si="1"/>
        <v>536</v>
      </c>
      <c r="P32" s="100">
        <v>128684.29587857141</v>
      </c>
      <c r="Q32" s="130"/>
    </row>
    <row r="33" spans="1:17" s="115" customFormat="1" ht="21" customHeight="1">
      <c r="A33" s="78" t="s">
        <v>43</v>
      </c>
      <c r="B33" s="18"/>
      <c r="C33" s="19"/>
      <c r="D33" s="19"/>
      <c r="E33" s="19">
        <v>15</v>
      </c>
      <c r="F33" s="19">
        <v>10</v>
      </c>
      <c r="G33" s="19">
        <v>3</v>
      </c>
      <c r="H33" s="19">
        <v>28</v>
      </c>
      <c r="I33" s="19">
        <v>191</v>
      </c>
      <c r="J33" s="20">
        <v>66</v>
      </c>
      <c r="K33" s="18">
        <f t="shared" si="0"/>
        <v>313</v>
      </c>
      <c r="L33" s="20">
        <v>40</v>
      </c>
      <c r="M33" s="21"/>
      <c r="N33" s="21">
        <v>1</v>
      </c>
      <c r="O33" s="21">
        <f t="shared" si="1"/>
        <v>314</v>
      </c>
      <c r="P33" s="22">
        <v>77278.40607857142</v>
      </c>
      <c r="Q33" s="130"/>
    </row>
    <row r="34" spans="1:17" s="24" customFormat="1" ht="21" customHeight="1">
      <c r="A34" s="79" t="s">
        <v>17</v>
      </c>
      <c r="B34" s="92"/>
      <c r="C34" s="93"/>
      <c r="D34" s="93"/>
      <c r="E34" s="93">
        <v>13</v>
      </c>
      <c r="F34" s="93">
        <v>9</v>
      </c>
      <c r="G34" s="93">
        <v>11</v>
      </c>
      <c r="H34" s="93">
        <v>244</v>
      </c>
      <c r="I34" s="93">
        <v>123</v>
      </c>
      <c r="J34" s="94">
        <v>41</v>
      </c>
      <c r="K34" s="92">
        <f t="shared" si="0"/>
        <v>441</v>
      </c>
      <c r="L34" s="94">
        <v>49</v>
      </c>
      <c r="M34" s="97"/>
      <c r="N34" s="97">
        <v>2</v>
      </c>
      <c r="O34" s="97">
        <f t="shared" si="1"/>
        <v>443</v>
      </c>
      <c r="P34" s="100">
        <v>110044.93634916855</v>
      </c>
      <c r="Q34" s="130"/>
    </row>
    <row r="35" spans="1:17" s="115" customFormat="1" ht="21" customHeight="1">
      <c r="A35" s="78" t="s">
        <v>43</v>
      </c>
      <c r="B35" s="18"/>
      <c r="C35" s="19"/>
      <c r="D35" s="19"/>
      <c r="E35" s="19">
        <v>5</v>
      </c>
      <c r="F35" s="19">
        <v>9</v>
      </c>
      <c r="G35" s="19">
        <v>8</v>
      </c>
      <c r="H35" s="19">
        <v>51</v>
      </c>
      <c r="I35" s="19">
        <v>99</v>
      </c>
      <c r="J35" s="20">
        <v>40</v>
      </c>
      <c r="K35" s="18">
        <f t="shared" si="0"/>
        <v>212</v>
      </c>
      <c r="L35" s="20">
        <v>47</v>
      </c>
      <c r="M35" s="21"/>
      <c r="N35" s="21">
        <v>2</v>
      </c>
      <c r="O35" s="21">
        <f t="shared" si="1"/>
        <v>214</v>
      </c>
      <c r="P35" s="22">
        <v>54317.33206896551</v>
      </c>
      <c r="Q35" s="130"/>
    </row>
    <row r="36" spans="1:17" s="24" customFormat="1" ht="21" customHeight="1">
      <c r="A36" s="79" t="s">
        <v>18</v>
      </c>
      <c r="B36" s="92"/>
      <c r="C36" s="93"/>
      <c r="D36" s="93"/>
      <c r="E36" s="93">
        <v>14</v>
      </c>
      <c r="F36" s="93">
        <v>7</v>
      </c>
      <c r="G36" s="93">
        <v>10</v>
      </c>
      <c r="H36" s="93">
        <v>106</v>
      </c>
      <c r="I36" s="93">
        <v>88</v>
      </c>
      <c r="J36" s="94">
        <v>42</v>
      </c>
      <c r="K36" s="92">
        <f t="shared" si="0"/>
        <v>267</v>
      </c>
      <c r="L36" s="94">
        <v>12</v>
      </c>
      <c r="M36" s="97"/>
      <c r="N36" s="97">
        <v>1</v>
      </c>
      <c r="O36" s="97">
        <f t="shared" si="1"/>
        <v>268</v>
      </c>
      <c r="P36" s="100">
        <v>64398.95953514111</v>
      </c>
      <c r="Q36" s="130"/>
    </row>
    <row r="37" spans="1:17" s="115" customFormat="1" ht="21" customHeight="1">
      <c r="A37" s="78" t="s">
        <v>43</v>
      </c>
      <c r="B37" s="18"/>
      <c r="C37" s="19"/>
      <c r="D37" s="19"/>
      <c r="E37" s="19">
        <v>11</v>
      </c>
      <c r="F37" s="19">
        <v>3</v>
      </c>
      <c r="G37" s="19">
        <v>6</v>
      </c>
      <c r="H37" s="19">
        <v>51</v>
      </c>
      <c r="I37" s="19">
        <v>65</v>
      </c>
      <c r="J37" s="20">
        <v>42</v>
      </c>
      <c r="K37" s="18">
        <f t="shared" si="0"/>
        <v>178</v>
      </c>
      <c r="L37" s="20">
        <v>6</v>
      </c>
      <c r="M37" s="21"/>
      <c r="N37" s="21">
        <v>1</v>
      </c>
      <c r="O37" s="21">
        <f t="shared" si="1"/>
        <v>179</v>
      </c>
      <c r="P37" s="22">
        <v>43133.99178129496</v>
      </c>
      <c r="Q37" s="130"/>
    </row>
    <row r="38" spans="1:17" s="24" customFormat="1" ht="21" customHeight="1">
      <c r="A38" s="79" t="s">
        <v>46</v>
      </c>
      <c r="B38" s="92">
        <v>1</v>
      </c>
      <c r="C38" s="93"/>
      <c r="D38" s="93">
        <v>8</v>
      </c>
      <c r="E38" s="93">
        <v>23</v>
      </c>
      <c r="F38" s="93">
        <v>38</v>
      </c>
      <c r="G38" s="93">
        <v>57</v>
      </c>
      <c r="H38" s="93">
        <v>184</v>
      </c>
      <c r="I38" s="93">
        <v>230</v>
      </c>
      <c r="J38" s="94">
        <v>143</v>
      </c>
      <c r="K38" s="92">
        <f aca="true" t="shared" si="3" ref="K38:K69">SUM(B38:J38)</f>
        <v>684</v>
      </c>
      <c r="L38" s="94">
        <v>3</v>
      </c>
      <c r="M38" s="97"/>
      <c r="N38" s="97">
        <v>2</v>
      </c>
      <c r="O38" s="97">
        <f aca="true" t="shared" si="4" ref="O38:O69">K38+M38+N38</f>
        <v>686</v>
      </c>
      <c r="P38" s="100">
        <v>162324.6506746717</v>
      </c>
      <c r="Q38" s="130"/>
    </row>
    <row r="39" spans="1:17" s="115" customFormat="1" ht="21" customHeight="1">
      <c r="A39" s="78" t="s">
        <v>43</v>
      </c>
      <c r="B39" s="18"/>
      <c r="C39" s="19"/>
      <c r="D39" s="19">
        <v>1</v>
      </c>
      <c r="E39" s="19">
        <v>7</v>
      </c>
      <c r="F39" s="19">
        <v>4</v>
      </c>
      <c r="G39" s="19">
        <v>5</v>
      </c>
      <c r="H39" s="19">
        <v>31</v>
      </c>
      <c r="I39" s="19">
        <v>85</v>
      </c>
      <c r="J39" s="20">
        <v>137</v>
      </c>
      <c r="K39" s="18">
        <f t="shared" si="3"/>
        <v>270</v>
      </c>
      <c r="L39" s="20">
        <v>3</v>
      </c>
      <c r="M39" s="21"/>
      <c r="N39" s="21">
        <v>2</v>
      </c>
      <c r="O39" s="21">
        <f t="shared" si="4"/>
        <v>272</v>
      </c>
      <c r="P39" s="22">
        <v>69718.01584390244</v>
      </c>
      <c r="Q39" s="130"/>
    </row>
    <row r="40" spans="1:17" s="24" customFormat="1" ht="21" customHeight="1">
      <c r="A40" s="79" t="s">
        <v>19</v>
      </c>
      <c r="B40" s="92"/>
      <c r="C40" s="93"/>
      <c r="D40" s="93">
        <v>1</v>
      </c>
      <c r="E40" s="93">
        <v>14</v>
      </c>
      <c r="F40" s="93">
        <v>32</v>
      </c>
      <c r="G40" s="93">
        <v>127</v>
      </c>
      <c r="H40" s="93">
        <v>69</v>
      </c>
      <c r="I40" s="93">
        <v>47</v>
      </c>
      <c r="J40" s="94">
        <v>26</v>
      </c>
      <c r="K40" s="92">
        <f t="shared" si="3"/>
        <v>316</v>
      </c>
      <c r="L40" s="94">
        <v>13</v>
      </c>
      <c r="M40" s="97"/>
      <c r="N40" s="97">
        <v>1</v>
      </c>
      <c r="O40" s="97">
        <f t="shared" si="4"/>
        <v>317</v>
      </c>
      <c r="P40" s="100">
        <v>68361.22676392844</v>
      </c>
      <c r="Q40" s="130"/>
    </row>
    <row r="41" spans="1:17" s="115" customFormat="1" ht="21" customHeight="1">
      <c r="A41" s="78" t="s">
        <v>43</v>
      </c>
      <c r="B41" s="18"/>
      <c r="C41" s="19"/>
      <c r="D41" s="19">
        <v>1</v>
      </c>
      <c r="E41" s="19">
        <v>9</v>
      </c>
      <c r="F41" s="19">
        <v>2</v>
      </c>
      <c r="G41" s="19">
        <v>6</v>
      </c>
      <c r="H41" s="19">
        <v>32</v>
      </c>
      <c r="I41" s="19">
        <v>45</v>
      </c>
      <c r="J41" s="20">
        <v>26</v>
      </c>
      <c r="K41" s="18">
        <f t="shared" si="3"/>
        <v>121</v>
      </c>
      <c r="L41" s="20">
        <v>4</v>
      </c>
      <c r="M41" s="21"/>
      <c r="N41" s="21">
        <v>1</v>
      </c>
      <c r="O41" s="21">
        <f t="shared" si="4"/>
        <v>122</v>
      </c>
      <c r="P41" s="22">
        <v>29704.08281212121</v>
      </c>
      <c r="Q41" s="130"/>
    </row>
    <row r="42" spans="1:17" s="17" customFormat="1" ht="21" customHeight="1">
      <c r="A42" s="79" t="s">
        <v>20</v>
      </c>
      <c r="B42" s="92">
        <v>1</v>
      </c>
      <c r="C42" s="93">
        <v>2</v>
      </c>
      <c r="D42" s="93">
        <v>38</v>
      </c>
      <c r="E42" s="93">
        <v>127</v>
      </c>
      <c r="F42" s="93">
        <v>77</v>
      </c>
      <c r="G42" s="93">
        <v>69</v>
      </c>
      <c r="H42" s="93">
        <v>118</v>
      </c>
      <c r="I42" s="93">
        <v>347</v>
      </c>
      <c r="J42" s="94">
        <v>171</v>
      </c>
      <c r="K42" s="92">
        <f t="shared" si="3"/>
        <v>950</v>
      </c>
      <c r="L42" s="94">
        <v>105</v>
      </c>
      <c r="M42" s="97"/>
      <c r="N42" s="97">
        <v>3</v>
      </c>
      <c r="O42" s="97">
        <f t="shared" si="4"/>
        <v>953</v>
      </c>
      <c r="P42" s="100">
        <v>306929.8157903479</v>
      </c>
      <c r="Q42" s="125"/>
    </row>
    <row r="43" spans="1:17" s="17" customFormat="1" ht="21" customHeight="1">
      <c r="A43" s="81" t="s">
        <v>69</v>
      </c>
      <c r="B43" s="25"/>
      <c r="C43" s="26"/>
      <c r="D43" s="26">
        <v>1</v>
      </c>
      <c r="E43" s="26">
        <v>9</v>
      </c>
      <c r="F43" s="26">
        <v>1</v>
      </c>
      <c r="G43" s="26">
        <v>5</v>
      </c>
      <c r="H43" s="26">
        <v>45</v>
      </c>
      <c r="I43" s="26">
        <v>240</v>
      </c>
      <c r="J43" s="27">
        <v>166</v>
      </c>
      <c r="K43" s="25">
        <f t="shared" si="3"/>
        <v>467</v>
      </c>
      <c r="L43" s="27">
        <v>70</v>
      </c>
      <c r="M43" s="28"/>
      <c r="N43" s="28">
        <v>3</v>
      </c>
      <c r="O43" s="28">
        <f t="shared" si="4"/>
        <v>470</v>
      </c>
      <c r="P43" s="29">
        <v>211337.24759183673</v>
      </c>
      <c r="Q43" s="125"/>
    </row>
    <row r="44" spans="1:17" s="17" customFormat="1" ht="21" customHeight="1">
      <c r="A44" s="79" t="s">
        <v>21</v>
      </c>
      <c r="B44" s="92"/>
      <c r="C44" s="93">
        <v>1</v>
      </c>
      <c r="D44" s="93">
        <v>4</v>
      </c>
      <c r="E44" s="93">
        <v>40</v>
      </c>
      <c r="F44" s="93">
        <v>182</v>
      </c>
      <c r="G44" s="93">
        <v>876</v>
      </c>
      <c r="H44" s="93">
        <v>577</v>
      </c>
      <c r="I44" s="93">
        <v>334</v>
      </c>
      <c r="J44" s="94">
        <v>80</v>
      </c>
      <c r="K44" s="92">
        <f t="shared" si="3"/>
        <v>2094</v>
      </c>
      <c r="L44" s="94">
        <v>14</v>
      </c>
      <c r="M44" s="97"/>
      <c r="N44" s="97">
        <v>3</v>
      </c>
      <c r="O44" s="97">
        <f t="shared" si="4"/>
        <v>2097</v>
      </c>
      <c r="P44" s="100">
        <v>454785.7471031604</v>
      </c>
      <c r="Q44" s="125"/>
    </row>
    <row r="45" spans="1:17" s="115" customFormat="1" ht="21" customHeight="1">
      <c r="A45" s="78" t="s">
        <v>43</v>
      </c>
      <c r="B45" s="18"/>
      <c r="C45" s="19">
        <v>1</v>
      </c>
      <c r="D45" s="19">
        <v>4</v>
      </c>
      <c r="E45" s="19">
        <v>30</v>
      </c>
      <c r="F45" s="19">
        <v>44</v>
      </c>
      <c r="G45" s="19">
        <v>157</v>
      </c>
      <c r="H45" s="19">
        <v>103</v>
      </c>
      <c r="I45" s="19">
        <v>245</v>
      </c>
      <c r="J45" s="20">
        <v>80</v>
      </c>
      <c r="K45" s="18">
        <f t="shared" si="3"/>
        <v>664</v>
      </c>
      <c r="L45" s="20">
        <v>12</v>
      </c>
      <c r="M45" s="21"/>
      <c r="N45" s="21">
        <v>3</v>
      </c>
      <c r="O45" s="21">
        <f t="shared" si="4"/>
        <v>667</v>
      </c>
      <c r="P45" s="22">
        <v>156660.63969230768</v>
      </c>
      <c r="Q45" s="130"/>
    </row>
    <row r="46" spans="1:17" s="17" customFormat="1" ht="21" customHeight="1">
      <c r="A46" s="79" t="s">
        <v>47</v>
      </c>
      <c r="B46" s="92"/>
      <c r="C46" s="93"/>
      <c r="D46" s="93"/>
      <c r="E46" s="93">
        <v>5</v>
      </c>
      <c r="F46" s="93"/>
      <c r="G46" s="93">
        <v>11</v>
      </c>
      <c r="H46" s="93">
        <v>72</v>
      </c>
      <c r="I46" s="93">
        <v>70</v>
      </c>
      <c r="J46" s="94">
        <v>47</v>
      </c>
      <c r="K46" s="92">
        <f t="shared" si="3"/>
        <v>205</v>
      </c>
      <c r="L46" s="94">
        <v>9</v>
      </c>
      <c r="M46" s="97"/>
      <c r="N46" s="97">
        <v>2</v>
      </c>
      <c r="O46" s="97">
        <f t="shared" si="4"/>
        <v>207</v>
      </c>
      <c r="P46" s="100">
        <v>50538.742092715234</v>
      </c>
      <c r="Q46" s="125"/>
    </row>
    <row r="47" spans="1:17" s="115" customFormat="1" ht="21" customHeight="1">
      <c r="A47" s="78" t="s">
        <v>43</v>
      </c>
      <c r="B47" s="18"/>
      <c r="C47" s="19"/>
      <c r="D47" s="19"/>
      <c r="E47" s="19">
        <v>5</v>
      </c>
      <c r="F47" s="19"/>
      <c r="G47" s="19">
        <v>11</v>
      </c>
      <c r="H47" s="19">
        <v>72</v>
      </c>
      <c r="I47" s="19">
        <v>70</v>
      </c>
      <c r="J47" s="20">
        <v>47</v>
      </c>
      <c r="K47" s="18">
        <f t="shared" si="3"/>
        <v>205</v>
      </c>
      <c r="L47" s="20">
        <v>9</v>
      </c>
      <c r="M47" s="21"/>
      <c r="N47" s="21">
        <v>2</v>
      </c>
      <c r="O47" s="21">
        <f t="shared" si="4"/>
        <v>207</v>
      </c>
      <c r="P47" s="22">
        <v>50538.742092715234</v>
      </c>
      <c r="Q47" s="130"/>
    </row>
    <row r="48" spans="1:17" s="17" customFormat="1" ht="21" customHeight="1">
      <c r="A48" s="79" t="s">
        <v>48</v>
      </c>
      <c r="B48" s="116"/>
      <c r="C48" s="117"/>
      <c r="D48" s="93">
        <v>6</v>
      </c>
      <c r="E48" s="93">
        <v>62</v>
      </c>
      <c r="F48" s="93">
        <v>3</v>
      </c>
      <c r="G48" s="93">
        <v>111</v>
      </c>
      <c r="H48" s="93">
        <v>206</v>
      </c>
      <c r="I48" s="93">
        <v>190</v>
      </c>
      <c r="J48" s="94">
        <v>70</v>
      </c>
      <c r="K48" s="92">
        <f t="shared" si="3"/>
        <v>648</v>
      </c>
      <c r="L48" s="94">
        <v>23</v>
      </c>
      <c r="M48" s="97"/>
      <c r="N48" s="97">
        <v>2</v>
      </c>
      <c r="O48" s="97">
        <f t="shared" si="4"/>
        <v>650</v>
      </c>
      <c r="P48" s="118">
        <v>153078.31118333153</v>
      </c>
      <c r="Q48" s="125"/>
    </row>
    <row r="49" spans="1:17" s="115" customFormat="1" ht="21" customHeight="1">
      <c r="A49" s="78" t="s">
        <v>43</v>
      </c>
      <c r="B49" s="18"/>
      <c r="C49" s="19"/>
      <c r="D49" s="19">
        <v>1</v>
      </c>
      <c r="E49" s="19">
        <v>11</v>
      </c>
      <c r="F49" s="19">
        <v>2</v>
      </c>
      <c r="G49" s="19">
        <v>7</v>
      </c>
      <c r="H49" s="19">
        <v>76</v>
      </c>
      <c r="I49" s="19">
        <v>127</v>
      </c>
      <c r="J49" s="20">
        <v>58</v>
      </c>
      <c r="K49" s="18">
        <f t="shared" si="3"/>
        <v>282</v>
      </c>
      <c r="L49" s="20">
        <v>10</v>
      </c>
      <c r="M49" s="21"/>
      <c r="N49" s="21">
        <v>2</v>
      </c>
      <c r="O49" s="21">
        <f t="shared" si="4"/>
        <v>284</v>
      </c>
      <c r="P49" s="22">
        <v>74026.01093853658</v>
      </c>
      <c r="Q49" s="130"/>
    </row>
    <row r="50" spans="1:17" s="17" customFormat="1" ht="21" customHeight="1">
      <c r="A50" s="79" t="s">
        <v>49</v>
      </c>
      <c r="B50" s="92"/>
      <c r="C50" s="93">
        <v>51</v>
      </c>
      <c r="D50" s="93">
        <v>183</v>
      </c>
      <c r="E50" s="93">
        <v>909</v>
      </c>
      <c r="F50" s="93">
        <v>166</v>
      </c>
      <c r="G50" s="93">
        <v>266</v>
      </c>
      <c r="H50" s="93">
        <v>463</v>
      </c>
      <c r="I50" s="93">
        <v>61</v>
      </c>
      <c r="J50" s="94">
        <v>14</v>
      </c>
      <c r="K50" s="92">
        <f t="shared" si="3"/>
        <v>2113</v>
      </c>
      <c r="L50" s="94">
        <v>1</v>
      </c>
      <c r="M50" s="97"/>
      <c r="N50" s="97"/>
      <c r="O50" s="97">
        <f t="shared" si="4"/>
        <v>2113</v>
      </c>
      <c r="P50" s="100">
        <v>349958.46019323677</v>
      </c>
      <c r="Q50" s="125"/>
    </row>
    <row r="51" spans="1:17" s="115" customFormat="1" ht="21" customHeight="1">
      <c r="A51" s="78" t="s">
        <v>43</v>
      </c>
      <c r="B51" s="18"/>
      <c r="C51" s="19"/>
      <c r="D51" s="19"/>
      <c r="E51" s="19"/>
      <c r="F51" s="19"/>
      <c r="G51" s="19">
        <v>1</v>
      </c>
      <c r="H51" s="19">
        <v>4</v>
      </c>
      <c r="I51" s="19">
        <v>40</v>
      </c>
      <c r="J51" s="20">
        <v>14</v>
      </c>
      <c r="K51" s="18">
        <f t="shared" si="3"/>
        <v>59</v>
      </c>
      <c r="L51" s="20">
        <v>1</v>
      </c>
      <c r="M51" s="21"/>
      <c r="N51" s="21"/>
      <c r="O51" s="21">
        <f t="shared" si="4"/>
        <v>59</v>
      </c>
      <c r="P51" s="22">
        <v>14755.84088888889</v>
      </c>
      <c r="Q51" s="130"/>
    </row>
    <row r="52" spans="1:17" s="17" customFormat="1" ht="21" customHeight="1">
      <c r="A52" s="79" t="s">
        <v>22</v>
      </c>
      <c r="B52" s="92">
        <v>5</v>
      </c>
      <c r="C52" s="93">
        <v>3</v>
      </c>
      <c r="D52" s="93">
        <v>120</v>
      </c>
      <c r="E52" s="93">
        <v>396</v>
      </c>
      <c r="F52" s="93">
        <v>79</v>
      </c>
      <c r="G52" s="93">
        <v>113</v>
      </c>
      <c r="H52" s="93">
        <v>111</v>
      </c>
      <c r="I52" s="93">
        <v>153</v>
      </c>
      <c r="J52" s="94">
        <v>52</v>
      </c>
      <c r="K52" s="92">
        <f t="shared" si="3"/>
        <v>1032</v>
      </c>
      <c r="L52" s="94">
        <v>14</v>
      </c>
      <c r="M52" s="97"/>
      <c r="N52" s="97"/>
      <c r="O52" s="97">
        <f t="shared" si="4"/>
        <v>1032</v>
      </c>
      <c r="P52" s="100">
        <v>189744.5723875432</v>
      </c>
      <c r="Q52" s="125"/>
    </row>
    <row r="53" spans="1:17" s="115" customFormat="1" ht="21" customHeight="1">
      <c r="A53" s="78" t="s">
        <v>43</v>
      </c>
      <c r="B53" s="18">
        <v>5</v>
      </c>
      <c r="C53" s="19">
        <v>3</v>
      </c>
      <c r="D53" s="19">
        <v>120</v>
      </c>
      <c r="E53" s="19">
        <v>396</v>
      </c>
      <c r="F53" s="19">
        <v>79</v>
      </c>
      <c r="G53" s="19">
        <v>113</v>
      </c>
      <c r="H53" s="19">
        <v>111</v>
      </c>
      <c r="I53" s="19">
        <v>153</v>
      </c>
      <c r="J53" s="20">
        <v>52</v>
      </c>
      <c r="K53" s="18">
        <f t="shared" si="3"/>
        <v>1032</v>
      </c>
      <c r="L53" s="20">
        <v>14</v>
      </c>
      <c r="M53" s="21"/>
      <c r="N53" s="21"/>
      <c r="O53" s="21">
        <f t="shared" si="4"/>
        <v>1032</v>
      </c>
      <c r="P53" s="22">
        <v>189744.57238754322</v>
      </c>
      <c r="Q53" s="130"/>
    </row>
    <row r="54" spans="1:17" s="17" customFormat="1" ht="21" customHeight="1">
      <c r="A54" s="79" t="s">
        <v>50</v>
      </c>
      <c r="B54" s="92"/>
      <c r="C54" s="93"/>
      <c r="D54" s="93"/>
      <c r="E54" s="93"/>
      <c r="F54" s="93"/>
      <c r="G54" s="93">
        <v>4</v>
      </c>
      <c r="H54" s="93">
        <v>21</v>
      </c>
      <c r="I54" s="93">
        <v>43</v>
      </c>
      <c r="J54" s="94">
        <v>29</v>
      </c>
      <c r="K54" s="92">
        <f t="shared" si="3"/>
        <v>97</v>
      </c>
      <c r="L54" s="94">
        <v>3</v>
      </c>
      <c r="M54" s="97"/>
      <c r="N54" s="97"/>
      <c r="O54" s="97">
        <f t="shared" si="4"/>
        <v>97</v>
      </c>
      <c r="P54" s="100">
        <v>22521.391666666666</v>
      </c>
      <c r="Q54" s="125"/>
    </row>
    <row r="55" spans="1:17" s="115" customFormat="1" ht="21" customHeight="1">
      <c r="A55" s="78" t="s">
        <v>43</v>
      </c>
      <c r="B55" s="18"/>
      <c r="C55" s="19"/>
      <c r="D55" s="19"/>
      <c r="E55" s="19"/>
      <c r="F55" s="19"/>
      <c r="G55" s="19">
        <v>4</v>
      </c>
      <c r="H55" s="19">
        <v>21</v>
      </c>
      <c r="I55" s="19">
        <v>43</v>
      </c>
      <c r="J55" s="20">
        <v>29</v>
      </c>
      <c r="K55" s="18">
        <f t="shared" si="3"/>
        <v>97</v>
      </c>
      <c r="L55" s="20">
        <v>3</v>
      </c>
      <c r="M55" s="21"/>
      <c r="N55" s="21"/>
      <c r="O55" s="21">
        <f t="shared" si="4"/>
        <v>97</v>
      </c>
      <c r="P55" s="22">
        <v>22521.391666666666</v>
      </c>
      <c r="Q55" s="130"/>
    </row>
    <row r="56" spans="1:17" s="17" customFormat="1" ht="21" customHeight="1">
      <c r="A56" s="79" t="s">
        <v>23</v>
      </c>
      <c r="B56" s="92"/>
      <c r="C56" s="93"/>
      <c r="D56" s="93"/>
      <c r="E56" s="93">
        <v>1</v>
      </c>
      <c r="F56" s="93">
        <v>5</v>
      </c>
      <c r="G56" s="93">
        <v>1</v>
      </c>
      <c r="H56" s="93">
        <v>2</v>
      </c>
      <c r="I56" s="93">
        <v>22</v>
      </c>
      <c r="J56" s="94">
        <v>43</v>
      </c>
      <c r="K56" s="92">
        <f t="shared" si="3"/>
        <v>74</v>
      </c>
      <c r="L56" s="94">
        <v>8</v>
      </c>
      <c r="M56" s="97"/>
      <c r="N56" s="97"/>
      <c r="O56" s="97">
        <f t="shared" si="4"/>
        <v>74</v>
      </c>
      <c r="P56" s="100">
        <v>19564.749295238096</v>
      </c>
      <c r="Q56" s="125"/>
    </row>
    <row r="57" spans="1:17" s="115" customFormat="1" ht="21" customHeight="1">
      <c r="A57" s="78" t="s">
        <v>43</v>
      </c>
      <c r="B57" s="18"/>
      <c r="C57" s="19"/>
      <c r="D57" s="19"/>
      <c r="E57" s="19">
        <v>1</v>
      </c>
      <c r="F57" s="19">
        <v>5</v>
      </c>
      <c r="G57" s="19">
        <v>1</v>
      </c>
      <c r="H57" s="19">
        <v>2</v>
      </c>
      <c r="I57" s="19">
        <v>22</v>
      </c>
      <c r="J57" s="20">
        <v>43</v>
      </c>
      <c r="K57" s="18">
        <f t="shared" si="3"/>
        <v>74</v>
      </c>
      <c r="L57" s="20">
        <v>8</v>
      </c>
      <c r="M57" s="21"/>
      <c r="N57" s="21"/>
      <c r="O57" s="21">
        <f t="shared" si="4"/>
        <v>74</v>
      </c>
      <c r="P57" s="22">
        <v>19564.749295238096</v>
      </c>
      <c r="Q57" s="130"/>
    </row>
    <row r="58" spans="1:17" s="17" customFormat="1" ht="21" customHeight="1">
      <c r="A58" s="79" t="s">
        <v>24</v>
      </c>
      <c r="B58" s="92"/>
      <c r="C58" s="93"/>
      <c r="D58" s="93">
        <v>10</v>
      </c>
      <c r="E58" s="93">
        <v>20</v>
      </c>
      <c r="F58" s="93"/>
      <c r="G58" s="93">
        <v>2</v>
      </c>
      <c r="H58" s="93">
        <v>35</v>
      </c>
      <c r="I58" s="93">
        <v>46</v>
      </c>
      <c r="J58" s="94">
        <v>14</v>
      </c>
      <c r="K58" s="92">
        <f t="shared" si="3"/>
        <v>127</v>
      </c>
      <c r="L58" s="94">
        <v>13</v>
      </c>
      <c r="M58" s="97"/>
      <c r="N58" s="97"/>
      <c r="O58" s="97">
        <f t="shared" si="4"/>
        <v>127</v>
      </c>
      <c r="P58" s="100">
        <v>24943.36875</v>
      </c>
      <c r="Q58" s="125"/>
    </row>
    <row r="59" spans="1:17" s="115" customFormat="1" ht="21" customHeight="1">
      <c r="A59" s="78" t="s">
        <v>43</v>
      </c>
      <c r="B59" s="18"/>
      <c r="C59" s="19"/>
      <c r="D59" s="19">
        <v>10</v>
      </c>
      <c r="E59" s="19">
        <v>20</v>
      </c>
      <c r="F59" s="19"/>
      <c r="G59" s="19">
        <v>2</v>
      </c>
      <c r="H59" s="19">
        <v>35</v>
      </c>
      <c r="I59" s="19">
        <v>46</v>
      </c>
      <c r="J59" s="20">
        <v>14</v>
      </c>
      <c r="K59" s="18">
        <f t="shared" si="3"/>
        <v>127</v>
      </c>
      <c r="L59" s="20">
        <v>13</v>
      </c>
      <c r="M59" s="21"/>
      <c r="N59" s="21"/>
      <c r="O59" s="21">
        <f t="shared" si="4"/>
        <v>127</v>
      </c>
      <c r="P59" s="22">
        <v>24943.36875</v>
      </c>
      <c r="Q59" s="130"/>
    </row>
    <row r="60" spans="1:17" s="17" customFormat="1" ht="21" customHeight="1">
      <c r="A60" s="79" t="s">
        <v>51</v>
      </c>
      <c r="B60" s="92"/>
      <c r="C60" s="93"/>
      <c r="D60" s="93"/>
      <c r="E60" s="93">
        <v>2</v>
      </c>
      <c r="F60" s="93"/>
      <c r="G60" s="93">
        <v>14</v>
      </c>
      <c r="H60" s="93">
        <v>7</v>
      </c>
      <c r="I60" s="93">
        <v>20</v>
      </c>
      <c r="J60" s="94">
        <v>13</v>
      </c>
      <c r="K60" s="92">
        <f t="shared" si="3"/>
        <v>56</v>
      </c>
      <c r="L60" s="94">
        <v>1</v>
      </c>
      <c r="M60" s="97"/>
      <c r="N60" s="97"/>
      <c r="O60" s="97">
        <f t="shared" si="4"/>
        <v>56</v>
      </c>
      <c r="P60" s="100">
        <v>13004.436300000001</v>
      </c>
      <c r="Q60" s="125"/>
    </row>
    <row r="61" spans="1:17" s="115" customFormat="1" ht="21" customHeight="1">
      <c r="A61" s="78" t="s">
        <v>43</v>
      </c>
      <c r="B61" s="18"/>
      <c r="C61" s="19"/>
      <c r="D61" s="19"/>
      <c r="E61" s="19"/>
      <c r="F61" s="19"/>
      <c r="G61" s="19">
        <v>4</v>
      </c>
      <c r="H61" s="19">
        <v>6</v>
      </c>
      <c r="I61" s="19">
        <v>18</v>
      </c>
      <c r="J61" s="20">
        <v>12</v>
      </c>
      <c r="K61" s="18">
        <f t="shared" si="3"/>
        <v>40</v>
      </c>
      <c r="L61" s="20">
        <v>1</v>
      </c>
      <c r="M61" s="21"/>
      <c r="N61" s="21"/>
      <c r="O61" s="21">
        <f t="shared" si="4"/>
        <v>40</v>
      </c>
      <c r="P61" s="22">
        <v>9784.9035</v>
      </c>
      <c r="Q61" s="130"/>
    </row>
    <row r="62" spans="1:17" s="17" customFormat="1" ht="21" customHeight="1">
      <c r="A62" s="79" t="s">
        <v>52</v>
      </c>
      <c r="B62" s="92"/>
      <c r="C62" s="93"/>
      <c r="D62" s="93"/>
      <c r="E62" s="93"/>
      <c r="F62" s="93"/>
      <c r="G62" s="93">
        <v>7</v>
      </c>
      <c r="H62" s="93">
        <v>4</v>
      </c>
      <c r="I62" s="93">
        <v>32</v>
      </c>
      <c r="J62" s="94">
        <v>20</v>
      </c>
      <c r="K62" s="92">
        <f t="shared" si="3"/>
        <v>63</v>
      </c>
      <c r="L62" s="94">
        <v>5</v>
      </c>
      <c r="M62" s="97"/>
      <c r="N62" s="97"/>
      <c r="O62" s="97">
        <f t="shared" si="4"/>
        <v>63</v>
      </c>
      <c r="P62" s="100">
        <v>16783</v>
      </c>
      <c r="Q62" s="125"/>
    </row>
    <row r="63" spans="1:17" s="115" customFormat="1" ht="21" customHeight="1">
      <c r="A63" s="78" t="s">
        <v>43</v>
      </c>
      <c r="B63" s="18"/>
      <c r="C63" s="19"/>
      <c r="D63" s="19"/>
      <c r="E63" s="19"/>
      <c r="F63" s="19"/>
      <c r="G63" s="19">
        <v>7</v>
      </c>
      <c r="H63" s="19">
        <v>4</v>
      </c>
      <c r="I63" s="19">
        <v>32</v>
      </c>
      <c r="J63" s="20">
        <v>20</v>
      </c>
      <c r="K63" s="18">
        <f t="shared" si="3"/>
        <v>63</v>
      </c>
      <c r="L63" s="20">
        <v>5</v>
      </c>
      <c r="M63" s="21"/>
      <c r="N63" s="21"/>
      <c r="O63" s="21">
        <f t="shared" si="4"/>
        <v>63</v>
      </c>
      <c r="P63" s="22">
        <v>16783</v>
      </c>
      <c r="Q63" s="130"/>
    </row>
    <row r="64" spans="1:17" s="17" customFormat="1" ht="21" customHeight="1">
      <c r="A64" s="79" t="s">
        <v>25</v>
      </c>
      <c r="B64" s="92"/>
      <c r="C64" s="93"/>
      <c r="D64" s="93"/>
      <c r="E64" s="93">
        <v>1</v>
      </c>
      <c r="F64" s="93"/>
      <c r="G64" s="93"/>
      <c r="H64" s="93">
        <v>8</v>
      </c>
      <c r="I64" s="93">
        <v>31</v>
      </c>
      <c r="J64" s="94">
        <v>20</v>
      </c>
      <c r="K64" s="92">
        <f t="shared" si="3"/>
        <v>60</v>
      </c>
      <c r="L64" s="94"/>
      <c r="M64" s="97"/>
      <c r="N64" s="97"/>
      <c r="O64" s="97">
        <f t="shared" si="4"/>
        <v>60</v>
      </c>
      <c r="P64" s="100">
        <v>14008.961872340424</v>
      </c>
      <c r="Q64" s="125"/>
    </row>
    <row r="65" spans="1:17" s="115" customFormat="1" ht="21" customHeight="1">
      <c r="A65" s="78" t="s">
        <v>43</v>
      </c>
      <c r="B65" s="18"/>
      <c r="C65" s="19"/>
      <c r="D65" s="19"/>
      <c r="E65" s="19">
        <v>1</v>
      </c>
      <c r="F65" s="19"/>
      <c r="G65" s="19"/>
      <c r="H65" s="19">
        <v>8</v>
      </c>
      <c r="I65" s="19">
        <v>31</v>
      </c>
      <c r="J65" s="20">
        <v>20</v>
      </c>
      <c r="K65" s="18">
        <f t="shared" si="3"/>
        <v>60</v>
      </c>
      <c r="L65" s="20"/>
      <c r="M65" s="21"/>
      <c r="N65" s="21"/>
      <c r="O65" s="21">
        <f t="shared" si="4"/>
        <v>60</v>
      </c>
      <c r="P65" s="22">
        <v>14008.961872340424</v>
      </c>
      <c r="Q65" s="130"/>
    </row>
    <row r="66" spans="1:17" s="17" customFormat="1" ht="21" customHeight="1">
      <c r="A66" s="79" t="s">
        <v>53</v>
      </c>
      <c r="B66" s="92"/>
      <c r="C66" s="93"/>
      <c r="D66" s="93"/>
      <c r="E66" s="93"/>
      <c r="F66" s="93"/>
      <c r="G66" s="93"/>
      <c r="H66" s="93"/>
      <c r="I66" s="93"/>
      <c r="J66" s="94">
        <v>1</v>
      </c>
      <c r="K66" s="92">
        <f t="shared" si="3"/>
        <v>1</v>
      </c>
      <c r="L66" s="94"/>
      <c r="M66" s="97"/>
      <c r="N66" s="97"/>
      <c r="O66" s="97">
        <f t="shared" si="4"/>
        <v>1</v>
      </c>
      <c r="P66" s="100">
        <v>419.59</v>
      </c>
      <c r="Q66" s="125"/>
    </row>
    <row r="67" spans="1:17" s="115" customFormat="1" ht="21" customHeight="1">
      <c r="A67" s="78" t="s">
        <v>43</v>
      </c>
      <c r="B67" s="18"/>
      <c r="C67" s="19"/>
      <c r="D67" s="19"/>
      <c r="E67" s="19"/>
      <c r="F67" s="19"/>
      <c r="G67" s="19"/>
      <c r="H67" s="19"/>
      <c r="I67" s="19"/>
      <c r="J67" s="20">
        <v>1</v>
      </c>
      <c r="K67" s="18">
        <f t="shared" si="3"/>
        <v>1</v>
      </c>
      <c r="L67" s="20"/>
      <c r="M67" s="21"/>
      <c r="N67" s="21"/>
      <c r="O67" s="21">
        <f t="shared" si="4"/>
        <v>1</v>
      </c>
      <c r="P67" s="22">
        <v>419.59</v>
      </c>
      <c r="Q67" s="130"/>
    </row>
    <row r="68" spans="1:17" s="17" customFormat="1" ht="21" customHeight="1">
      <c r="A68" s="79" t="s">
        <v>26</v>
      </c>
      <c r="B68" s="92"/>
      <c r="C68" s="93"/>
      <c r="D68" s="93"/>
      <c r="E68" s="93">
        <v>15</v>
      </c>
      <c r="F68" s="93"/>
      <c r="G68" s="93">
        <v>6</v>
      </c>
      <c r="H68" s="93">
        <v>11</v>
      </c>
      <c r="I68" s="93">
        <v>55</v>
      </c>
      <c r="J68" s="94">
        <v>12</v>
      </c>
      <c r="K68" s="92">
        <f t="shared" si="3"/>
        <v>99</v>
      </c>
      <c r="L68" s="94">
        <v>1</v>
      </c>
      <c r="M68" s="97"/>
      <c r="N68" s="97"/>
      <c r="O68" s="97">
        <f t="shared" si="4"/>
        <v>99</v>
      </c>
      <c r="P68" s="100">
        <v>22538.617333333335</v>
      </c>
      <c r="Q68" s="125"/>
    </row>
    <row r="69" spans="1:17" s="115" customFormat="1" ht="21" customHeight="1">
      <c r="A69" s="78" t="s">
        <v>43</v>
      </c>
      <c r="B69" s="18"/>
      <c r="C69" s="19"/>
      <c r="D69" s="19"/>
      <c r="E69" s="19">
        <v>15</v>
      </c>
      <c r="F69" s="19"/>
      <c r="G69" s="19">
        <v>6</v>
      </c>
      <c r="H69" s="19">
        <v>11</v>
      </c>
      <c r="I69" s="19">
        <v>55</v>
      </c>
      <c r="J69" s="20">
        <v>12</v>
      </c>
      <c r="K69" s="18">
        <f t="shared" si="3"/>
        <v>99</v>
      </c>
      <c r="L69" s="20">
        <v>1</v>
      </c>
      <c r="M69" s="21"/>
      <c r="N69" s="21"/>
      <c r="O69" s="21">
        <f t="shared" si="4"/>
        <v>99</v>
      </c>
      <c r="P69" s="22">
        <v>22538.617333333335</v>
      </c>
      <c r="Q69" s="130"/>
    </row>
    <row r="70" spans="1:17" s="17" customFormat="1" ht="21" customHeight="1" thickBot="1">
      <c r="A70" s="119" t="s">
        <v>54</v>
      </c>
      <c r="B70" s="120"/>
      <c r="C70" s="121"/>
      <c r="D70" s="121"/>
      <c r="E70" s="121"/>
      <c r="F70" s="121"/>
      <c r="G70" s="121"/>
      <c r="H70" s="121"/>
      <c r="I70" s="121"/>
      <c r="J70" s="122"/>
      <c r="K70" s="120">
        <f aca="true" t="shared" si="5" ref="K70:K86">SUM(B70:J70)</f>
        <v>0</v>
      </c>
      <c r="L70" s="122"/>
      <c r="M70" s="123"/>
      <c r="N70" s="123"/>
      <c r="O70" s="123">
        <f aca="true" t="shared" si="6" ref="O70:O87">K70+M70+N70</f>
        <v>0</v>
      </c>
      <c r="P70" s="124">
        <v>0</v>
      </c>
      <c r="Q70" s="125"/>
    </row>
    <row r="71" spans="1:17" s="17" customFormat="1" ht="21" customHeight="1" thickTop="1">
      <c r="A71" s="77" t="s">
        <v>55</v>
      </c>
      <c r="B71" s="12">
        <v>2</v>
      </c>
      <c r="C71" s="13">
        <v>2</v>
      </c>
      <c r="D71" s="13">
        <v>10</v>
      </c>
      <c r="E71" s="13">
        <v>118</v>
      </c>
      <c r="F71" s="13">
        <v>89</v>
      </c>
      <c r="G71" s="13">
        <v>577</v>
      </c>
      <c r="H71" s="13">
        <v>357</v>
      </c>
      <c r="I71" s="13">
        <v>20</v>
      </c>
      <c r="J71" s="14"/>
      <c r="K71" s="12">
        <f t="shared" si="5"/>
        <v>1175</v>
      </c>
      <c r="L71" s="14"/>
      <c r="M71" s="15"/>
      <c r="N71" s="15"/>
      <c r="O71" s="15">
        <f t="shared" si="6"/>
        <v>1175</v>
      </c>
      <c r="P71" s="16">
        <v>229242.4920248498</v>
      </c>
      <c r="Q71" s="125"/>
    </row>
    <row r="72" spans="1:17" s="115" customFormat="1" ht="21" customHeight="1">
      <c r="A72" s="78" t="s">
        <v>56</v>
      </c>
      <c r="B72" s="18">
        <f aca="true" t="shared" si="7" ref="B72:I72">B71</f>
        <v>2</v>
      </c>
      <c r="C72" s="19">
        <f t="shared" si="7"/>
        <v>2</v>
      </c>
      <c r="D72" s="19">
        <f t="shared" si="7"/>
        <v>10</v>
      </c>
      <c r="E72" s="19">
        <f t="shared" si="7"/>
        <v>118</v>
      </c>
      <c r="F72" s="19">
        <f t="shared" si="7"/>
        <v>89</v>
      </c>
      <c r="G72" s="19">
        <f t="shared" si="7"/>
        <v>577</v>
      </c>
      <c r="H72" s="19">
        <f t="shared" si="7"/>
        <v>357</v>
      </c>
      <c r="I72" s="19">
        <f t="shared" si="7"/>
        <v>20</v>
      </c>
      <c r="J72" s="20"/>
      <c r="K72" s="18">
        <f t="shared" si="5"/>
        <v>1175</v>
      </c>
      <c r="L72" s="20"/>
      <c r="M72" s="21"/>
      <c r="N72" s="21"/>
      <c r="O72" s="21">
        <f t="shared" si="6"/>
        <v>1175</v>
      </c>
      <c r="P72" s="22">
        <v>229242.4920248498</v>
      </c>
      <c r="Q72" s="130"/>
    </row>
    <row r="73" spans="1:17" s="17" customFormat="1" ht="21" customHeight="1">
      <c r="A73" s="79" t="s">
        <v>57</v>
      </c>
      <c r="B73" s="92"/>
      <c r="C73" s="93"/>
      <c r="D73" s="93">
        <v>6</v>
      </c>
      <c r="E73" s="93">
        <v>251</v>
      </c>
      <c r="F73" s="93">
        <v>110</v>
      </c>
      <c r="G73" s="93">
        <v>450</v>
      </c>
      <c r="H73" s="93">
        <v>293</v>
      </c>
      <c r="I73" s="93">
        <v>16</v>
      </c>
      <c r="J73" s="94"/>
      <c r="K73" s="92">
        <f t="shared" si="5"/>
        <v>1126</v>
      </c>
      <c r="L73" s="94"/>
      <c r="M73" s="97"/>
      <c r="N73" s="97"/>
      <c r="O73" s="97">
        <f t="shared" si="6"/>
        <v>1126</v>
      </c>
      <c r="P73" s="100">
        <v>206386.96589115993</v>
      </c>
      <c r="Q73" s="125"/>
    </row>
    <row r="74" spans="1:17" s="115" customFormat="1" ht="21" customHeight="1">
      <c r="A74" s="78" t="s">
        <v>56</v>
      </c>
      <c r="B74" s="18"/>
      <c r="C74" s="19"/>
      <c r="D74" s="19">
        <f aca="true" t="shared" si="8" ref="D74:I74">D73</f>
        <v>6</v>
      </c>
      <c r="E74" s="19">
        <f t="shared" si="8"/>
        <v>251</v>
      </c>
      <c r="F74" s="19">
        <f t="shared" si="8"/>
        <v>110</v>
      </c>
      <c r="G74" s="19">
        <f t="shared" si="8"/>
        <v>450</v>
      </c>
      <c r="H74" s="19">
        <f t="shared" si="8"/>
        <v>293</v>
      </c>
      <c r="I74" s="19">
        <f t="shared" si="8"/>
        <v>16</v>
      </c>
      <c r="J74" s="20"/>
      <c r="K74" s="18">
        <f t="shared" si="5"/>
        <v>1126</v>
      </c>
      <c r="L74" s="20"/>
      <c r="M74" s="21"/>
      <c r="N74" s="21"/>
      <c r="O74" s="21">
        <f t="shared" si="6"/>
        <v>1126</v>
      </c>
      <c r="P74" s="22">
        <v>206386.96589115993</v>
      </c>
      <c r="Q74" s="130"/>
    </row>
    <row r="75" spans="1:17" s="17" customFormat="1" ht="21" customHeight="1">
      <c r="A75" s="79" t="s">
        <v>58</v>
      </c>
      <c r="B75" s="92"/>
      <c r="C75" s="93"/>
      <c r="D75" s="93">
        <v>16</v>
      </c>
      <c r="E75" s="93">
        <v>162</v>
      </c>
      <c r="F75" s="93">
        <v>211</v>
      </c>
      <c r="G75" s="93">
        <v>576</v>
      </c>
      <c r="H75" s="93">
        <v>289</v>
      </c>
      <c r="I75" s="93">
        <v>19</v>
      </c>
      <c r="J75" s="94"/>
      <c r="K75" s="92">
        <f t="shared" si="5"/>
        <v>1273</v>
      </c>
      <c r="L75" s="94"/>
      <c r="M75" s="97"/>
      <c r="N75" s="97"/>
      <c r="O75" s="97">
        <f t="shared" si="6"/>
        <v>1273</v>
      </c>
      <c r="P75" s="100">
        <v>236149.91868789395</v>
      </c>
      <c r="Q75" s="125"/>
    </row>
    <row r="76" spans="1:17" s="115" customFormat="1" ht="21" customHeight="1">
      <c r="A76" s="78" t="s">
        <v>56</v>
      </c>
      <c r="B76" s="18"/>
      <c r="C76" s="19"/>
      <c r="D76" s="19">
        <f aca="true" t="shared" si="9" ref="D76:I76">D75</f>
        <v>16</v>
      </c>
      <c r="E76" s="19">
        <f t="shared" si="9"/>
        <v>162</v>
      </c>
      <c r="F76" s="19">
        <f t="shared" si="9"/>
        <v>211</v>
      </c>
      <c r="G76" s="19">
        <f t="shared" si="9"/>
        <v>576</v>
      </c>
      <c r="H76" s="19">
        <f t="shared" si="9"/>
        <v>289</v>
      </c>
      <c r="I76" s="19">
        <f t="shared" si="9"/>
        <v>19</v>
      </c>
      <c r="J76" s="20"/>
      <c r="K76" s="18">
        <f t="shared" si="5"/>
        <v>1273</v>
      </c>
      <c r="L76" s="20"/>
      <c r="M76" s="21"/>
      <c r="N76" s="21"/>
      <c r="O76" s="21">
        <f t="shared" si="6"/>
        <v>1273</v>
      </c>
      <c r="P76" s="22">
        <v>236149.91868789395</v>
      </c>
      <c r="Q76" s="130"/>
    </row>
    <row r="77" spans="1:17" s="17" customFormat="1" ht="21" customHeight="1">
      <c r="A77" s="79" t="s">
        <v>59</v>
      </c>
      <c r="B77" s="92"/>
      <c r="C77" s="93">
        <v>1</v>
      </c>
      <c r="D77" s="93">
        <v>16</v>
      </c>
      <c r="E77" s="93">
        <v>272</v>
      </c>
      <c r="F77" s="93">
        <v>213</v>
      </c>
      <c r="G77" s="93">
        <v>488</v>
      </c>
      <c r="H77" s="93">
        <v>236</v>
      </c>
      <c r="I77" s="93">
        <v>21</v>
      </c>
      <c r="J77" s="94"/>
      <c r="K77" s="92">
        <f t="shared" si="5"/>
        <v>1247</v>
      </c>
      <c r="L77" s="94"/>
      <c r="M77" s="97"/>
      <c r="N77" s="97"/>
      <c r="O77" s="97">
        <f t="shared" si="6"/>
        <v>1247</v>
      </c>
      <c r="P77" s="100">
        <v>226365.64611989827</v>
      </c>
      <c r="Q77" s="125"/>
    </row>
    <row r="78" spans="1:17" s="115" customFormat="1" ht="21" customHeight="1">
      <c r="A78" s="78" t="s">
        <v>56</v>
      </c>
      <c r="B78" s="18"/>
      <c r="C78" s="19">
        <v>1</v>
      </c>
      <c r="D78" s="19">
        <f aca="true" t="shared" si="10" ref="D78:I78">D77</f>
        <v>16</v>
      </c>
      <c r="E78" s="19">
        <f t="shared" si="10"/>
        <v>272</v>
      </c>
      <c r="F78" s="19">
        <f t="shared" si="10"/>
        <v>213</v>
      </c>
      <c r="G78" s="19">
        <f t="shared" si="10"/>
        <v>488</v>
      </c>
      <c r="H78" s="19">
        <f t="shared" si="10"/>
        <v>236</v>
      </c>
      <c r="I78" s="19">
        <f t="shared" si="10"/>
        <v>21</v>
      </c>
      <c r="J78" s="20"/>
      <c r="K78" s="18">
        <f t="shared" si="5"/>
        <v>1247</v>
      </c>
      <c r="L78" s="20"/>
      <c r="M78" s="21"/>
      <c r="N78" s="21"/>
      <c r="O78" s="21">
        <f t="shared" si="6"/>
        <v>1247</v>
      </c>
      <c r="P78" s="22">
        <v>226365.64611989827</v>
      </c>
      <c r="Q78" s="130"/>
    </row>
    <row r="79" spans="1:17" s="17" customFormat="1" ht="21" customHeight="1">
      <c r="A79" s="79" t="s">
        <v>60</v>
      </c>
      <c r="B79" s="92"/>
      <c r="C79" s="93"/>
      <c r="D79" s="93">
        <v>10</v>
      </c>
      <c r="E79" s="93">
        <v>296</v>
      </c>
      <c r="F79" s="93">
        <v>179</v>
      </c>
      <c r="G79" s="93">
        <v>637</v>
      </c>
      <c r="H79" s="93">
        <v>387</v>
      </c>
      <c r="I79" s="93">
        <v>17</v>
      </c>
      <c r="J79" s="94"/>
      <c r="K79" s="92">
        <f t="shared" si="5"/>
        <v>1526</v>
      </c>
      <c r="L79" s="94"/>
      <c r="M79" s="97"/>
      <c r="N79" s="97"/>
      <c r="O79" s="97">
        <f t="shared" si="6"/>
        <v>1526</v>
      </c>
      <c r="P79" s="100">
        <v>282013.9269464539</v>
      </c>
      <c r="Q79" s="125"/>
    </row>
    <row r="80" spans="1:17" s="115" customFormat="1" ht="21" customHeight="1">
      <c r="A80" s="78" t="s">
        <v>56</v>
      </c>
      <c r="B80" s="18"/>
      <c r="C80" s="19"/>
      <c r="D80" s="19">
        <f aca="true" t="shared" si="11" ref="D80:I80">D79</f>
        <v>10</v>
      </c>
      <c r="E80" s="19">
        <f t="shared" si="11"/>
        <v>296</v>
      </c>
      <c r="F80" s="19">
        <f t="shared" si="11"/>
        <v>179</v>
      </c>
      <c r="G80" s="19">
        <f t="shared" si="11"/>
        <v>637</v>
      </c>
      <c r="H80" s="19">
        <f t="shared" si="11"/>
        <v>387</v>
      </c>
      <c r="I80" s="19">
        <f t="shared" si="11"/>
        <v>17</v>
      </c>
      <c r="J80" s="20"/>
      <c r="K80" s="18">
        <f t="shared" si="5"/>
        <v>1526</v>
      </c>
      <c r="L80" s="20"/>
      <c r="M80" s="21"/>
      <c r="N80" s="21"/>
      <c r="O80" s="21">
        <f t="shared" si="6"/>
        <v>1526</v>
      </c>
      <c r="P80" s="22">
        <v>282013.9269464539</v>
      </c>
      <c r="Q80" s="130"/>
    </row>
    <row r="81" spans="1:17" s="17" customFormat="1" ht="21" customHeight="1">
      <c r="A81" s="79" t="s">
        <v>61</v>
      </c>
      <c r="B81" s="92">
        <v>1</v>
      </c>
      <c r="C81" s="93">
        <v>3</v>
      </c>
      <c r="D81" s="93">
        <v>21</v>
      </c>
      <c r="E81" s="93">
        <v>376</v>
      </c>
      <c r="F81" s="93">
        <v>316</v>
      </c>
      <c r="G81" s="93">
        <v>610</v>
      </c>
      <c r="H81" s="93">
        <v>335</v>
      </c>
      <c r="I81" s="93">
        <v>19</v>
      </c>
      <c r="J81" s="94"/>
      <c r="K81" s="92">
        <f t="shared" si="5"/>
        <v>1681</v>
      </c>
      <c r="L81" s="94"/>
      <c r="M81" s="97"/>
      <c r="N81" s="97"/>
      <c r="O81" s="97">
        <f t="shared" si="6"/>
        <v>1681</v>
      </c>
      <c r="P81" s="100">
        <v>307775.7667916871</v>
      </c>
      <c r="Q81" s="125"/>
    </row>
    <row r="82" spans="1:17" s="115" customFormat="1" ht="21" customHeight="1">
      <c r="A82" s="78" t="s">
        <v>56</v>
      </c>
      <c r="B82" s="18">
        <v>1</v>
      </c>
      <c r="C82" s="19">
        <f aca="true" t="shared" si="12" ref="C82:I82">C81</f>
        <v>3</v>
      </c>
      <c r="D82" s="19">
        <f t="shared" si="12"/>
        <v>21</v>
      </c>
      <c r="E82" s="19">
        <f t="shared" si="12"/>
        <v>376</v>
      </c>
      <c r="F82" s="19">
        <f t="shared" si="12"/>
        <v>316</v>
      </c>
      <c r="G82" s="19">
        <f t="shared" si="12"/>
        <v>610</v>
      </c>
      <c r="H82" s="19">
        <f t="shared" si="12"/>
        <v>335</v>
      </c>
      <c r="I82" s="19">
        <f t="shared" si="12"/>
        <v>19</v>
      </c>
      <c r="J82" s="20"/>
      <c r="K82" s="18">
        <f t="shared" si="5"/>
        <v>1681</v>
      </c>
      <c r="L82" s="20"/>
      <c r="M82" s="21"/>
      <c r="N82" s="21"/>
      <c r="O82" s="21">
        <f t="shared" si="6"/>
        <v>1681</v>
      </c>
      <c r="P82" s="22">
        <v>307775.7667916871</v>
      </c>
      <c r="Q82" s="130"/>
    </row>
    <row r="83" spans="1:17" s="17" customFormat="1" ht="21" customHeight="1">
      <c r="A83" s="79" t="s">
        <v>62</v>
      </c>
      <c r="B83" s="92"/>
      <c r="C83" s="93">
        <v>5</v>
      </c>
      <c r="D83" s="93">
        <v>18</v>
      </c>
      <c r="E83" s="93">
        <v>424</v>
      </c>
      <c r="F83" s="93">
        <v>144</v>
      </c>
      <c r="G83" s="93">
        <v>742</v>
      </c>
      <c r="H83" s="93">
        <v>330</v>
      </c>
      <c r="I83" s="93">
        <v>11</v>
      </c>
      <c r="J83" s="94"/>
      <c r="K83" s="92">
        <f t="shared" si="5"/>
        <v>1674</v>
      </c>
      <c r="L83" s="94"/>
      <c r="M83" s="97"/>
      <c r="N83" s="97"/>
      <c r="O83" s="97">
        <f t="shared" si="6"/>
        <v>1674</v>
      </c>
      <c r="P83" s="100">
        <v>302755.64552784845</v>
      </c>
      <c r="Q83" s="125"/>
    </row>
    <row r="84" spans="1:17" s="115" customFormat="1" ht="21" customHeight="1">
      <c r="A84" s="78" t="s">
        <v>56</v>
      </c>
      <c r="B84" s="18"/>
      <c r="C84" s="19">
        <f aca="true" t="shared" si="13" ref="C84:I84">C83</f>
        <v>5</v>
      </c>
      <c r="D84" s="19">
        <f t="shared" si="13"/>
        <v>18</v>
      </c>
      <c r="E84" s="19">
        <f t="shared" si="13"/>
        <v>424</v>
      </c>
      <c r="F84" s="19">
        <f t="shared" si="13"/>
        <v>144</v>
      </c>
      <c r="G84" s="19">
        <f t="shared" si="13"/>
        <v>742</v>
      </c>
      <c r="H84" s="19">
        <f t="shared" si="13"/>
        <v>330</v>
      </c>
      <c r="I84" s="19">
        <f t="shared" si="13"/>
        <v>11</v>
      </c>
      <c r="J84" s="20"/>
      <c r="K84" s="18">
        <f t="shared" si="5"/>
        <v>1674</v>
      </c>
      <c r="L84" s="20"/>
      <c r="M84" s="21"/>
      <c r="N84" s="21"/>
      <c r="O84" s="21">
        <f t="shared" si="6"/>
        <v>1674</v>
      </c>
      <c r="P84" s="22">
        <v>302755.64552784845</v>
      </c>
      <c r="Q84" s="130"/>
    </row>
    <row r="85" spans="1:17" s="17" customFormat="1" ht="21" customHeight="1">
      <c r="A85" s="79" t="s">
        <v>63</v>
      </c>
      <c r="B85" s="92"/>
      <c r="C85" s="93">
        <v>3</v>
      </c>
      <c r="D85" s="93">
        <v>12</v>
      </c>
      <c r="E85" s="93">
        <v>196</v>
      </c>
      <c r="F85" s="93">
        <v>87</v>
      </c>
      <c r="G85" s="93">
        <v>999</v>
      </c>
      <c r="H85" s="93">
        <v>313</v>
      </c>
      <c r="I85" s="93">
        <v>19</v>
      </c>
      <c r="J85" s="94"/>
      <c r="K85" s="92">
        <f t="shared" si="5"/>
        <v>1629</v>
      </c>
      <c r="L85" s="94"/>
      <c r="M85" s="97"/>
      <c r="N85" s="97"/>
      <c r="O85" s="97">
        <f t="shared" si="6"/>
        <v>1629</v>
      </c>
      <c r="P85" s="100">
        <v>308542.4970693059</v>
      </c>
      <c r="Q85" s="125"/>
    </row>
    <row r="86" spans="1:17" s="115" customFormat="1" ht="21" customHeight="1" thickBot="1">
      <c r="A86" s="81" t="s">
        <v>56</v>
      </c>
      <c r="B86" s="25"/>
      <c r="C86" s="26">
        <f aca="true" t="shared" si="14" ref="C86:I86">C85</f>
        <v>3</v>
      </c>
      <c r="D86" s="26">
        <f t="shared" si="14"/>
        <v>12</v>
      </c>
      <c r="E86" s="26">
        <f t="shared" si="14"/>
        <v>196</v>
      </c>
      <c r="F86" s="26">
        <f t="shared" si="14"/>
        <v>87</v>
      </c>
      <c r="G86" s="26">
        <f t="shared" si="14"/>
        <v>999</v>
      </c>
      <c r="H86" s="26">
        <f t="shared" si="14"/>
        <v>313</v>
      </c>
      <c r="I86" s="26">
        <f t="shared" si="14"/>
        <v>19</v>
      </c>
      <c r="J86" s="27"/>
      <c r="K86" s="25">
        <f t="shared" si="5"/>
        <v>1629</v>
      </c>
      <c r="L86" s="27"/>
      <c r="M86" s="28"/>
      <c r="N86" s="28"/>
      <c r="O86" s="28">
        <f t="shared" si="6"/>
        <v>1629</v>
      </c>
      <c r="P86" s="29">
        <v>308542.4970693059</v>
      </c>
      <c r="Q86" s="130"/>
    </row>
    <row r="87" spans="1:17" s="36" customFormat="1" ht="21" customHeight="1" thickTop="1">
      <c r="A87" s="30" t="s">
        <v>27</v>
      </c>
      <c r="B87" s="31">
        <f aca="true" t="shared" si="15" ref="B87:P88">B85+B83+B81+B79+B77+B75+B73+B71+B68+B66+B64+B62+B60+B58+B56+B54+B52+B50+B48+B46+B44+B42+B40+B38+B36+B34+B32+B30+B28+B26+B24+B22+B20+B18+B16+B14+B12+B10+B8+B6</f>
        <v>59</v>
      </c>
      <c r="C87" s="32">
        <f t="shared" si="15"/>
        <v>1036</v>
      </c>
      <c r="D87" s="32">
        <f t="shared" si="15"/>
        <v>3158</v>
      </c>
      <c r="E87" s="32">
        <f t="shared" si="15"/>
        <v>6491</v>
      </c>
      <c r="F87" s="32">
        <f t="shared" si="15"/>
        <v>3127</v>
      </c>
      <c r="G87" s="32">
        <f t="shared" si="15"/>
        <v>10215</v>
      </c>
      <c r="H87" s="32">
        <f t="shared" si="15"/>
        <v>6808</v>
      </c>
      <c r="I87" s="32">
        <f t="shared" si="15"/>
        <v>3687</v>
      </c>
      <c r="J87" s="33">
        <f t="shared" si="15"/>
        <v>1954</v>
      </c>
      <c r="K87" s="31">
        <f t="shared" si="15"/>
        <v>36535</v>
      </c>
      <c r="L87" s="33">
        <f t="shared" si="15"/>
        <v>356</v>
      </c>
      <c r="M87" s="34">
        <f t="shared" si="15"/>
        <v>4</v>
      </c>
      <c r="N87" s="34">
        <f t="shared" si="15"/>
        <v>24</v>
      </c>
      <c r="O87" s="34">
        <f t="shared" si="6"/>
        <v>36563</v>
      </c>
      <c r="P87" s="35">
        <f t="shared" si="15"/>
        <v>7798551.824104049</v>
      </c>
      <c r="Q87" s="125"/>
    </row>
    <row r="88" spans="1:17" s="24" customFormat="1" ht="21" customHeight="1" thickBot="1">
      <c r="A88" s="37" t="s">
        <v>28</v>
      </c>
      <c r="B88" s="38">
        <f aca="true" t="shared" si="16" ref="B88:N88">B86+B84+B82+B80+B78+B76+B74+B72+B69+B67+B65+B63+B61+B59+B57+B55+B53+B51+B49+B47+B45+B43+B41+B39+B37+B35+B33+B31+B29+B27+B25+B23+B21+B19+B17+B15+B13+B11+B9+B7</f>
        <v>10</v>
      </c>
      <c r="C88" s="39">
        <f t="shared" si="16"/>
        <v>43</v>
      </c>
      <c r="D88" s="39">
        <f t="shared" si="16"/>
        <v>375</v>
      </c>
      <c r="E88" s="39">
        <f t="shared" si="16"/>
        <v>2930</v>
      </c>
      <c r="F88" s="39">
        <f t="shared" si="16"/>
        <v>1562</v>
      </c>
      <c r="G88" s="39">
        <f t="shared" si="16"/>
        <v>5573</v>
      </c>
      <c r="H88" s="39">
        <f t="shared" si="16"/>
        <v>3837</v>
      </c>
      <c r="I88" s="39">
        <f t="shared" si="16"/>
        <v>2936</v>
      </c>
      <c r="J88" s="40">
        <f t="shared" si="16"/>
        <v>1857</v>
      </c>
      <c r="K88" s="38">
        <f t="shared" si="16"/>
        <v>19123</v>
      </c>
      <c r="L88" s="40">
        <f t="shared" si="16"/>
        <v>282</v>
      </c>
      <c r="M88" s="41">
        <f t="shared" si="16"/>
        <v>2</v>
      </c>
      <c r="N88" s="41">
        <f t="shared" si="16"/>
        <v>24</v>
      </c>
      <c r="O88" s="41">
        <f>O86+O84+O82+O80+O78+O76+O74+O72+O69+O67+O65+O63+O61+O59+O57+O55+O53+O51+O49+O47+O45+O43+O41+O39+O37+O35+O33+O31+O29+O27+O25+O23+O21+O19+O17+O15+O13+O11+O9+O7</f>
        <v>19149</v>
      </c>
      <c r="P88" s="42">
        <f t="shared" si="15"/>
        <v>4666899.514367786</v>
      </c>
      <c r="Q88" s="130"/>
    </row>
    <row r="90" spans="2:15" ht="25.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</sheetData>
  <mergeCells count="10">
    <mergeCell ref="A2:A4"/>
    <mergeCell ref="K3:K4"/>
    <mergeCell ref="B1:P1"/>
    <mergeCell ref="P2:P4"/>
    <mergeCell ref="B3:J3"/>
    <mergeCell ref="L3:L4"/>
    <mergeCell ref="O3:O4"/>
    <mergeCell ref="B2:O2"/>
    <mergeCell ref="M3:M4"/>
    <mergeCell ref="N3:N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58" r:id="rId1"/>
  <headerFooter alignWithMargins="0">
    <oddHeader>&amp;R&amp;"Arial CE,Tučné"Príloha č. 2</oddHeader>
    <oddFooter>&amp;LÚrad pre štátnu službu&amp;C&amp;P/&amp;N&amp;R&amp;9&amp;D</oddFooter>
  </headerFooter>
  <rowBreaks count="2" manualBreakCount="2">
    <brk id="3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Motúz Michal</cp:lastModifiedBy>
  <cp:lastPrinted>2003-06-30T10:26:56Z</cp:lastPrinted>
  <dcterms:created xsi:type="dcterms:W3CDTF">2003-06-11T09:13:29Z</dcterms:created>
  <dcterms:modified xsi:type="dcterms:W3CDTF">2003-07-01T09:15:03Z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-916982210</vt:i4>
  </property>
  <property fmtid="{D5CDD505-2E9C-101B-9397-08002B2CF9AE}" pid="4" name="_EmailSubje">
    <vt:lpwstr>Informácia o návrhu systemizávie v štátnej službe na rok 2004 - nová elektronická podoba materiálu</vt:lpwstr>
  </property>
  <property fmtid="{D5CDD505-2E9C-101B-9397-08002B2CF9AE}" pid="5" name="_AuthorEma">
    <vt:lpwstr>sebova@upss.sk</vt:lpwstr>
  </property>
  <property fmtid="{D5CDD505-2E9C-101B-9397-08002B2CF9AE}" pid="6" name="_AuthorEmailDisplayNa">
    <vt:lpwstr>Sebova Eva</vt:lpwstr>
  </property>
</Properties>
</file>