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150" tabRatio="599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<sst xmlns="http://schemas.openxmlformats.org/spreadsheetml/2006/main" count="274" uniqueCount="129">
  <si>
    <t>Por.číslo</t>
  </si>
  <si>
    <t>Názov medzinárodnej organizácie</t>
  </si>
  <si>
    <t>Organizácia Spojených národov (OSN)</t>
  </si>
  <si>
    <t>USD</t>
  </si>
  <si>
    <t>OSN Capital Master Plan</t>
  </si>
  <si>
    <t>OSN mierové operácie</t>
  </si>
  <si>
    <t>OSN-UNHCR /Vysoký komisár OSN pre utečencov/</t>
  </si>
  <si>
    <t>EUR</t>
  </si>
  <si>
    <t>OSN-UNFPA /Populačný fond OSN/</t>
  </si>
  <si>
    <t>OSN-UNICEF /Detský fond OSN/</t>
  </si>
  <si>
    <t>Organizácia pre výchovu,vedu a kultúru (UNESCO)</t>
  </si>
  <si>
    <t>Fond svetového dedičstva (UNESCO)</t>
  </si>
  <si>
    <t>Fond na ochranu nehmotného kultúrneho dedičstva(UNESCO)</t>
  </si>
  <si>
    <t>Organizácia pre hosp spol a rozvoj (OECD)</t>
  </si>
  <si>
    <t>Rekonštrukcia sídla (OECD)</t>
  </si>
  <si>
    <t>Penzijný rozp.a rezervný fond (OECD)</t>
  </si>
  <si>
    <t>Stredoeurópska iniciatíva (CEI)</t>
  </si>
  <si>
    <t>Medzinárodný tribunál pre morské právo (ITLOS)</t>
  </si>
  <si>
    <t>Medzinárodný trestný súd (ICC)</t>
  </si>
  <si>
    <t>Haagska konf medzinárodného sukr práva (HCPIL)</t>
  </si>
  <si>
    <t>Medzin. inštitút pre unifik. súkr. práva (UNIDROIT)</t>
  </si>
  <si>
    <t>Stály arbitrážny dvor (PCA)</t>
  </si>
  <si>
    <t>Medz.komisia pre zisťovanie faktov k Žen.doh.v Berne</t>
  </si>
  <si>
    <t>CHF</t>
  </si>
  <si>
    <t>Medz.tribunál pre stíh.osôb zodp.za zločiny v Juhosl.</t>
  </si>
  <si>
    <t>Medz.tribunál pre stíh.osôb zodp.za zločiny v Rwande</t>
  </si>
  <si>
    <t xml:space="preserve">NATO - Civilný rozpočet </t>
  </si>
  <si>
    <t xml:space="preserve">NATO - Penzijná schéma </t>
  </si>
  <si>
    <t>NATO - HQ</t>
  </si>
  <si>
    <t>Inštitút pre bezpečnostné štúdie EÚ</t>
  </si>
  <si>
    <t>Monitorovacia misia EU (EUMM)</t>
  </si>
  <si>
    <t>Org. o bezpečnosti a spolupráci v Európe (OBSE)</t>
  </si>
  <si>
    <t>Spol.konz.skup.Zml.o konv.ozbr.silách (SKS Z KOS)</t>
  </si>
  <si>
    <t>Spol.konzultat.skupina o otvorenom nebi (KK ZON)</t>
  </si>
  <si>
    <t>Dohovor o zákazoch urč. konvenčných zbrani (CCW)</t>
  </si>
  <si>
    <t>Dohov.o zákaze použ.protichodných mín (Ottaw.doh.)</t>
  </si>
  <si>
    <t>Wassernaarske usporiadanie (WA)</t>
  </si>
  <si>
    <t>Medzinár. dohovor proti apartheidu v športe</t>
  </si>
  <si>
    <t>Medzinárodný výbor Červeného kríža (ICRC)</t>
  </si>
  <si>
    <t>Medzinárodný Vyšehradský fond (IVF)</t>
  </si>
  <si>
    <t>Úrad Vys.predstav.medz.spoloč.pre Bosnu a Herceg.</t>
  </si>
  <si>
    <t>Rada Európy (RE - celkom)</t>
  </si>
  <si>
    <t>RE-riadny rozpočet</t>
  </si>
  <si>
    <t>RE-mimoriadny rozpočet</t>
  </si>
  <si>
    <t>RE-rezervný penzijný fond</t>
  </si>
  <si>
    <t>RE-ostatné prispevky</t>
  </si>
  <si>
    <t>ITF-prac.skupina - Holokaust</t>
  </si>
  <si>
    <t>OSN-WFP /Svetový potravinový program /</t>
  </si>
  <si>
    <t>Výška príspevkov SR do  MO za r. 2007 v príslušnej cudzej mene</t>
  </si>
  <si>
    <t>Výška príspevkov SR do  MO za r. 2007 v SKK</t>
  </si>
  <si>
    <t>S P O L U :</t>
  </si>
  <si>
    <t>Príloha č. 2</t>
  </si>
  <si>
    <t>Prehľad príspevkov SR do medzinárodných organizácií za rok 2007</t>
  </si>
  <si>
    <t>Ministerstvo zahraničných vecí SR</t>
  </si>
  <si>
    <t>Ministerstvo dopravy, pôšt a telekomunikácií SR</t>
  </si>
  <si>
    <t>Ministerstvo financií SR</t>
  </si>
  <si>
    <t>Ministerstvo hospodárstva SR</t>
  </si>
  <si>
    <t>Dunajská komisia (DK)</t>
  </si>
  <si>
    <t>GBP</t>
  </si>
  <si>
    <t>Medzinárodná organizácia civilného letectva (ICAO)</t>
  </si>
  <si>
    <t>Európska konferencia civilného letectva (ECAC)</t>
  </si>
  <si>
    <t>Spojené letecké úrady (JAA)</t>
  </si>
  <si>
    <t>Organizácia pre medzinárodnú železničnú dopravu (OTIF)</t>
  </si>
  <si>
    <t>Medzinárodná námorná organizácia (IMO)</t>
  </si>
  <si>
    <t>Organizácia pre spoluprácu v železničnej doprave (OSŽD)</t>
  </si>
  <si>
    <t>Medzinárodná telekomunikačná únia (ITU)</t>
  </si>
  <si>
    <t>Európsky rádiokomunikačný úrad (ERO)</t>
  </si>
  <si>
    <t>DKK</t>
  </si>
  <si>
    <t>Európsky telekomunikačný úrad (ETO)</t>
  </si>
  <si>
    <t>Európsky inštitút pre telekomunikačné normy (ETSI)</t>
  </si>
  <si>
    <t>Svetová poštová únia (UPU)</t>
  </si>
  <si>
    <t>Svetová colná organizácia (WCO)</t>
  </si>
  <si>
    <t>Ministerstvo pôdohospodárstva SR</t>
  </si>
  <si>
    <t>Ministerstvo práce, sociálnych vecí a rodiny SR</t>
  </si>
  <si>
    <t>Ministerstvo školstva SR</t>
  </si>
  <si>
    <t>Svetová obchodná organizácia (WTO)</t>
  </si>
  <si>
    <t>Organizácia pre zákaz chemických zbraní (OPCW)</t>
  </si>
  <si>
    <t>Organizácia OSN pre priemyselný rozvoj (UNIDO)</t>
  </si>
  <si>
    <t>Svetová organizácia cestovného ruchu (UNWTO)</t>
  </si>
  <si>
    <t>Medzinárodný úrad pre výstavníctvo (BIE)</t>
  </si>
  <si>
    <t>Medzinárodná organizácia pre kakao (ICCO)</t>
  </si>
  <si>
    <t>Organizácia OSN pre výživu a poľnohospodárstvo (FAO)</t>
  </si>
  <si>
    <t>Dohovor OSN pre boj proti dezertifikácii (UNCCD)</t>
  </si>
  <si>
    <t>Medzinárodná únia na ochranu nových odrôd rastlín (UPOV)</t>
  </si>
  <si>
    <t>Európska a stredozemská org. na ochranu rastlín (EPPO)</t>
  </si>
  <si>
    <t>Európska konferencia poštových a telekom. administr. (CEPT)</t>
  </si>
  <si>
    <t>Medzinárodná asociácia pre skúšanie osív (ISTA)</t>
  </si>
  <si>
    <t>Svetová organizácia pre zdravie zvierat (OIE)</t>
  </si>
  <si>
    <t>Medzinárodná organizácia pre vinič a víno (OIV)</t>
  </si>
  <si>
    <t>Medzinárodná organizácia práce (ILO)</t>
  </si>
  <si>
    <t>Európske centrum pre sociálnu politiku a výskum (ECSWPR)</t>
  </si>
  <si>
    <t>Ministerstvo vnútra SR</t>
  </si>
  <si>
    <t>Ministerstvo zdravotníctva SR</t>
  </si>
  <si>
    <t>Ministerstvo životného prostredia SR</t>
  </si>
  <si>
    <t>Úrad jadrového dozoru SR</t>
  </si>
  <si>
    <t>Úrad pre normalizáciu, metrológiu a skúšobníctvo SR</t>
  </si>
  <si>
    <t>Úrad priemyselného vlastníctva SR</t>
  </si>
  <si>
    <t>C E L K O M :</t>
  </si>
  <si>
    <t>Európske centrum pre jadrový výskum (CERN)</t>
  </si>
  <si>
    <t>Spojený ústav jadrových výskumov (SÚJV) - Dubna</t>
  </si>
  <si>
    <t>Medzinárodný inštitút pre chladiarenskú techniku (IIR)</t>
  </si>
  <si>
    <t>Medzinárodné centrum pre genet. inžinier. a biotech. (ICGEB)</t>
  </si>
  <si>
    <t>Medzinárodná organizácia kriminálnej polície (INTERPOL)</t>
  </si>
  <si>
    <t>Európsky policajný úrad (EUROPOL)</t>
  </si>
  <si>
    <t>Medzinárodná organizácia pre migráciu (IOM)</t>
  </si>
  <si>
    <t>Medzinárodné centrum pre rozvoj migračnej politiky (ICMPD)</t>
  </si>
  <si>
    <t>Svetová zdravotnícka organizácia (WHO)</t>
  </si>
  <si>
    <t>Rámcový dohovor pre kontrolu tabaku</t>
  </si>
  <si>
    <t>Dohovor o zákaze vývoja, výroby a skladovania biologických zbraní</t>
  </si>
  <si>
    <t>Európska liekopisná komisia</t>
  </si>
  <si>
    <t>Svetová meteorologická organizácia (WMO)</t>
  </si>
  <si>
    <t>Európska organizácia meteorologických družíc (EUMETSAT)</t>
  </si>
  <si>
    <t>Medzinárodná organizácia pre morské dno (MOMD)</t>
  </si>
  <si>
    <t>Spoločná organizácia INTEROCEANMETAL (SO IOM)</t>
  </si>
  <si>
    <t>Medzinárodná agentúra pre atómovú energiu (MAAE)</t>
  </si>
  <si>
    <t>Organizácia Zmluvy o všeob. zákaze jadrových skúšok (CTBTO)</t>
  </si>
  <si>
    <t>Agentúra pre jadrovú energiu pri OECD (OECD/NEA)</t>
  </si>
  <si>
    <t>Medzinárodná organizácia pre legálnu metrológiu (OIML)</t>
  </si>
  <si>
    <t>Medzinárodný úrad pre váhy a miery (BIPM)</t>
  </si>
  <si>
    <t>Stála medzinárodná komisia na skúšky ruč. palných zbraní (C.I.P.)</t>
  </si>
  <si>
    <t>Svetová organizácia duševného vlastníctva (WIPO)</t>
  </si>
  <si>
    <t>NATO - vojenský rozpočet (hradí Ministerstvo obrany SR)</t>
  </si>
  <si>
    <t>medzisúčet:</t>
  </si>
  <si>
    <r>
      <t>Pozn.</t>
    </r>
    <r>
      <rPr>
        <sz val="10"/>
        <rFont val="Arial CE"/>
        <family val="0"/>
      </rPr>
      <t xml:space="preserve">: V uvedenej celkovej sume predstavujú náklady na rekonštrukciu sídel OSN v New Yorku, OECD </t>
    </r>
  </si>
  <si>
    <t>v Paríži a výstavbu nového sídla NATO v Bruseli, uhradené v roku 2007, sumu 46 211 232,01 SKK.</t>
  </si>
  <si>
    <t>Uvedené náklady majú charakter jednorazovej platby, nie sú súčasťou pravidelného členského príspevku.</t>
  </si>
  <si>
    <t>z čoho sa však vrátilo vo forme rôznych projektov 20,4 mil. a v rámci tohto programu NATO tiež odsúhlasilo</t>
  </si>
  <si>
    <t>MO SR okrem toho uhradilo v roku 2007 do Programu bezpečnostných investícií NATO 76,1 mil. SKK,</t>
  </si>
  <si>
    <t>investície na rekonštrukciu letiska Sliač.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</si>
</sst>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</numFmts>
  <fonts count="9">
    <font>
      <sz val="10"/>
      <name val="Arial CE"/>
      <family val="0"/>
    </font>
    <font>
      <b/>
      <sz val="9"/>
      <name val="Arial Narrow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" xfId="0" applyFont="1" applyBorder="1" applyAlignment="1">
      <alignment horizontal="right" vertical="center"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0" fontId="3" fillId="0" borderId="3" xfId="0" applyFont="1" applyBorder="1" applyAlignment="1">
      <alignment horizontal="right" vertical="center"/>
    </xf>
    <xf numFmtId="4" fontId="0" fillId="0" borderId="4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2" borderId="4" xfId="0" applyNumberFormat="1" applyFont="1" applyFill="1" applyBorder="1" applyAlignment="1">
      <alignment/>
    </xf>
    <xf numFmtId="0" fontId="3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3" fillId="0" borderId="8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4" fontId="0" fillId="0" borderId="9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5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 horizontal="right" vertical="center"/>
    </xf>
    <xf numFmtId="4" fontId="0" fillId="0" borderId="14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9" fontId="2" fillId="0" borderId="11" xfId="19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9" fontId="3" fillId="0" borderId="16" xfId="19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9" fontId="4" fillId="0" borderId="1" xfId="19" applyFont="1" applyFill="1" applyBorder="1" applyAlignment="1">
      <alignment horizontal="left" vertical="center"/>
    </xf>
    <xf numFmtId="9" fontId="4" fillId="0" borderId="3" xfId="19" applyFont="1" applyFill="1" applyBorder="1" applyAlignment="1">
      <alignment horizontal="left" vertical="center"/>
    </xf>
    <xf numFmtId="9" fontId="4" fillId="0" borderId="3" xfId="19" applyFont="1" applyFill="1" applyBorder="1" applyAlignment="1">
      <alignment horizontal="left" vertical="center" wrapText="1"/>
    </xf>
    <xf numFmtId="9" fontId="4" fillId="0" borderId="6" xfId="19" applyFont="1" applyFill="1" applyBorder="1" applyAlignment="1">
      <alignment horizontal="left" vertical="center" wrapText="1"/>
    </xf>
    <xf numFmtId="9" fontId="4" fillId="0" borderId="13" xfId="19" applyFont="1" applyFill="1" applyBorder="1" applyAlignment="1">
      <alignment horizontal="left" vertical="center" wrapText="1"/>
    </xf>
    <xf numFmtId="9" fontId="4" fillId="0" borderId="8" xfId="19" applyFont="1" applyFill="1" applyBorder="1" applyAlignment="1">
      <alignment horizontal="left" vertical="center" wrapText="1"/>
    </xf>
    <xf numFmtId="9" fontId="4" fillId="0" borderId="6" xfId="19" applyFont="1" applyFill="1" applyBorder="1" applyAlignment="1">
      <alignment horizontal="left" vertical="center"/>
    </xf>
    <xf numFmtId="9" fontId="5" fillId="0" borderId="3" xfId="19" applyFont="1" applyFill="1" applyBorder="1" applyAlignment="1">
      <alignment horizontal="left" vertical="center" wrapText="1"/>
    </xf>
    <xf numFmtId="9" fontId="4" fillId="0" borderId="26" xfId="19" applyFont="1" applyFill="1" applyBorder="1" applyAlignment="1">
      <alignment horizontal="left" vertical="center" wrapText="1"/>
    </xf>
    <xf numFmtId="9" fontId="4" fillId="0" borderId="27" xfId="19" applyFont="1" applyFill="1" applyBorder="1" applyAlignment="1">
      <alignment horizontal="left" vertical="center" wrapText="1"/>
    </xf>
    <xf numFmtId="9" fontId="4" fillId="0" borderId="28" xfId="19" applyFont="1" applyFill="1" applyBorder="1" applyAlignment="1">
      <alignment horizontal="left" vertical="center" wrapText="1"/>
    </xf>
    <xf numFmtId="9" fontId="4" fillId="0" borderId="29" xfId="19" applyFont="1" applyFill="1" applyBorder="1" applyAlignment="1">
      <alignment horizontal="left" vertical="center" wrapText="1"/>
    </xf>
    <xf numFmtId="9" fontId="4" fillId="0" borderId="30" xfId="19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9" fontId="4" fillId="0" borderId="32" xfId="19" applyFont="1" applyFill="1" applyBorder="1" applyAlignment="1">
      <alignment horizontal="left" vertical="center" wrapText="1"/>
    </xf>
    <xf numFmtId="9" fontId="4" fillId="0" borderId="31" xfId="19" applyFont="1" applyFill="1" applyBorder="1" applyAlignment="1">
      <alignment horizontal="left" vertical="center" wrapText="1"/>
    </xf>
    <xf numFmtId="9" fontId="4" fillId="0" borderId="5" xfId="19" applyFont="1" applyFill="1" applyBorder="1" applyAlignment="1">
      <alignment horizontal="left" vertical="center"/>
    </xf>
    <xf numFmtId="9" fontId="4" fillId="0" borderId="1" xfId="19" applyFont="1" applyFill="1" applyBorder="1" applyAlignment="1">
      <alignment horizontal="left" vertical="center" wrapText="1"/>
    </xf>
    <xf numFmtId="9" fontId="4" fillId="0" borderId="11" xfId="19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9" fontId="4" fillId="0" borderId="0" xfId="19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9" fontId="4" fillId="0" borderId="5" xfId="19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9" fontId="2" fillId="0" borderId="33" xfId="19" applyFont="1" applyFill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4" fontId="0" fillId="0" borderId="35" xfId="0" applyNumberFormat="1" applyBorder="1" applyAlignment="1">
      <alignment/>
    </xf>
    <xf numFmtId="0" fontId="3" fillId="0" borderId="36" xfId="0" applyFon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0" fillId="2" borderId="4" xfId="0" applyNumberFormat="1" applyFont="1" applyFill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35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right" vertical="justify"/>
    </xf>
    <xf numFmtId="4" fontId="0" fillId="0" borderId="0" xfId="0" applyNumberFormat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1" fillId="0" borderId="3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39" xfId="0" applyNumberFormat="1" applyFont="1" applyFill="1" applyBorder="1" applyAlignment="1">
      <alignment horizontal="right" vertical="center"/>
    </xf>
    <xf numFmtId="4" fontId="0" fillId="0" borderId="40" xfId="0" applyNumberFormat="1" applyBorder="1" applyAlignment="1">
      <alignment horizontal="right" vertical="center"/>
    </xf>
    <xf numFmtId="4" fontId="0" fillId="0" borderId="40" xfId="0" applyNumberFormat="1" applyFont="1" applyBorder="1" applyAlignment="1">
      <alignment horizontal="right" vertical="center"/>
    </xf>
    <xf numFmtId="9" fontId="4" fillId="0" borderId="4" xfId="19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4" fontId="3" fillId="0" borderId="39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 horizontal="right" vertical="center"/>
    </xf>
    <xf numFmtId="4" fontId="0" fillId="0" borderId="38" xfId="0" applyNumberFormat="1" applyBorder="1" applyAlignment="1">
      <alignment/>
    </xf>
    <xf numFmtId="4" fontId="0" fillId="2" borderId="10" xfId="0" applyNumberFormat="1" applyFont="1" applyFill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0" fillId="0" borderId="38" xfId="0" applyNumberFormat="1" applyBorder="1" applyAlignment="1">
      <alignment horizontal="right" vertical="center"/>
    </xf>
    <xf numFmtId="4" fontId="0" fillId="0" borderId="43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4" fillId="0" borderId="5" xfId="19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9" fontId="3" fillId="0" borderId="2" xfId="19" applyFont="1" applyFill="1" applyBorder="1" applyAlignment="1">
      <alignment horizontal="center" vertical="center"/>
    </xf>
    <xf numFmtId="9" fontId="4" fillId="0" borderId="44" xfId="19" applyFont="1" applyFill="1" applyBorder="1" applyAlignment="1">
      <alignment horizontal="center" vertical="center"/>
    </xf>
    <xf numFmtId="9" fontId="4" fillId="0" borderId="15" xfId="19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workbookViewId="0" topLeftCell="A1">
      <selection activeCell="B185" sqref="B185"/>
    </sheetView>
  </sheetViews>
  <sheetFormatPr defaultColWidth="9.00390625" defaultRowHeight="12.75"/>
  <cols>
    <col min="1" max="1" width="3.625" style="0" customWidth="1"/>
    <col min="2" max="2" width="51.25390625" style="30" customWidth="1"/>
    <col min="3" max="3" width="14.875" style="0" customWidth="1"/>
    <col min="4" max="4" width="5.00390625" style="30" customWidth="1"/>
    <col min="5" max="5" width="15.875" style="0" customWidth="1"/>
    <col min="6" max="6" width="11.75390625" style="0" bestFit="1" customWidth="1"/>
    <col min="10" max="10" width="10.125" style="0" bestFit="1" customWidth="1"/>
    <col min="11" max="11" width="11.75390625" style="0" bestFit="1" customWidth="1"/>
  </cols>
  <sheetData>
    <row r="1" spans="1:5" ht="18.75">
      <c r="A1" s="91"/>
      <c r="B1" s="120" t="s">
        <v>51</v>
      </c>
      <c r="C1" s="120"/>
      <c r="D1" s="120"/>
      <c r="E1" s="120"/>
    </row>
    <row r="2" ht="18">
      <c r="B2" s="44" t="s">
        <v>52</v>
      </c>
    </row>
    <row r="5" ht="18.75" thickBot="1">
      <c r="B5" s="44" t="s">
        <v>53</v>
      </c>
    </row>
    <row r="6" spans="1:5" ht="57" customHeight="1" thickBot="1">
      <c r="A6" s="28" t="s">
        <v>0</v>
      </c>
      <c r="B6" s="29" t="s">
        <v>1</v>
      </c>
      <c r="C6" s="121" t="s">
        <v>48</v>
      </c>
      <c r="D6" s="122"/>
      <c r="E6" s="28" t="s">
        <v>49</v>
      </c>
    </row>
    <row r="7" spans="1:5" ht="12.75" customHeight="1">
      <c r="A7" s="1">
        <v>1</v>
      </c>
      <c r="B7" s="45" t="s">
        <v>2</v>
      </c>
      <c r="C7" s="2">
        <v>1281968</v>
      </c>
      <c r="D7" s="31" t="s">
        <v>3</v>
      </c>
      <c r="E7" s="3">
        <v>35438723.39</v>
      </c>
    </row>
    <row r="8" spans="1:5" ht="12.75" customHeight="1">
      <c r="A8" s="4">
        <f aca="true" t="shared" si="0" ref="A8:A13">A7+1</f>
        <v>2</v>
      </c>
      <c r="B8" s="46" t="s">
        <v>4</v>
      </c>
      <c r="C8" s="5">
        <v>1109871</v>
      </c>
      <c r="D8" s="32" t="s">
        <v>3</v>
      </c>
      <c r="E8" s="6">
        <v>28232898.5</v>
      </c>
    </row>
    <row r="9" spans="1:5" ht="12.75" customHeight="1">
      <c r="A9" s="4">
        <v>3</v>
      </c>
      <c r="B9" s="46" t="s">
        <v>5</v>
      </c>
      <c r="C9" s="5">
        <v>1146024</v>
      </c>
      <c r="D9" s="33" t="s">
        <v>3</v>
      </c>
      <c r="E9" s="6">
        <v>28474749.35</v>
      </c>
    </row>
    <row r="10" spans="1:5" ht="12.75" customHeight="1">
      <c r="A10" s="4">
        <f t="shared" si="0"/>
        <v>4</v>
      </c>
      <c r="B10" s="47" t="s">
        <v>6</v>
      </c>
      <c r="C10" s="7">
        <v>10000</v>
      </c>
      <c r="D10" s="32" t="s">
        <v>7</v>
      </c>
      <c r="E10" s="6">
        <v>341040</v>
      </c>
    </row>
    <row r="11" spans="1:5" ht="12.75" customHeight="1">
      <c r="A11" s="4">
        <f t="shared" si="0"/>
        <v>5</v>
      </c>
      <c r="B11" s="47" t="s">
        <v>8</v>
      </c>
      <c r="C11" s="7">
        <v>5000</v>
      </c>
      <c r="D11" s="32" t="s">
        <v>7</v>
      </c>
      <c r="E11" s="6">
        <v>174490</v>
      </c>
    </row>
    <row r="12" spans="1:5" ht="12.75" customHeight="1">
      <c r="A12" s="4">
        <f t="shared" si="0"/>
        <v>6</v>
      </c>
      <c r="B12" s="47" t="s">
        <v>9</v>
      </c>
      <c r="C12" s="7">
        <v>10000</v>
      </c>
      <c r="D12" s="32" t="s">
        <v>7</v>
      </c>
      <c r="E12" s="6">
        <v>348980</v>
      </c>
    </row>
    <row r="13" spans="1:5" ht="12.75" customHeight="1" thickBot="1">
      <c r="A13" s="12">
        <f t="shared" si="0"/>
        <v>7</v>
      </c>
      <c r="B13" s="48" t="s">
        <v>47</v>
      </c>
      <c r="C13" s="13">
        <v>15000</v>
      </c>
      <c r="D13" s="34" t="s">
        <v>3</v>
      </c>
      <c r="E13" s="9">
        <v>382785</v>
      </c>
    </row>
    <row r="14" spans="1:5" ht="12.75" customHeight="1">
      <c r="A14" s="26">
        <v>8</v>
      </c>
      <c r="B14" s="49" t="s">
        <v>10</v>
      </c>
      <c r="C14" s="10">
        <v>83187</v>
      </c>
      <c r="D14" s="35" t="s">
        <v>3</v>
      </c>
      <c r="E14" s="14">
        <v>2299538.24</v>
      </c>
    </row>
    <row r="15" spans="1:5" ht="12.75" customHeight="1">
      <c r="A15" s="11"/>
      <c r="B15" s="50"/>
      <c r="C15" s="5">
        <v>92005</v>
      </c>
      <c r="D15" s="35" t="s">
        <v>7</v>
      </c>
      <c r="E15" s="6">
        <v>3210790.49</v>
      </c>
    </row>
    <row r="16" spans="1:5" ht="12.75" customHeight="1">
      <c r="A16" s="4">
        <f>A14+1</f>
        <v>9</v>
      </c>
      <c r="B16" s="47" t="s">
        <v>11</v>
      </c>
      <c r="C16" s="5">
        <v>1922</v>
      </c>
      <c r="D16" s="32" t="s">
        <v>3</v>
      </c>
      <c r="E16" s="6">
        <v>47802.06</v>
      </c>
    </row>
    <row r="17" spans="1:5" ht="12.75" customHeight="1" thickBot="1">
      <c r="A17" s="12">
        <f>A16+1</f>
        <v>10</v>
      </c>
      <c r="B17" s="48" t="s">
        <v>12</v>
      </c>
      <c r="C17" s="13">
        <v>1922</v>
      </c>
      <c r="D17" s="34" t="s">
        <v>3</v>
      </c>
      <c r="E17" s="9">
        <v>46891.03</v>
      </c>
    </row>
    <row r="18" spans="1:5" ht="12.75" customHeight="1">
      <c r="A18" s="11">
        <f aca="true" t="shared" si="1" ref="A18:A30">A17+1</f>
        <v>11</v>
      </c>
      <c r="B18" s="50" t="s">
        <v>13</v>
      </c>
      <c r="C18" s="10">
        <v>482294.26</v>
      </c>
      <c r="D18" s="35" t="s">
        <v>7</v>
      </c>
      <c r="E18" s="14">
        <v>16481166.25</v>
      </c>
    </row>
    <row r="19" spans="1:5" ht="12.75" customHeight="1">
      <c r="A19" s="4">
        <f t="shared" si="1"/>
        <v>12</v>
      </c>
      <c r="B19" s="46" t="s">
        <v>14</v>
      </c>
      <c r="C19" s="5">
        <v>58675.52</v>
      </c>
      <c r="D19" s="32" t="s">
        <v>7</v>
      </c>
      <c r="E19" s="6">
        <v>2001906.06</v>
      </c>
    </row>
    <row r="20" spans="1:5" ht="12.75" customHeight="1" thickBot="1">
      <c r="A20" s="12">
        <f t="shared" si="1"/>
        <v>13</v>
      </c>
      <c r="B20" s="51" t="s">
        <v>15</v>
      </c>
      <c r="C20" s="13">
        <v>58747</v>
      </c>
      <c r="D20" s="34" t="s">
        <v>7</v>
      </c>
      <c r="E20" s="9">
        <v>2006386.29</v>
      </c>
    </row>
    <row r="21" spans="1:5" ht="12.75" customHeight="1">
      <c r="A21" s="1">
        <f t="shared" si="1"/>
        <v>14</v>
      </c>
      <c r="B21" s="50" t="s">
        <v>16</v>
      </c>
      <c r="C21" s="2">
        <v>16500</v>
      </c>
      <c r="D21" s="35" t="s">
        <v>7</v>
      </c>
      <c r="E21" s="3">
        <v>561165</v>
      </c>
    </row>
    <row r="22" spans="1:5" ht="12.75" customHeight="1">
      <c r="A22" s="4">
        <f t="shared" si="1"/>
        <v>15</v>
      </c>
      <c r="B22" s="47" t="s">
        <v>17</v>
      </c>
      <c r="C22" s="5">
        <v>6127</v>
      </c>
      <c r="D22" s="32" t="s">
        <v>7</v>
      </c>
      <c r="E22" s="6">
        <v>218010.91</v>
      </c>
    </row>
    <row r="23" spans="1:5" ht="12.75" customHeight="1">
      <c r="A23" s="4">
        <f t="shared" si="1"/>
        <v>16</v>
      </c>
      <c r="B23" s="52" t="s">
        <v>18</v>
      </c>
      <c r="C23" s="5">
        <v>98367</v>
      </c>
      <c r="D23" s="32" t="s">
        <v>7</v>
      </c>
      <c r="E23" s="6">
        <v>3426417.71</v>
      </c>
    </row>
    <row r="24" spans="1:11" ht="12.75" customHeight="1">
      <c r="A24" s="4">
        <f t="shared" si="1"/>
        <v>17</v>
      </c>
      <c r="B24" s="53" t="s">
        <v>19</v>
      </c>
      <c r="C24" s="5">
        <v>15739.8</v>
      </c>
      <c r="D24" s="32" t="s">
        <v>7</v>
      </c>
      <c r="E24" s="6">
        <v>531832.1</v>
      </c>
      <c r="I24" s="24"/>
      <c r="J24" s="25"/>
      <c r="K24" s="25"/>
    </row>
    <row r="25" spans="1:11" ht="12.75" customHeight="1">
      <c r="A25" s="4">
        <f t="shared" si="1"/>
        <v>18</v>
      </c>
      <c r="B25" s="54" t="s">
        <v>20</v>
      </c>
      <c r="C25" s="5">
        <v>11825</v>
      </c>
      <c r="D25" s="32" t="s">
        <v>7</v>
      </c>
      <c r="E25" s="6">
        <v>412668.85</v>
      </c>
      <c r="I25" s="24"/>
      <c r="J25" s="25"/>
      <c r="K25" s="25"/>
    </row>
    <row r="26" spans="1:5" ht="12.75" customHeight="1">
      <c r="A26" s="4">
        <f t="shared" si="1"/>
        <v>19</v>
      </c>
      <c r="B26" s="54" t="s">
        <v>21</v>
      </c>
      <c r="C26" s="5">
        <v>3024</v>
      </c>
      <c r="D26" s="32" t="s">
        <v>7</v>
      </c>
      <c r="E26" s="6">
        <v>105531.55</v>
      </c>
    </row>
    <row r="27" spans="1:5" ht="12.75" customHeight="1">
      <c r="A27" s="4">
        <f t="shared" si="1"/>
        <v>20</v>
      </c>
      <c r="B27" s="54" t="s">
        <v>22</v>
      </c>
      <c r="C27" s="5">
        <v>174.39</v>
      </c>
      <c r="D27" s="36" t="s">
        <v>23</v>
      </c>
      <c r="E27" s="6">
        <v>3742.41</v>
      </c>
    </row>
    <row r="28" spans="1:5" ht="12.75" customHeight="1">
      <c r="A28" s="4">
        <f t="shared" si="1"/>
        <v>21</v>
      </c>
      <c r="B28" s="54" t="s">
        <v>24</v>
      </c>
      <c r="C28" s="5">
        <v>64699</v>
      </c>
      <c r="D28" s="37" t="s">
        <v>3</v>
      </c>
      <c r="E28" s="6">
        <v>1788474.46</v>
      </c>
    </row>
    <row r="29" spans="1:5" ht="12.75" customHeight="1" thickBot="1">
      <c r="A29" s="8">
        <f t="shared" si="1"/>
        <v>22</v>
      </c>
      <c r="B29" s="55" t="s">
        <v>25</v>
      </c>
      <c r="C29" s="15">
        <v>53771</v>
      </c>
      <c r="D29" s="38" t="s">
        <v>3</v>
      </c>
      <c r="E29" s="16">
        <v>1466926.65</v>
      </c>
    </row>
    <row r="30" spans="1:5" ht="12.75" customHeight="1">
      <c r="A30" s="1">
        <f t="shared" si="1"/>
        <v>23</v>
      </c>
      <c r="B30" s="56" t="s">
        <v>26</v>
      </c>
      <c r="C30" s="2">
        <v>267960</v>
      </c>
      <c r="D30" s="31" t="s">
        <v>7</v>
      </c>
      <c r="E30" s="3">
        <v>9232829.76</v>
      </c>
    </row>
    <row r="31" spans="1:5" ht="12.75" customHeight="1">
      <c r="A31" s="4">
        <f>A30+1</f>
        <v>24</v>
      </c>
      <c r="B31" s="54" t="s">
        <v>27</v>
      </c>
      <c r="C31" s="5">
        <v>77911.16</v>
      </c>
      <c r="D31" s="32" t="s">
        <v>7</v>
      </c>
      <c r="E31" s="6">
        <v>2712477.73</v>
      </c>
    </row>
    <row r="32" spans="1:5" ht="12.75" customHeight="1" thickBot="1">
      <c r="A32" s="12">
        <f aca="true" t="shared" si="2" ref="A32:A48">A31+1</f>
        <v>25</v>
      </c>
      <c r="B32" s="57" t="s">
        <v>28</v>
      </c>
      <c r="C32" s="13">
        <v>473555</v>
      </c>
      <c r="D32" s="34" t="s">
        <v>7</v>
      </c>
      <c r="E32" s="9">
        <v>15976427.45</v>
      </c>
    </row>
    <row r="33" spans="1:5" ht="12.75" customHeight="1">
      <c r="A33" s="11">
        <f t="shared" si="2"/>
        <v>26</v>
      </c>
      <c r="B33" s="58" t="s">
        <v>29</v>
      </c>
      <c r="C33" s="10">
        <v>14965.65</v>
      </c>
      <c r="D33" s="35" t="s">
        <v>7</v>
      </c>
      <c r="E33" s="14">
        <v>513890.42</v>
      </c>
    </row>
    <row r="34" spans="1:5" ht="12.75" customHeight="1">
      <c r="A34" s="4">
        <f t="shared" si="2"/>
        <v>27</v>
      </c>
      <c r="B34" s="54" t="s">
        <v>30</v>
      </c>
      <c r="C34" s="5">
        <v>0</v>
      </c>
      <c r="D34" s="32" t="s">
        <v>7</v>
      </c>
      <c r="E34" s="6">
        <v>0</v>
      </c>
    </row>
    <row r="35" spans="1:5" ht="12.75" customHeight="1">
      <c r="A35" s="4">
        <f t="shared" si="2"/>
        <v>28</v>
      </c>
      <c r="B35" s="54" t="s">
        <v>31</v>
      </c>
      <c r="C35" s="5">
        <v>288426</v>
      </c>
      <c r="D35" s="32" t="s">
        <v>7</v>
      </c>
      <c r="E35" s="6">
        <v>9887696.84</v>
      </c>
    </row>
    <row r="36" spans="1:5" ht="12.75" customHeight="1">
      <c r="A36" s="4">
        <f t="shared" si="2"/>
        <v>29</v>
      </c>
      <c r="B36" s="59" t="s">
        <v>32</v>
      </c>
      <c r="C36" s="5">
        <v>3841.42</v>
      </c>
      <c r="D36" s="32" t="s">
        <v>7</v>
      </c>
      <c r="E36" s="6">
        <v>131079.55</v>
      </c>
    </row>
    <row r="37" spans="1:5" ht="12.75" customHeight="1">
      <c r="A37" s="4">
        <f t="shared" si="2"/>
        <v>30</v>
      </c>
      <c r="B37" s="47" t="s">
        <v>33</v>
      </c>
      <c r="C37" s="5">
        <v>2623.74</v>
      </c>
      <c r="D37" s="39" t="s">
        <v>7</v>
      </c>
      <c r="E37" s="6">
        <v>89658.89</v>
      </c>
    </row>
    <row r="38" spans="1:5" ht="12.75" customHeight="1">
      <c r="A38" s="4">
        <f t="shared" si="2"/>
        <v>31</v>
      </c>
      <c r="B38" s="47" t="s">
        <v>34</v>
      </c>
      <c r="C38" s="5">
        <v>655</v>
      </c>
      <c r="D38" s="32" t="s">
        <v>3</v>
      </c>
      <c r="E38" s="6">
        <v>16842.67</v>
      </c>
    </row>
    <row r="39" spans="1:5" ht="12.75" customHeight="1">
      <c r="A39" s="4">
        <f t="shared" si="2"/>
        <v>32</v>
      </c>
      <c r="B39" s="60" t="s">
        <v>35</v>
      </c>
      <c r="C39" s="5">
        <v>431</v>
      </c>
      <c r="D39" s="40" t="s">
        <v>3</v>
      </c>
      <c r="E39" s="6">
        <v>10515.11</v>
      </c>
    </row>
    <row r="40" spans="1:5" ht="12.75" customHeight="1">
      <c r="A40" s="4">
        <f t="shared" si="2"/>
        <v>33</v>
      </c>
      <c r="B40" s="54" t="s">
        <v>36</v>
      </c>
      <c r="C40" s="5">
        <v>1616</v>
      </c>
      <c r="D40" s="40" t="s">
        <v>7</v>
      </c>
      <c r="E40" s="6">
        <v>55768.16</v>
      </c>
    </row>
    <row r="41" spans="1:5" ht="12.75" customHeight="1">
      <c r="A41" s="4">
        <f t="shared" si="2"/>
        <v>34</v>
      </c>
      <c r="B41" s="59" t="s">
        <v>37</v>
      </c>
      <c r="C41" s="5">
        <v>109.67</v>
      </c>
      <c r="D41" s="41" t="s">
        <v>3</v>
      </c>
      <c r="E41" s="6">
        <v>2954.84</v>
      </c>
    </row>
    <row r="42" spans="1:5" ht="12.75" customHeight="1">
      <c r="A42" s="4">
        <v>35</v>
      </c>
      <c r="B42" s="47" t="s">
        <v>38</v>
      </c>
      <c r="C42" s="5">
        <v>35000</v>
      </c>
      <c r="D42" s="32" t="s">
        <v>23</v>
      </c>
      <c r="E42" s="6">
        <v>726705</v>
      </c>
    </row>
    <row r="43" spans="1:5" ht="12.75" customHeight="1">
      <c r="A43" s="4">
        <f t="shared" si="2"/>
        <v>36</v>
      </c>
      <c r="B43" s="47" t="s">
        <v>39</v>
      </c>
      <c r="C43" s="5">
        <v>1250000</v>
      </c>
      <c r="D43" s="32" t="s">
        <v>7</v>
      </c>
      <c r="E43" s="6">
        <v>43452500</v>
      </c>
    </row>
    <row r="44" spans="1:5" ht="12.75" customHeight="1" thickBot="1">
      <c r="A44" s="12">
        <f t="shared" si="2"/>
        <v>37</v>
      </c>
      <c r="B44" s="61" t="s">
        <v>40</v>
      </c>
      <c r="C44" s="13">
        <v>10750.788</v>
      </c>
      <c r="D44" s="33" t="s">
        <v>7</v>
      </c>
      <c r="E44" s="9">
        <v>366236.41</v>
      </c>
    </row>
    <row r="45" spans="1:5" ht="12.75" customHeight="1">
      <c r="A45" s="1">
        <f t="shared" si="2"/>
        <v>38</v>
      </c>
      <c r="B45" s="62" t="s">
        <v>41</v>
      </c>
      <c r="C45" s="17">
        <f>SUM(C46:C49)</f>
        <v>806001.1900000001</v>
      </c>
      <c r="D45" s="42" t="s">
        <v>7</v>
      </c>
      <c r="E45" s="18">
        <f>SUM(E46:E49)</f>
        <v>28071151.45</v>
      </c>
    </row>
    <row r="46" spans="1:5" ht="12.75" customHeight="1">
      <c r="A46" s="4">
        <f t="shared" si="2"/>
        <v>39</v>
      </c>
      <c r="B46" s="47" t="s">
        <v>42</v>
      </c>
      <c r="C46" s="5">
        <v>648637.18</v>
      </c>
      <c r="D46" s="32" t="s">
        <v>7</v>
      </c>
      <c r="E46" s="6">
        <v>22593978.89</v>
      </c>
    </row>
    <row r="47" spans="1:5" ht="12.75" customHeight="1">
      <c r="A47" s="4">
        <f t="shared" si="2"/>
        <v>40</v>
      </c>
      <c r="B47" s="47" t="s">
        <v>43</v>
      </c>
      <c r="C47" s="5">
        <v>14494.7</v>
      </c>
      <c r="D47" s="32" t="s">
        <v>7</v>
      </c>
      <c r="E47" s="6">
        <v>504893.89</v>
      </c>
    </row>
    <row r="48" spans="1:5" ht="12.75" customHeight="1">
      <c r="A48" s="4">
        <f t="shared" si="2"/>
        <v>41</v>
      </c>
      <c r="B48" s="47" t="s">
        <v>44</v>
      </c>
      <c r="C48" s="5">
        <v>92994.17</v>
      </c>
      <c r="D48" s="32" t="s">
        <v>7</v>
      </c>
      <c r="E48" s="6">
        <v>3239265.93</v>
      </c>
    </row>
    <row r="49" spans="1:5" ht="12.75" customHeight="1" thickBot="1">
      <c r="A49" s="12">
        <v>42</v>
      </c>
      <c r="B49" s="48" t="s">
        <v>45</v>
      </c>
      <c r="C49" s="13">
        <v>49875.14</v>
      </c>
      <c r="D49" s="34" t="s">
        <v>7</v>
      </c>
      <c r="E49" s="9">
        <v>1733012.74</v>
      </c>
    </row>
    <row r="50" spans="1:5" ht="12.75" customHeight="1" thickBot="1">
      <c r="A50" s="19">
        <v>43</v>
      </c>
      <c r="B50" s="63" t="s">
        <v>46</v>
      </c>
      <c r="C50" s="20">
        <v>25000</v>
      </c>
      <c r="D50" s="43" t="s">
        <v>7</v>
      </c>
      <c r="E50" s="21">
        <v>870825</v>
      </c>
    </row>
    <row r="51" spans="1:5" ht="12.75" customHeight="1" thickBot="1">
      <c r="A51" s="123" t="s">
        <v>50</v>
      </c>
      <c r="B51" s="124"/>
      <c r="C51" s="124"/>
      <c r="D51" s="125"/>
      <c r="E51" s="27">
        <f>SUM(E7:E45,E50)</f>
        <v>240120475.57999992</v>
      </c>
    </row>
    <row r="52" ht="12.75" customHeight="1"/>
    <row r="53" ht="12.75" customHeight="1"/>
    <row r="55" ht="18.75" thickBot="1">
      <c r="B55" s="44" t="s">
        <v>54</v>
      </c>
    </row>
    <row r="56" spans="1:5" ht="40.5">
      <c r="A56" s="68" t="s">
        <v>0</v>
      </c>
      <c r="B56" s="69" t="s">
        <v>1</v>
      </c>
      <c r="C56" s="118" t="s">
        <v>48</v>
      </c>
      <c r="D56" s="119"/>
      <c r="E56" s="68" t="s">
        <v>49</v>
      </c>
    </row>
    <row r="57" spans="1:5" ht="16.5">
      <c r="A57" s="70">
        <v>1</v>
      </c>
      <c r="B57" s="95" t="s">
        <v>57</v>
      </c>
      <c r="C57" s="96">
        <v>170870</v>
      </c>
      <c r="D57" s="32" t="s">
        <v>7</v>
      </c>
      <c r="E57" s="94">
        <v>5923550.29</v>
      </c>
    </row>
    <row r="58" spans="1:7" ht="16.5">
      <c r="A58" s="70">
        <f>A57+1</f>
        <v>2</v>
      </c>
      <c r="B58" s="46" t="s">
        <v>63</v>
      </c>
      <c r="C58" s="90">
        <v>9754</v>
      </c>
      <c r="D58" s="89" t="s">
        <v>58</v>
      </c>
      <c r="E58" s="80">
        <v>528969.17</v>
      </c>
      <c r="F58" s="22"/>
      <c r="G58" s="22"/>
    </row>
    <row r="59" spans="1:7" ht="16.5">
      <c r="A59" s="70">
        <v>3</v>
      </c>
      <c r="B59" s="46" t="s">
        <v>59</v>
      </c>
      <c r="C59" s="77">
        <v>36482</v>
      </c>
      <c r="D59" s="33" t="s">
        <v>3</v>
      </c>
      <c r="E59" s="80">
        <v>1008487.22</v>
      </c>
      <c r="F59" s="22"/>
      <c r="G59" s="22"/>
    </row>
    <row r="60" spans="1:7" ht="16.5">
      <c r="A60" s="70">
        <f>A59+1</f>
        <v>4</v>
      </c>
      <c r="B60" s="47" t="s">
        <v>60</v>
      </c>
      <c r="C60" s="75">
        <v>10835</v>
      </c>
      <c r="D60" s="32" t="s">
        <v>7</v>
      </c>
      <c r="E60" s="80">
        <v>382085.44</v>
      </c>
      <c r="F60" s="23"/>
      <c r="G60" s="22"/>
    </row>
    <row r="61" spans="1:7" ht="16.5">
      <c r="A61" s="70">
        <f>A60+1</f>
        <v>5</v>
      </c>
      <c r="B61" s="47" t="s">
        <v>61</v>
      </c>
      <c r="C61" s="75">
        <v>25744</v>
      </c>
      <c r="D61" s="32" t="s">
        <v>7</v>
      </c>
      <c r="E61" s="80">
        <v>895582.27</v>
      </c>
      <c r="F61" s="22"/>
      <c r="G61" s="22"/>
    </row>
    <row r="62" spans="1:7" ht="16.5">
      <c r="A62" s="70">
        <f>A61+1</f>
        <v>6</v>
      </c>
      <c r="B62" s="47" t="s">
        <v>62</v>
      </c>
      <c r="C62" s="75">
        <v>26423.9</v>
      </c>
      <c r="D62" s="32" t="s">
        <v>23</v>
      </c>
      <c r="E62" s="80">
        <v>531146.81</v>
      </c>
      <c r="F62" s="22"/>
      <c r="G62" s="22"/>
    </row>
    <row r="63" spans="1:5" ht="16.5">
      <c r="A63" s="97">
        <f>A62+1</f>
        <v>7</v>
      </c>
      <c r="B63" s="67" t="s">
        <v>64</v>
      </c>
      <c r="C63" s="79">
        <v>67917.51</v>
      </c>
      <c r="D63" s="33" t="s">
        <v>23</v>
      </c>
      <c r="E63" s="82">
        <v>1402021.16</v>
      </c>
    </row>
    <row r="64" spans="1:5" ht="16.5">
      <c r="A64" s="70">
        <v>8</v>
      </c>
      <c r="B64" s="47" t="s">
        <v>65</v>
      </c>
      <c r="C64" s="77">
        <v>159132</v>
      </c>
      <c r="D64" s="32" t="s">
        <v>23</v>
      </c>
      <c r="E64" s="80">
        <v>3287525.47</v>
      </c>
    </row>
    <row r="65" spans="1:5" ht="16.5">
      <c r="A65" s="70">
        <f>A64+1</f>
        <v>9</v>
      </c>
      <c r="B65" s="47" t="s">
        <v>85</v>
      </c>
      <c r="C65" s="77">
        <v>231.6</v>
      </c>
      <c r="D65" s="32" t="s">
        <v>23</v>
      </c>
      <c r="E65" s="80">
        <v>8084</v>
      </c>
    </row>
    <row r="66" spans="1:5" ht="16.5">
      <c r="A66" s="70">
        <f>A65+1</f>
        <v>10</v>
      </c>
      <c r="B66" s="67" t="s">
        <v>66</v>
      </c>
      <c r="C66" s="79">
        <v>43676</v>
      </c>
      <c r="D66" s="33" t="s">
        <v>67</v>
      </c>
      <c r="E66" s="82">
        <v>220738.5</v>
      </c>
    </row>
    <row r="67" spans="1:5" ht="16.5">
      <c r="A67" s="72">
        <f>A66+1</f>
        <v>11</v>
      </c>
      <c r="B67" s="67" t="s">
        <v>68</v>
      </c>
      <c r="C67" s="79">
        <v>22440</v>
      </c>
      <c r="D67" s="33" t="s">
        <v>67</v>
      </c>
      <c r="E67" s="82">
        <v>113411.76</v>
      </c>
    </row>
    <row r="68" spans="1:5" ht="16.5">
      <c r="A68" s="72">
        <v>12</v>
      </c>
      <c r="B68" s="67" t="s">
        <v>69</v>
      </c>
      <c r="C68" s="79">
        <v>15261</v>
      </c>
      <c r="D68" s="33" t="s">
        <v>7</v>
      </c>
      <c r="E68" s="82">
        <v>534759.3</v>
      </c>
    </row>
    <row r="69" spans="1:5" ht="17.25" thickBot="1">
      <c r="A69" s="70">
        <v>13</v>
      </c>
      <c r="B69" s="48" t="s">
        <v>70</v>
      </c>
      <c r="C69" s="78">
        <v>122580</v>
      </c>
      <c r="D69" s="34" t="s">
        <v>23</v>
      </c>
      <c r="E69" s="81">
        <v>2679108.48</v>
      </c>
    </row>
    <row r="70" spans="2:5" ht="16.5">
      <c r="B70" s="115" t="s">
        <v>50</v>
      </c>
      <c r="C70" s="116"/>
      <c r="D70" s="117"/>
      <c r="E70" s="109">
        <f>SUM(E57:E69)</f>
        <v>17515469.87</v>
      </c>
    </row>
    <row r="71" spans="2:5" ht="12.75">
      <c r="B71"/>
      <c r="C71" s="64"/>
      <c r="D71" s="66"/>
      <c r="E71" s="23"/>
    </row>
    <row r="72" spans="1:5" ht="16.5">
      <c r="A72" s="64"/>
      <c r="B72" s="65"/>
      <c r="C72" s="23"/>
      <c r="D72" s="66"/>
      <c r="E72" s="23"/>
    </row>
    <row r="73" ht="18">
      <c r="B73" s="44"/>
    </row>
    <row r="74" ht="18.75" thickBot="1">
      <c r="B74" s="44" t="s">
        <v>55</v>
      </c>
    </row>
    <row r="75" spans="1:5" ht="40.5">
      <c r="A75" s="68" t="s">
        <v>0</v>
      </c>
      <c r="B75" s="69" t="s">
        <v>1</v>
      </c>
      <c r="C75" s="118" t="s">
        <v>48</v>
      </c>
      <c r="D75" s="119"/>
      <c r="E75" s="68" t="s">
        <v>49</v>
      </c>
    </row>
    <row r="76" spans="1:5" ht="17.25" thickBot="1">
      <c r="A76" s="70">
        <v>1</v>
      </c>
      <c r="B76" s="61" t="s">
        <v>71</v>
      </c>
      <c r="C76" s="15">
        <v>20706.9</v>
      </c>
      <c r="D76" s="33" t="s">
        <v>7</v>
      </c>
      <c r="E76" s="101">
        <v>707119.93</v>
      </c>
    </row>
    <row r="77" spans="2:5" ht="16.5">
      <c r="B77" s="115" t="s">
        <v>50</v>
      </c>
      <c r="C77" s="116"/>
      <c r="D77" s="117"/>
      <c r="E77" s="3">
        <v>707119.93</v>
      </c>
    </row>
    <row r="78" spans="2:4" ht="12.75">
      <c r="B78"/>
      <c r="D78"/>
    </row>
    <row r="79" spans="2:4" ht="12.75">
      <c r="B79"/>
      <c r="D79"/>
    </row>
    <row r="80" spans="2:4" ht="12.75">
      <c r="B80"/>
      <c r="D80"/>
    </row>
    <row r="82" ht="18.75" thickBot="1">
      <c r="B82" s="44" t="s">
        <v>56</v>
      </c>
    </row>
    <row r="83" spans="1:5" ht="40.5">
      <c r="A83" s="68" t="s">
        <v>0</v>
      </c>
      <c r="B83" s="69" t="s">
        <v>1</v>
      </c>
      <c r="C83" s="118" t="s">
        <v>48</v>
      </c>
      <c r="D83" s="119"/>
      <c r="E83" s="87" t="s">
        <v>49</v>
      </c>
    </row>
    <row r="84" spans="1:5" ht="16.5">
      <c r="A84" s="70">
        <v>1</v>
      </c>
      <c r="B84" s="46" t="s">
        <v>75</v>
      </c>
      <c r="C84" s="84">
        <v>362180</v>
      </c>
      <c r="D84" s="83" t="s">
        <v>23</v>
      </c>
      <c r="E84" s="93">
        <v>7966511.28</v>
      </c>
    </row>
    <row r="85" spans="1:5" ht="16.5">
      <c r="A85" s="70">
        <f>A84+1</f>
        <v>2</v>
      </c>
      <c r="B85" s="46" t="s">
        <v>76</v>
      </c>
      <c r="C85" s="85">
        <v>37646</v>
      </c>
      <c r="D85" s="74" t="s">
        <v>7</v>
      </c>
      <c r="E85" s="93">
        <v>1344715.21</v>
      </c>
    </row>
    <row r="86" spans="1:6" ht="16.5">
      <c r="A86" s="70">
        <v>3</v>
      </c>
      <c r="B86" s="46" t="s">
        <v>77</v>
      </c>
      <c r="C86" s="92">
        <v>51703</v>
      </c>
      <c r="D86" s="74" t="s">
        <v>7</v>
      </c>
      <c r="E86" s="94">
        <v>1846831.16</v>
      </c>
      <c r="F86" s="88"/>
    </row>
    <row r="87" spans="1:5" ht="16.5">
      <c r="A87" s="70">
        <f>A86+1</f>
        <v>4</v>
      </c>
      <c r="B87" s="47" t="s">
        <v>78</v>
      </c>
      <c r="C87" s="75">
        <v>57590</v>
      </c>
      <c r="D87" s="74" t="s">
        <v>7</v>
      </c>
      <c r="E87" s="94">
        <v>2056999.62</v>
      </c>
    </row>
    <row r="88" spans="1:5" ht="16.5">
      <c r="A88" s="70">
        <f>A87+1</f>
        <v>5</v>
      </c>
      <c r="B88" s="47" t="s">
        <v>79</v>
      </c>
      <c r="C88" s="75">
        <v>1908</v>
      </c>
      <c r="D88" s="74" t="s">
        <v>7</v>
      </c>
      <c r="E88" s="93">
        <v>66375.5</v>
      </c>
    </row>
    <row r="89" spans="1:5" ht="17.25" thickBot="1">
      <c r="A89" s="70">
        <f>A88+1</f>
        <v>6</v>
      </c>
      <c r="B89" s="67" t="s">
        <v>80</v>
      </c>
      <c r="C89" s="102">
        <v>0</v>
      </c>
      <c r="D89" s="86" t="s">
        <v>58</v>
      </c>
      <c r="E89" s="103">
        <v>0</v>
      </c>
    </row>
    <row r="90" spans="2:5" ht="16.5">
      <c r="B90" s="115" t="s">
        <v>50</v>
      </c>
      <c r="C90" s="116"/>
      <c r="D90" s="117"/>
      <c r="E90" s="3">
        <f>SUM(E84:E89)</f>
        <v>13281432.77</v>
      </c>
    </row>
    <row r="91" spans="2:4" ht="12.75">
      <c r="B91"/>
      <c r="D91"/>
    </row>
    <row r="92" spans="2:4" ht="12.75">
      <c r="B92"/>
      <c r="D92"/>
    </row>
    <row r="93" spans="2:4" ht="12.75">
      <c r="B93"/>
      <c r="D93"/>
    </row>
    <row r="94" ht="18.75" thickBot="1">
      <c r="B94" s="44" t="s">
        <v>72</v>
      </c>
    </row>
    <row r="95" spans="1:5" ht="40.5">
      <c r="A95" s="68" t="s">
        <v>0</v>
      </c>
      <c r="B95" s="69" t="s">
        <v>1</v>
      </c>
      <c r="C95" s="118" t="s">
        <v>48</v>
      </c>
      <c r="D95" s="119"/>
      <c r="E95" s="68" t="s">
        <v>49</v>
      </c>
    </row>
    <row r="96" spans="1:5" ht="16.5">
      <c r="A96" s="70">
        <v>1</v>
      </c>
      <c r="B96" s="46" t="s">
        <v>81</v>
      </c>
      <c r="C96" s="73"/>
      <c r="D96" s="74"/>
      <c r="E96" s="76">
        <v>5691292.4</v>
      </c>
    </row>
    <row r="97" spans="1:5" ht="16.5">
      <c r="A97" s="70">
        <f>A96+1</f>
        <v>2</v>
      </c>
      <c r="B97" s="46" t="s">
        <v>82</v>
      </c>
      <c r="C97" s="92">
        <v>4208</v>
      </c>
      <c r="D97" s="74" t="s">
        <v>3</v>
      </c>
      <c r="E97" s="76">
        <v>111915.97</v>
      </c>
    </row>
    <row r="98" spans="1:5" ht="16.5">
      <c r="A98" s="70">
        <v>3</v>
      </c>
      <c r="B98" s="46" t="s">
        <v>83</v>
      </c>
      <c r="C98" s="73">
        <v>26820</v>
      </c>
      <c r="D98" s="86" t="s">
        <v>23</v>
      </c>
      <c r="E98" s="76">
        <v>581698.98</v>
      </c>
    </row>
    <row r="99" spans="1:5" ht="16.5">
      <c r="A99" s="70">
        <f>A98+1</f>
        <v>4</v>
      </c>
      <c r="B99" s="47" t="s">
        <v>84</v>
      </c>
      <c r="C99" s="75">
        <v>18960</v>
      </c>
      <c r="D99" s="74" t="s">
        <v>7</v>
      </c>
      <c r="E99" s="76">
        <v>659504.64</v>
      </c>
    </row>
    <row r="100" spans="1:5" ht="16.5">
      <c r="A100" s="70">
        <f>A99+1</f>
        <v>5</v>
      </c>
      <c r="B100" s="47" t="s">
        <v>86</v>
      </c>
      <c r="C100" s="75">
        <v>12000</v>
      </c>
      <c r="D100" s="74" t="s">
        <v>23</v>
      </c>
      <c r="E100" s="76">
        <v>256884</v>
      </c>
    </row>
    <row r="101" spans="1:5" ht="16.5">
      <c r="A101" s="70">
        <v>6</v>
      </c>
      <c r="B101" s="47" t="s">
        <v>87</v>
      </c>
      <c r="C101" s="75">
        <v>26835</v>
      </c>
      <c r="D101" s="74" t="s">
        <v>7</v>
      </c>
      <c r="E101" s="76">
        <v>944753.01</v>
      </c>
    </row>
    <row r="102" spans="1:5" ht="17.25" thickBot="1">
      <c r="A102" s="70">
        <v>7</v>
      </c>
      <c r="B102" s="67" t="s">
        <v>88</v>
      </c>
      <c r="C102" s="102">
        <v>16992</v>
      </c>
      <c r="D102" s="86" t="s">
        <v>7</v>
      </c>
      <c r="E102" s="104">
        <v>598220.35</v>
      </c>
    </row>
    <row r="103" spans="2:5" ht="16.5">
      <c r="B103" s="115" t="s">
        <v>50</v>
      </c>
      <c r="C103" s="116"/>
      <c r="D103" s="117"/>
      <c r="E103" s="3">
        <f>SUM(E96:E102)</f>
        <v>8844269.35</v>
      </c>
    </row>
    <row r="107" ht="18.75" thickBot="1">
      <c r="B107" s="44" t="s">
        <v>73</v>
      </c>
    </row>
    <row r="108" spans="1:5" ht="40.5">
      <c r="A108" s="68" t="s">
        <v>0</v>
      </c>
      <c r="B108" s="69" t="s">
        <v>1</v>
      </c>
      <c r="C108" s="118" t="s">
        <v>48</v>
      </c>
      <c r="D108" s="119"/>
      <c r="E108" s="68" t="s">
        <v>49</v>
      </c>
    </row>
    <row r="109" spans="1:5" ht="16.5">
      <c r="A109" s="70">
        <v>1</v>
      </c>
      <c r="B109" s="46" t="s">
        <v>89</v>
      </c>
      <c r="C109" s="77">
        <v>185838</v>
      </c>
      <c r="D109" s="74" t="s">
        <v>23</v>
      </c>
      <c r="E109" s="76">
        <v>4025436.92</v>
      </c>
    </row>
    <row r="110" spans="1:5" ht="17.25" thickBot="1">
      <c r="A110" s="70">
        <f>A109+1</f>
        <v>2</v>
      </c>
      <c r="B110" s="61" t="s">
        <v>90</v>
      </c>
      <c r="C110" s="105">
        <v>15000</v>
      </c>
      <c r="D110" s="86" t="s">
        <v>7</v>
      </c>
      <c r="E110" s="104">
        <v>515205</v>
      </c>
    </row>
    <row r="111" spans="2:5" ht="16.5">
      <c r="B111" s="115" t="s">
        <v>50</v>
      </c>
      <c r="C111" s="116"/>
      <c r="D111" s="117"/>
      <c r="E111" s="3">
        <f>SUM(E109:E110)</f>
        <v>4540641.92</v>
      </c>
    </row>
    <row r="115" ht="18.75" thickBot="1">
      <c r="B115" s="44" t="s">
        <v>74</v>
      </c>
    </row>
    <row r="116" spans="1:5" ht="40.5">
      <c r="A116" s="68" t="s">
        <v>0</v>
      </c>
      <c r="B116" s="69" t="s">
        <v>1</v>
      </c>
      <c r="C116" s="118" t="s">
        <v>48</v>
      </c>
      <c r="D116" s="119"/>
      <c r="E116" s="68" t="s">
        <v>49</v>
      </c>
    </row>
    <row r="117" spans="1:5" ht="16.5">
      <c r="A117" s="70">
        <v>1</v>
      </c>
      <c r="B117" s="46" t="s">
        <v>98</v>
      </c>
      <c r="C117" s="73">
        <v>3491000</v>
      </c>
      <c r="D117" s="32" t="s">
        <v>23</v>
      </c>
      <c r="E117" s="71">
        <v>76881000</v>
      </c>
    </row>
    <row r="118" spans="1:5" ht="16.5">
      <c r="A118" s="70">
        <f>A117+1</f>
        <v>2</v>
      </c>
      <c r="B118" s="46" t="s">
        <v>99</v>
      </c>
      <c r="C118" s="98"/>
      <c r="D118" s="99"/>
      <c r="E118" s="71">
        <v>19772000</v>
      </c>
    </row>
    <row r="119" spans="1:5" ht="16.5">
      <c r="A119" s="70">
        <v>3</v>
      </c>
      <c r="B119" s="46" t="s">
        <v>100</v>
      </c>
      <c r="C119" s="73"/>
      <c r="D119" s="33"/>
      <c r="E119" s="71">
        <v>283252.76</v>
      </c>
    </row>
    <row r="120" spans="1:5" ht="17.25" thickBot="1">
      <c r="A120" s="70">
        <f>A119+1</f>
        <v>4</v>
      </c>
      <c r="B120" s="67" t="s">
        <v>101</v>
      </c>
      <c r="C120" s="102">
        <v>5000</v>
      </c>
      <c r="D120" s="33" t="s">
        <v>3</v>
      </c>
      <c r="E120" s="101">
        <v>132265</v>
      </c>
    </row>
    <row r="121" spans="2:5" ht="16.5">
      <c r="B121" s="115" t="s">
        <v>50</v>
      </c>
      <c r="C121" s="116"/>
      <c r="D121" s="117"/>
      <c r="E121" s="3">
        <f>SUM(E117:E120)</f>
        <v>97068517.76</v>
      </c>
    </row>
    <row r="125" spans="2:4" ht="18.75" thickBot="1">
      <c r="B125" s="44" t="s">
        <v>91</v>
      </c>
      <c r="D125"/>
    </row>
    <row r="126" spans="1:5" ht="40.5">
      <c r="A126" s="68" t="s">
        <v>0</v>
      </c>
      <c r="B126" s="69" t="s">
        <v>1</v>
      </c>
      <c r="C126" s="118" t="s">
        <v>48</v>
      </c>
      <c r="D126" s="119"/>
      <c r="E126" s="68" t="s">
        <v>49</v>
      </c>
    </row>
    <row r="127" spans="1:5" ht="16.5">
      <c r="A127" s="70">
        <v>1</v>
      </c>
      <c r="B127" s="46" t="s">
        <v>102</v>
      </c>
      <c r="C127" s="73">
        <v>186291</v>
      </c>
      <c r="D127" s="74" t="s">
        <v>7</v>
      </c>
      <c r="E127" s="76">
        <v>6545185.86</v>
      </c>
    </row>
    <row r="128" spans="1:5" ht="16.5">
      <c r="A128" s="70">
        <f>A127+1</f>
        <v>2</v>
      </c>
      <c r="B128" s="46" t="s">
        <v>103</v>
      </c>
      <c r="C128" s="92">
        <v>172336</v>
      </c>
      <c r="D128" s="74" t="s">
        <v>7</v>
      </c>
      <c r="E128" s="76">
        <v>6129129.84</v>
      </c>
    </row>
    <row r="129" spans="1:5" ht="16.5">
      <c r="A129" s="70">
        <v>3</v>
      </c>
      <c r="B129" s="46" t="s">
        <v>104</v>
      </c>
      <c r="C129" s="73">
        <v>20446</v>
      </c>
      <c r="D129" s="86" t="s">
        <v>23</v>
      </c>
      <c r="E129" s="76">
        <v>675000</v>
      </c>
    </row>
    <row r="130" spans="1:5" ht="17.25" thickBot="1">
      <c r="A130" s="70">
        <f>A129+1</f>
        <v>4</v>
      </c>
      <c r="B130" s="67" t="s">
        <v>105</v>
      </c>
      <c r="C130" s="102">
        <v>20000</v>
      </c>
      <c r="D130" s="86" t="s">
        <v>7</v>
      </c>
      <c r="E130" s="104">
        <v>740000</v>
      </c>
    </row>
    <row r="131" spans="2:5" ht="16.5">
      <c r="B131" s="115" t="s">
        <v>50</v>
      </c>
      <c r="C131" s="116"/>
      <c r="D131" s="117"/>
      <c r="E131" s="3">
        <f>SUM(E127:E130)</f>
        <v>14089315.7</v>
      </c>
    </row>
    <row r="135" spans="2:4" ht="18.75" thickBot="1">
      <c r="B135" s="44" t="s">
        <v>92</v>
      </c>
      <c r="D135"/>
    </row>
    <row r="136" spans="1:5" ht="40.5">
      <c r="A136" s="68" t="s">
        <v>0</v>
      </c>
      <c r="B136" s="69" t="s">
        <v>1</v>
      </c>
      <c r="C136" s="118" t="s">
        <v>48</v>
      </c>
      <c r="D136" s="119"/>
      <c r="E136" s="68" t="s">
        <v>49</v>
      </c>
    </row>
    <row r="137" spans="1:5" ht="16.5">
      <c r="A137" s="70">
        <v>1</v>
      </c>
      <c r="B137" s="46" t="s">
        <v>106</v>
      </c>
      <c r="C137" s="73">
        <v>225859</v>
      </c>
      <c r="D137" s="74" t="s">
        <v>3</v>
      </c>
      <c r="E137" s="76">
        <v>5892661.31</v>
      </c>
    </row>
    <row r="138" spans="1:5" ht="16.5">
      <c r="A138" s="70">
        <f>A137+1</f>
        <v>2</v>
      </c>
      <c r="B138" s="46" t="s">
        <v>107</v>
      </c>
      <c r="C138" s="92">
        <v>3163.5</v>
      </c>
      <c r="D138" s="74" t="s">
        <v>3</v>
      </c>
      <c r="E138" s="76">
        <v>133000</v>
      </c>
    </row>
    <row r="139" spans="1:5" ht="16.5">
      <c r="A139" s="70">
        <v>3</v>
      </c>
      <c r="B139" s="46" t="s">
        <v>108</v>
      </c>
      <c r="C139" s="73">
        <v>455</v>
      </c>
      <c r="D139" s="86" t="s">
        <v>3</v>
      </c>
      <c r="E139" s="76">
        <v>11394.11</v>
      </c>
    </row>
    <row r="140" spans="1:5" ht="17.25" thickBot="1">
      <c r="A140" s="70">
        <f>A139+1</f>
        <v>4</v>
      </c>
      <c r="B140" s="67" t="s">
        <v>109</v>
      </c>
      <c r="C140" s="102">
        <v>11818.51</v>
      </c>
      <c r="D140" s="86" t="s">
        <v>7</v>
      </c>
      <c r="E140" s="104">
        <v>410634.13</v>
      </c>
    </row>
    <row r="141" spans="2:5" ht="16.5">
      <c r="B141" s="115" t="s">
        <v>50</v>
      </c>
      <c r="C141" s="116"/>
      <c r="D141" s="117"/>
      <c r="E141" s="3">
        <f>SUM(E137:E140)</f>
        <v>6447689.55</v>
      </c>
    </row>
    <row r="145" spans="2:4" ht="18.75" thickBot="1">
      <c r="B145" s="44" t="s">
        <v>93</v>
      </c>
      <c r="D145"/>
    </row>
    <row r="146" spans="1:5" ht="40.5">
      <c r="A146" s="68" t="s">
        <v>0</v>
      </c>
      <c r="B146" s="69" t="s">
        <v>1</v>
      </c>
      <c r="C146" s="118" t="s">
        <v>48</v>
      </c>
      <c r="D146" s="119"/>
      <c r="E146" s="68" t="s">
        <v>49</v>
      </c>
    </row>
    <row r="147" spans="1:5" ht="16.5">
      <c r="A147" s="70">
        <v>1</v>
      </c>
      <c r="B147" s="46" t="s">
        <v>110</v>
      </c>
      <c r="C147" s="73">
        <v>31225</v>
      </c>
      <c r="D147" s="74" t="s">
        <v>23</v>
      </c>
      <c r="E147" s="76">
        <v>673398.35</v>
      </c>
    </row>
    <row r="148" spans="1:5" ht="16.5">
      <c r="A148" s="70">
        <f>A147+1</f>
        <v>2</v>
      </c>
      <c r="B148" s="46" t="s">
        <v>111</v>
      </c>
      <c r="C148" s="92">
        <v>491344</v>
      </c>
      <c r="D148" s="74" t="s">
        <v>7</v>
      </c>
      <c r="E148" s="76">
        <v>17071747.28</v>
      </c>
    </row>
    <row r="149" spans="1:5" ht="16.5">
      <c r="A149" s="70">
        <v>3</v>
      </c>
      <c r="B149" s="46" t="s">
        <v>112</v>
      </c>
      <c r="C149" s="73">
        <v>4014</v>
      </c>
      <c r="D149" s="86" t="s">
        <v>3</v>
      </c>
      <c r="E149" s="76">
        <v>108277.65</v>
      </c>
    </row>
    <row r="150" spans="1:5" ht="17.25" thickBot="1">
      <c r="A150" s="70">
        <f>A149+1</f>
        <v>4</v>
      </c>
      <c r="B150" s="67" t="s">
        <v>113</v>
      </c>
      <c r="C150" s="102">
        <v>100000</v>
      </c>
      <c r="D150" s="86" t="s">
        <v>3</v>
      </c>
      <c r="E150" s="104">
        <v>2509200</v>
      </c>
    </row>
    <row r="151" spans="2:5" ht="16.5">
      <c r="B151" s="115" t="s">
        <v>50</v>
      </c>
      <c r="C151" s="116"/>
      <c r="D151" s="117"/>
      <c r="E151" s="106">
        <f>SUM(E147:E150)</f>
        <v>20362623.28</v>
      </c>
    </row>
    <row r="155" spans="2:4" ht="18.75" thickBot="1">
      <c r="B155" s="44" t="s">
        <v>94</v>
      </c>
      <c r="D155"/>
    </row>
    <row r="156" spans="1:5" ht="40.5">
      <c r="A156" s="68" t="s">
        <v>0</v>
      </c>
      <c r="B156" s="69" t="s">
        <v>1</v>
      </c>
      <c r="C156" s="118" t="s">
        <v>48</v>
      </c>
      <c r="D156" s="119"/>
      <c r="E156" s="68" t="s">
        <v>49</v>
      </c>
    </row>
    <row r="157" spans="1:5" ht="16.5">
      <c r="A157" s="70">
        <v>1</v>
      </c>
      <c r="B157" s="46" t="s">
        <v>114</v>
      </c>
      <c r="C157" s="73"/>
      <c r="D157" s="74"/>
      <c r="E157" s="76">
        <v>5176000</v>
      </c>
    </row>
    <row r="158" spans="1:5" ht="16.5">
      <c r="A158" s="70">
        <f>A157+1</f>
        <v>2</v>
      </c>
      <c r="B158" s="46" t="s">
        <v>115</v>
      </c>
      <c r="C158" s="98"/>
      <c r="D158" s="100"/>
      <c r="E158" s="76">
        <v>1510000</v>
      </c>
    </row>
    <row r="159" spans="1:5" ht="17.25" thickBot="1">
      <c r="A159" s="70">
        <v>3</v>
      </c>
      <c r="B159" s="61" t="s">
        <v>116</v>
      </c>
      <c r="C159" s="107"/>
      <c r="D159" s="86"/>
      <c r="E159" s="104">
        <v>1068000</v>
      </c>
    </row>
    <row r="160" spans="2:5" ht="16.5">
      <c r="B160" s="115" t="s">
        <v>50</v>
      </c>
      <c r="C160" s="116"/>
      <c r="D160" s="117"/>
      <c r="E160" s="3">
        <f>SUM(E157:E159)</f>
        <v>7754000</v>
      </c>
    </row>
    <row r="164" spans="2:4" ht="18.75" thickBot="1">
      <c r="B164" s="44" t="s">
        <v>95</v>
      </c>
      <c r="D164"/>
    </row>
    <row r="165" spans="1:5" ht="40.5">
      <c r="A165" s="68" t="s">
        <v>0</v>
      </c>
      <c r="B165" s="69" t="s">
        <v>1</v>
      </c>
      <c r="C165" s="118" t="s">
        <v>48</v>
      </c>
      <c r="D165" s="119"/>
      <c r="E165" s="68" t="s">
        <v>49</v>
      </c>
    </row>
    <row r="166" spans="1:5" ht="16.5">
      <c r="A166" s="70">
        <v>1</v>
      </c>
      <c r="B166" s="46" t="s">
        <v>117</v>
      </c>
      <c r="C166" s="73">
        <v>13130</v>
      </c>
      <c r="D166" s="74" t="s">
        <v>7</v>
      </c>
      <c r="E166" s="76">
        <v>467690.6</v>
      </c>
    </row>
    <row r="167" spans="1:5" ht="16.5">
      <c r="A167" s="70">
        <f>A166+1</f>
        <v>2</v>
      </c>
      <c r="B167" s="46" t="s">
        <v>118</v>
      </c>
      <c r="C167" s="92">
        <v>50516</v>
      </c>
      <c r="D167" s="74" t="s">
        <v>7</v>
      </c>
      <c r="E167" s="76">
        <v>1799379.92</v>
      </c>
    </row>
    <row r="168" spans="1:5" ht="17.25" thickBot="1">
      <c r="A168" s="70">
        <v>3</v>
      </c>
      <c r="B168" s="61" t="s">
        <v>119</v>
      </c>
      <c r="C168" s="107">
        <v>3000</v>
      </c>
      <c r="D168" s="86" t="s">
        <v>7</v>
      </c>
      <c r="E168" s="104">
        <v>101430</v>
      </c>
    </row>
    <row r="169" spans="2:5" ht="16.5">
      <c r="B169" s="115" t="s">
        <v>50</v>
      </c>
      <c r="C169" s="116"/>
      <c r="D169" s="117"/>
      <c r="E169" s="3">
        <f>SUM(E166:E168)</f>
        <v>2368500.52</v>
      </c>
    </row>
    <row r="173" spans="2:4" ht="18.75" thickBot="1">
      <c r="B173" s="44" t="s">
        <v>96</v>
      </c>
      <c r="D173"/>
    </row>
    <row r="174" spans="1:5" ht="40.5">
      <c r="A174" s="68" t="s">
        <v>0</v>
      </c>
      <c r="B174" s="69" t="s">
        <v>1</v>
      </c>
      <c r="C174" s="118" t="s">
        <v>48</v>
      </c>
      <c r="D174" s="119"/>
      <c r="E174" s="68" t="s">
        <v>49</v>
      </c>
    </row>
    <row r="175" spans="1:5" ht="17.25" thickBot="1">
      <c r="A175" s="70">
        <v>1</v>
      </c>
      <c r="B175" s="108" t="s">
        <v>120</v>
      </c>
      <c r="C175" s="107">
        <v>136737</v>
      </c>
      <c r="D175" s="86" t="s">
        <v>23</v>
      </c>
      <c r="E175" s="104">
        <v>2935469.92</v>
      </c>
    </row>
    <row r="176" spans="2:5" ht="16.5">
      <c r="B176" s="115" t="s">
        <v>50</v>
      </c>
      <c r="C176" s="116"/>
      <c r="D176" s="117"/>
      <c r="E176" s="3">
        <f>SUM(E175)</f>
        <v>2935469.92</v>
      </c>
    </row>
    <row r="178" spans="3:5" ht="12.75">
      <c r="C178" t="s">
        <v>122</v>
      </c>
      <c r="E178" s="111">
        <f>SUM(E176,E169,E160,E151,E141,E131,E121,E111,E103,E90,E77,E70,E51)</f>
        <v>436035526.15</v>
      </c>
    </row>
    <row r="179" ht="12.75">
      <c r="A179" s="91"/>
    </row>
    <row r="180" spans="2:5" ht="12.75">
      <c r="B180" s="30" t="s">
        <v>121</v>
      </c>
      <c r="E180" s="85">
        <v>71751984.84</v>
      </c>
    </row>
    <row r="182" ht="12.75">
      <c r="B182" s="30" t="s">
        <v>127</v>
      </c>
    </row>
    <row r="183" ht="12.75">
      <c r="B183" s="30" t="s">
        <v>126</v>
      </c>
    </row>
    <row r="184" ht="12.75">
      <c r="B184" s="30" t="s">
        <v>128</v>
      </c>
    </row>
    <row r="186" spans="2:5" ht="12.75">
      <c r="B186" s="113" t="s">
        <v>97</v>
      </c>
      <c r="C186" s="114"/>
      <c r="D186" s="114"/>
      <c r="E186" s="110">
        <f>SUM(E178,E180)</f>
        <v>507787510.99</v>
      </c>
    </row>
    <row r="188" ht="12.75">
      <c r="B188" s="112" t="s">
        <v>123</v>
      </c>
    </row>
    <row r="189" spans="2:4" ht="12.75">
      <c r="B189" t="s">
        <v>124</v>
      </c>
      <c r="D189"/>
    </row>
    <row r="190" ht="12.75">
      <c r="B190" s="30" t="s">
        <v>125</v>
      </c>
    </row>
  </sheetData>
  <mergeCells count="28">
    <mergeCell ref="B1:E1"/>
    <mergeCell ref="C6:D6"/>
    <mergeCell ref="A51:D51"/>
    <mergeCell ref="C56:D56"/>
    <mergeCell ref="B70:D70"/>
    <mergeCell ref="C75:D75"/>
    <mergeCell ref="B77:D77"/>
    <mergeCell ref="C83:D83"/>
    <mergeCell ref="B90:D90"/>
    <mergeCell ref="C95:D95"/>
    <mergeCell ref="B103:D103"/>
    <mergeCell ref="C108:D108"/>
    <mergeCell ref="B111:D111"/>
    <mergeCell ref="C116:D116"/>
    <mergeCell ref="B121:D121"/>
    <mergeCell ref="C126:D126"/>
    <mergeCell ref="B131:D131"/>
    <mergeCell ref="C136:D136"/>
    <mergeCell ref="B141:D141"/>
    <mergeCell ref="C146:D146"/>
    <mergeCell ref="B186:D186"/>
    <mergeCell ref="B151:D151"/>
    <mergeCell ref="C174:D174"/>
    <mergeCell ref="B176:D176"/>
    <mergeCell ref="C156:D156"/>
    <mergeCell ref="B160:D160"/>
    <mergeCell ref="C165:D165"/>
    <mergeCell ref="B169:D169"/>
  </mergeCells>
  <printOptions/>
  <pageMargins left="0.7874015748031497" right="0.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vzor</cp:lastModifiedBy>
  <cp:lastPrinted>2008-03-25T16:15:56Z</cp:lastPrinted>
  <dcterms:created xsi:type="dcterms:W3CDTF">2008-03-10T16:24:59Z</dcterms:created>
  <dcterms:modified xsi:type="dcterms:W3CDTF">2008-03-25T16:17:41Z</dcterms:modified>
  <cp:category/>
  <cp:version/>
  <cp:contentType/>
  <cp:contentStatus/>
</cp:coreProperties>
</file>