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2" activeTab="5"/>
  </bookViews>
  <sheets>
    <sheet name="Príloha č.1" sheetId="1" r:id="rId1"/>
    <sheet name="Príloha č. 1-Graf" sheetId="2" r:id="rId2"/>
    <sheet name="Príloha č.2" sheetId="3" r:id="rId3"/>
    <sheet name="Príloha č. 2-Graf" sheetId="4" r:id="rId4"/>
    <sheet name="Príloha č.3" sheetId="5" r:id="rId5"/>
    <sheet name="Príloha č.3-Graf" sheetId="6" r:id="rId6"/>
    <sheet name="stav príslušníkov 2004" sheetId="7" r:id="rId7"/>
    <sheet name="Príloha č.4-Graf" sheetId="8" r:id="rId8"/>
    <sheet name="Príloha č.5-Graf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<sst xmlns="http://schemas.openxmlformats.org/spreadsheetml/2006/main" count="25" uniqueCount="20">
  <si>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Vek</t>
  </si>
  <si>
    <t>Dĺžka trvania služobného pomeru</t>
  </si>
  <si>
    <t>Spolu</t>
  </si>
  <si>
    <t>Počet príslušníkov</t>
  </si>
  <si>
    <t>Vývoj výšky priemerných služobných platov a služobných príjmov</t>
  </si>
  <si>
    <t>služobný príjem</t>
  </si>
  <si>
    <t>služobný plat (val. MF SR)</t>
  </si>
  <si>
    <t>Rok</t>
  </si>
  <si>
    <t>Prehľad príjmov a výdajov na osobitnom účte MV SR</t>
  </si>
  <si>
    <t>ROK</t>
  </si>
  <si>
    <t>PRÍJMY</t>
  </si>
  <si>
    <t>VÝDAJE</t>
  </si>
  <si>
    <t>ROZDIEL</t>
  </si>
  <si>
    <t xml:space="preserve"> </t>
  </si>
  <si>
    <t>Počet</t>
  </si>
  <si>
    <t>Príloha č. 1</t>
  </si>
  <si>
    <t>Príloha č.3</t>
  </si>
  <si>
    <t xml:space="preserve">  Valorizácia platov podľa údajov poskytnutých z MF SR.</t>
  </si>
  <si>
    <t>Príloha č. 2</t>
  </si>
  <si>
    <t>Stavy príslušníkov PZ v služobnom pomere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</si>
</sst>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2"/>
    </font>
    <font>
      <sz val="14"/>
      <name val="Arial CE"/>
      <family val="2"/>
    </font>
    <font>
      <sz val="10.25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Vývoj výšky priemerných služobných platov a služobných príjmov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9825"/>
          <c:w val="0.773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v>služobný plat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č.1'!$B$5:$B$23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'Príloha č.1'!$C$5:$C$23</c:f>
              <c:numCache>
                <c:ptCount val="19"/>
                <c:pt idx="4">
                  <c:v>22129</c:v>
                </c:pt>
                <c:pt idx="5">
                  <c:v>23412</c:v>
                </c:pt>
                <c:pt idx="6">
                  <c:v>24769</c:v>
                </c:pt>
                <c:pt idx="7">
                  <c:v>26255</c:v>
                </c:pt>
                <c:pt idx="8">
                  <c:v>27882</c:v>
                </c:pt>
                <c:pt idx="9">
                  <c:v>29694</c:v>
                </c:pt>
                <c:pt idx="10">
                  <c:v>31624</c:v>
                </c:pt>
                <c:pt idx="11">
                  <c:v>33616</c:v>
                </c:pt>
                <c:pt idx="12">
                  <c:v>35733</c:v>
                </c:pt>
                <c:pt idx="13">
                  <c:v>37984</c:v>
                </c:pt>
                <c:pt idx="14">
                  <c:v>40301</c:v>
                </c:pt>
                <c:pt idx="15">
                  <c:v>42678</c:v>
                </c:pt>
                <c:pt idx="16">
                  <c:v>45110</c:v>
                </c:pt>
                <c:pt idx="17">
                  <c:v>47681</c:v>
                </c:pt>
                <c:pt idx="18">
                  <c:v>50398</c:v>
                </c:pt>
              </c:numCache>
            </c:numRef>
          </c:val>
        </c:ser>
        <c:ser>
          <c:idx val="1"/>
          <c:order val="1"/>
          <c:tx>
            <c:v>služobný príjem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č.1'!$B$5:$B$23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'Príloha č.1'!$D$5:$D$23</c:f>
              <c:numCache>
                <c:ptCount val="19"/>
                <c:pt idx="0">
                  <c:v>22820</c:v>
                </c:pt>
                <c:pt idx="1">
                  <c:v>22972</c:v>
                </c:pt>
                <c:pt idx="2">
                  <c:v>23737</c:v>
                </c:pt>
                <c:pt idx="3">
                  <c:v>24916</c:v>
                </c:pt>
                <c:pt idx="4">
                  <c:v>26176</c:v>
                </c:pt>
                <c:pt idx="5">
                  <c:v>27606</c:v>
                </c:pt>
                <c:pt idx="6">
                  <c:v>28981</c:v>
                </c:pt>
                <c:pt idx="7">
                  <c:v>30425</c:v>
                </c:pt>
                <c:pt idx="8">
                  <c:v>31940</c:v>
                </c:pt>
                <c:pt idx="9">
                  <c:v>33532</c:v>
                </c:pt>
                <c:pt idx="10">
                  <c:v>35204</c:v>
                </c:pt>
                <c:pt idx="11">
                  <c:v>36959</c:v>
                </c:pt>
                <c:pt idx="12">
                  <c:v>38801</c:v>
                </c:pt>
                <c:pt idx="13">
                  <c:v>40736</c:v>
                </c:pt>
                <c:pt idx="14">
                  <c:v>42768</c:v>
                </c:pt>
                <c:pt idx="15">
                  <c:v>44901</c:v>
                </c:pt>
                <c:pt idx="16">
                  <c:v>47141</c:v>
                </c:pt>
                <c:pt idx="17">
                  <c:v>49492</c:v>
                </c:pt>
                <c:pt idx="18">
                  <c:v>51962</c:v>
                </c:pt>
              </c:numCache>
            </c:numRef>
          </c:val>
        </c:ser>
        <c:axId val="10883149"/>
        <c:axId val="30839478"/>
      </c:barChart>
      <c:cat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  <c:max val="55000"/>
          <c:min val="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Priemerná výška v Sk</a:t>
                </a:r>
              </a:p>
            </c:rich>
          </c:tx>
          <c:layout>
            <c:manualLayout>
              <c:xMode val="factor"/>
              <c:yMode val="factor"/>
              <c:x val="0.026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83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príjmov a výdajov na osobitnom účte MV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35"/>
          <c:w val="0.879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v>Príjmy OÚ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č.2'!$B$5:$B$30</c:f>
              <c:num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'Príloha č.2'!$C$5:$C$30</c:f>
              <c:numCache>
                <c:ptCount val="26"/>
                <c:pt idx="0">
                  <c:v>954395000</c:v>
                </c:pt>
                <c:pt idx="1">
                  <c:v>1081026645</c:v>
                </c:pt>
                <c:pt idx="2">
                  <c:v>1236111086</c:v>
                </c:pt>
                <c:pt idx="3">
                  <c:v>1282874068</c:v>
                </c:pt>
                <c:pt idx="4">
                  <c:v>1410481510</c:v>
                </c:pt>
                <c:pt idx="5">
                  <c:v>1561436299</c:v>
                </c:pt>
                <c:pt idx="6">
                  <c:v>1653555495</c:v>
                </c:pt>
                <c:pt idx="7">
                  <c:v>1668707793</c:v>
                </c:pt>
                <c:pt idx="8">
                  <c:v>1526758765</c:v>
                </c:pt>
                <c:pt idx="9">
                  <c:v>1476804911</c:v>
                </c:pt>
                <c:pt idx="10">
                  <c:v>1742472000</c:v>
                </c:pt>
                <c:pt idx="11">
                  <c:v>2009762330</c:v>
                </c:pt>
                <c:pt idx="12">
                  <c:v>2149071201</c:v>
                </c:pt>
                <c:pt idx="13">
                  <c:v>2287113184</c:v>
                </c:pt>
                <c:pt idx="14">
                  <c:v>2428276220</c:v>
                </c:pt>
                <c:pt idx="15">
                  <c:v>2587142228</c:v>
                </c:pt>
                <c:pt idx="16">
                  <c:v>2768675211</c:v>
                </c:pt>
                <c:pt idx="17">
                  <c:v>2967655866</c:v>
                </c:pt>
                <c:pt idx="18">
                  <c:v>3169758059</c:v>
                </c:pt>
                <c:pt idx="19">
                  <c:v>3369692794</c:v>
                </c:pt>
                <c:pt idx="20">
                  <c:v>3581966560</c:v>
                </c:pt>
                <c:pt idx="21">
                  <c:v>3800464257</c:v>
                </c:pt>
                <c:pt idx="22">
                  <c:v>4024620073</c:v>
                </c:pt>
                <c:pt idx="23">
                  <c:v>4253962498</c:v>
                </c:pt>
                <c:pt idx="24">
                  <c:v>4496412899</c:v>
                </c:pt>
                <c:pt idx="25">
                  <c:v>4752631389</c:v>
                </c:pt>
              </c:numCache>
            </c:numRef>
          </c:val>
        </c:ser>
        <c:ser>
          <c:idx val="1"/>
          <c:order val="1"/>
          <c:tx>
            <c:v>Výdaje OÚ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č.2'!$B$5:$B$30</c:f>
              <c:num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'Príloha č.2'!$D$5:$D$30</c:f>
              <c:numCache>
                <c:ptCount val="26"/>
                <c:pt idx="0">
                  <c:v>339910000</c:v>
                </c:pt>
                <c:pt idx="1">
                  <c:v>359614800.74</c:v>
                </c:pt>
                <c:pt idx="2">
                  <c:v>388811062.86</c:v>
                </c:pt>
                <c:pt idx="3">
                  <c:v>767754803</c:v>
                </c:pt>
                <c:pt idx="4">
                  <c:v>1224804269.5</c:v>
                </c:pt>
                <c:pt idx="5">
                  <c:v>990320160.52</c:v>
                </c:pt>
                <c:pt idx="6">
                  <c:v>1149871248.1</c:v>
                </c:pt>
                <c:pt idx="7">
                  <c:v>1388588722.94</c:v>
                </c:pt>
                <c:pt idx="8">
                  <c:v>1925169321.55</c:v>
                </c:pt>
                <c:pt idx="9">
                  <c:v>2071294107</c:v>
                </c:pt>
                <c:pt idx="10">
                  <c:v>2201446600</c:v>
                </c:pt>
                <c:pt idx="11">
                  <c:v>2195726443</c:v>
                </c:pt>
                <c:pt idx="12">
                  <c:v>2336853031</c:v>
                </c:pt>
                <c:pt idx="13">
                  <c:v>2505740752</c:v>
                </c:pt>
                <c:pt idx="14">
                  <c:v>2671181272</c:v>
                </c:pt>
                <c:pt idx="15">
                  <c:v>2861340343</c:v>
                </c:pt>
                <c:pt idx="16">
                  <c:v>3056113907</c:v>
                </c:pt>
                <c:pt idx="17">
                  <c:v>3267244641</c:v>
                </c:pt>
                <c:pt idx="18">
                  <c:v>3486253160</c:v>
                </c:pt>
                <c:pt idx="19">
                  <c:v>3717545100</c:v>
                </c:pt>
                <c:pt idx="20">
                  <c:v>3959183814</c:v>
                </c:pt>
                <c:pt idx="21">
                  <c:v>4213823985</c:v>
                </c:pt>
                <c:pt idx="22">
                  <c:v>4473837223</c:v>
                </c:pt>
                <c:pt idx="23">
                  <c:v>4742788200</c:v>
                </c:pt>
                <c:pt idx="24">
                  <c:v>5022286406</c:v>
                </c:pt>
                <c:pt idx="25">
                  <c:v>5312784738</c:v>
                </c:pt>
              </c:numCache>
            </c:numRef>
          </c:val>
        </c:ser>
        <c:axId val="9119847"/>
        <c:axId val="14969760"/>
      </c:barChart>
      <c:catAx>
        <c:axId val="91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69760"/>
        <c:crosses val="autoZero"/>
        <c:auto val="1"/>
        <c:lblOffset val="100"/>
        <c:noMultiLvlLbl val="0"/>
      </c:catAx>
      <c:valAx>
        <c:axId val="14969760"/>
        <c:scaling>
          <c:orientation val="minMax"/>
        </c:scaling>
        <c:axPos val="l"/>
        <c:title>
          <c:tx>
            <c:rich>
              <a:bodyPr vert="horz" rot="-6000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v Sk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119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Stavy príslušníkov PZ v služobnom pomere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125"/>
          <c:w val="0.7957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príslušníkov PZ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'Príloha č.3'!$B$4:$B$20</c:f>
              <c:num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'Príloha č.3'!$C$4:$C$20</c:f>
              <c:numCache>
                <c:ptCount val="17"/>
                <c:pt idx="0">
                  <c:v>20085</c:v>
                </c:pt>
                <c:pt idx="1">
                  <c:v>20529</c:v>
                </c:pt>
                <c:pt idx="2">
                  <c:v>20529</c:v>
                </c:pt>
                <c:pt idx="3">
                  <c:v>20749</c:v>
                </c:pt>
                <c:pt idx="4">
                  <c:v>20872</c:v>
                </c:pt>
                <c:pt idx="5">
                  <c:v>20906</c:v>
                </c:pt>
                <c:pt idx="6">
                  <c:v>20974</c:v>
                </c:pt>
                <c:pt idx="7">
                  <c:v>21076</c:v>
                </c:pt>
                <c:pt idx="8">
                  <c:v>21212</c:v>
                </c:pt>
                <c:pt idx="9">
                  <c:v>21314</c:v>
                </c:pt>
                <c:pt idx="10">
                  <c:v>21316</c:v>
                </c:pt>
                <c:pt idx="11">
                  <c:v>21316</c:v>
                </c:pt>
                <c:pt idx="12">
                  <c:v>21316</c:v>
                </c:pt>
                <c:pt idx="13">
                  <c:v>21316</c:v>
                </c:pt>
                <c:pt idx="14">
                  <c:v>21316</c:v>
                </c:pt>
                <c:pt idx="15">
                  <c:v>21316</c:v>
                </c:pt>
                <c:pt idx="16">
                  <c:v>21316</c:v>
                </c:pt>
              </c:numCache>
            </c:numRef>
          </c:val>
        </c:ser>
        <c:axId val="510113"/>
        <c:axId val="4591018"/>
      </c:barChart>
      <c:catAx>
        <c:axId val="51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91018"/>
        <c:crosses val="autoZero"/>
        <c:auto val="1"/>
        <c:lblOffset val="100"/>
        <c:noMultiLvlLbl val="0"/>
      </c:catAx>
      <c:valAx>
        <c:axId val="4591018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0.0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0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4795"/>
          <c:w val="0.155"/>
          <c:h val="0.03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Stavy príslušníkov PZ v služobnom pomere k 31.12.2004 podľa vekovej štruktúry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25"/>
          <c:w val="0.979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'stav príslušníkov 2004'!$B$70:$B$114</c:f>
              <c:numCache>
                <c:ptCount val="4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</c:numCache>
            </c:numRef>
          </c:cat>
          <c:val>
            <c:numRef>
              <c:f>'stav príslušníkov 2004'!$C$70:$C$114</c:f>
              <c:numCache>
                <c:ptCount val="45"/>
                <c:pt idx="0">
                  <c:v>3</c:v>
                </c:pt>
                <c:pt idx="1">
                  <c:v>61</c:v>
                </c:pt>
                <c:pt idx="2">
                  <c:v>186</c:v>
                </c:pt>
                <c:pt idx="3">
                  <c:v>340</c:v>
                </c:pt>
                <c:pt idx="4">
                  <c:v>425</c:v>
                </c:pt>
                <c:pt idx="5">
                  <c:v>524</c:v>
                </c:pt>
                <c:pt idx="6">
                  <c:v>581</c:v>
                </c:pt>
                <c:pt idx="7">
                  <c:v>837</c:v>
                </c:pt>
                <c:pt idx="8">
                  <c:v>862</c:v>
                </c:pt>
                <c:pt idx="9">
                  <c:v>906</c:v>
                </c:pt>
                <c:pt idx="10">
                  <c:v>960</c:v>
                </c:pt>
                <c:pt idx="11">
                  <c:v>1037</c:v>
                </c:pt>
                <c:pt idx="12">
                  <c:v>1103</c:v>
                </c:pt>
                <c:pt idx="13">
                  <c:v>1217</c:v>
                </c:pt>
                <c:pt idx="14">
                  <c:v>1169</c:v>
                </c:pt>
                <c:pt idx="15">
                  <c:v>1024</c:v>
                </c:pt>
                <c:pt idx="16">
                  <c:v>936</c:v>
                </c:pt>
                <c:pt idx="17">
                  <c:v>932</c:v>
                </c:pt>
                <c:pt idx="18">
                  <c:v>702</c:v>
                </c:pt>
                <c:pt idx="19">
                  <c:v>697</c:v>
                </c:pt>
                <c:pt idx="20">
                  <c:v>673</c:v>
                </c:pt>
                <c:pt idx="21">
                  <c:v>649</c:v>
                </c:pt>
                <c:pt idx="22">
                  <c:v>545</c:v>
                </c:pt>
                <c:pt idx="23">
                  <c:v>538</c:v>
                </c:pt>
                <c:pt idx="24">
                  <c:v>471</c:v>
                </c:pt>
                <c:pt idx="25">
                  <c:v>449</c:v>
                </c:pt>
                <c:pt idx="26">
                  <c:v>389</c:v>
                </c:pt>
                <c:pt idx="27">
                  <c:v>315</c:v>
                </c:pt>
                <c:pt idx="28">
                  <c:v>295</c:v>
                </c:pt>
                <c:pt idx="29">
                  <c:v>288</c:v>
                </c:pt>
                <c:pt idx="30">
                  <c:v>250</c:v>
                </c:pt>
                <c:pt idx="31">
                  <c:v>225</c:v>
                </c:pt>
                <c:pt idx="32">
                  <c:v>196</c:v>
                </c:pt>
                <c:pt idx="33">
                  <c:v>199</c:v>
                </c:pt>
                <c:pt idx="34">
                  <c:v>148</c:v>
                </c:pt>
                <c:pt idx="35">
                  <c:v>109</c:v>
                </c:pt>
                <c:pt idx="36">
                  <c:v>82</c:v>
                </c:pt>
                <c:pt idx="37">
                  <c:v>62</c:v>
                </c:pt>
                <c:pt idx="38">
                  <c:v>22</c:v>
                </c:pt>
                <c:pt idx="39">
                  <c:v>12</c:v>
                </c:pt>
                <c:pt idx="40">
                  <c:v>11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</c:numCache>
            </c:numRef>
          </c:val>
        </c:ser>
        <c:axId val="41319163"/>
        <c:axId val="36328148"/>
      </c:barChart>
      <c:catAx>
        <c:axId val="41319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328148"/>
        <c:crosses val="autoZero"/>
        <c:auto val="1"/>
        <c:lblOffset val="60"/>
        <c:tickLblSkip val="1"/>
        <c:noMultiLvlLbl val="0"/>
      </c:catAx>
      <c:valAx>
        <c:axId val="36328148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19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Stavy príslušníkov PZ k 31.12.2004 podľa odpracovaných rokov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6"/>
          <c:w val="0.936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'stav príslušníkov 2004'!$J$55:$AT$55</c:f>
              <c:numCache>
                <c:ptCount val="37"/>
                <c:pt idx="0">
                  <c:v>2010</c:v>
                </c:pt>
                <c:pt idx="1">
                  <c:v>832</c:v>
                </c:pt>
                <c:pt idx="2">
                  <c:v>378</c:v>
                </c:pt>
                <c:pt idx="3">
                  <c:v>663</c:v>
                </c:pt>
                <c:pt idx="4">
                  <c:v>1103</c:v>
                </c:pt>
                <c:pt idx="5">
                  <c:v>1228</c:v>
                </c:pt>
                <c:pt idx="6">
                  <c:v>1110</c:v>
                </c:pt>
                <c:pt idx="7">
                  <c:v>760</c:v>
                </c:pt>
                <c:pt idx="8">
                  <c:v>637</c:v>
                </c:pt>
                <c:pt idx="9">
                  <c:v>1424</c:v>
                </c:pt>
                <c:pt idx="10">
                  <c:v>1384</c:v>
                </c:pt>
                <c:pt idx="11">
                  <c:v>1646</c:v>
                </c:pt>
                <c:pt idx="12">
                  <c:v>1203</c:v>
                </c:pt>
                <c:pt idx="13">
                  <c:v>1819</c:v>
                </c:pt>
                <c:pt idx="14">
                  <c:v>334</c:v>
                </c:pt>
                <c:pt idx="15">
                  <c:v>339</c:v>
                </c:pt>
                <c:pt idx="16">
                  <c:v>390</c:v>
                </c:pt>
                <c:pt idx="17">
                  <c:v>373</c:v>
                </c:pt>
                <c:pt idx="18">
                  <c:v>311</c:v>
                </c:pt>
                <c:pt idx="19">
                  <c:v>279</c:v>
                </c:pt>
                <c:pt idx="20">
                  <c:v>240</c:v>
                </c:pt>
                <c:pt idx="21">
                  <c:v>287</c:v>
                </c:pt>
                <c:pt idx="22">
                  <c:v>322</c:v>
                </c:pt>
                <c:pt idx="23">
                  <c:v>215</c:v>
                </c:pt>
                <c:pt idx="24">
                  <c:v>207</c:v>
                </c:pt>
                <c:pt idx="25">
                  <c:v>208</c:v>
                </c:pt>
                <c:pt idx="26">
                  <c:v>157</c:v>
                </c:pt>
                <c:pt idx="27">
                  <c:v>142</c:v>
                </c:pt>
                <c:pt idx="28">
                  <c:v>127</c:v>
                </c:pt>
                <c:pt idx="29">
                  <c:v>98</c:v>
                </c:pt>
                <c:pt idx="30">
                  <c:v>59</c:v>
                </c:pt>
                <c:pt idx="31">
                  <c:v>49</c:v>
                </c:pt>
                <c:pt idx="32">
                  <c:v>48</c:v>
                </c:pt>
                <c:pt idx="33">
                  <c:v>44</c:v>
                </c:pt>
                <c:pt idx="34">
                  <c:v>12</c:v>
                </c:pt>
                <c:pt idx="35">
                  <c:v>2</c:v>
                </c:pt>
                <c:pt idx="36">
                  <c:v>1</c:v>
                </c:pt>
              </c:numCache>
            </c:numRef>
          </c:val>
        </c:ser>
        <c:axId val="58517877"/>
        <c:axId val="56898846"/>
      </c:barChart>
      <c:catAx>
        <c:axId val="5851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Odpracované 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98846"/>
        <c:crosses val="autoZero"/>
        <c:auto val="1"/>
        <c:lblOffset val="100"/>
        <c:noMultiLvlLbl val="0"/>
      </c:catAx>
      <c:valAx>
        <c:axId val="56898846"/>
        <c:scaling>
          <c:orientation val="minMax"/>
          <c:max val="210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0.011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17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905511811023623" right="0.5905511811023623" top="0.5905511811023623" bottom="0.5905511811023623" header="0.1968503937007874" footer="0.31496062992125984"/>
  <pageSetup horizontalDpi="600" verticalDpi="600" orientation="landscape" paperSize="9"/>
  <headerFooter>
    <oddHeader>&amp;RPríloha č. 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headerFooter>
    <oddHeader>&amp;RPríloha č. 2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4921259845" footer="0.4921259845"/>
  <pageSetup horizontalDpi="600" verticalDpi="600" orientation="landscape" paperSize="9"/>
  <headerFooter>
    <oddHeader>&amp;RPríloha č.3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4921259845" footer="0.4921259845"/>
  <pageSetup horizontalDpi="600" verticalDpi="600" orientation="landscape" paperSize="9"/>
  <headerFooter>
    <oddHeader>&amp;RPríloha č. 4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headerFooter>
    <oddHeader>&amp;RPríloha č. 5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467475"/>
    <xdr:graphicFrame>
      <xdr:nvGraphicFramePr>
        <xdr:cNvPr id="1" name="Chart 1"/>
        <xdr:cNvGraphicFramePr/>
      </xdr:nvGraphicFramePr>
      <xdr:xfrm>
        <a:off x="0" y="0"/>
        <a:ext cx="96012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jmy%20a%20v&#253;daje%20O&#218;%202006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 1. varianta"/>
      <sheetName val="Graf2 2 varianta"/>
      <sheetName val="Osobitný úč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2">
      <selection activeCell="E9" sqref="E9"/>
    </sheetView>
  </sheetViews>
  <sheetFormatPr defaultColWidth="9.00390625" defaultRowHeight="12.75"/>
  <cols>
    <col min="2" max="2" width="13.125" style="0" customWidth="1"/>
    <col min="3" max="3" width="17.625" style="0" customWidth="1"/>
    <col min="4" max="4" width="17.875" style="0" customWidth="1"/>
    <col min="5" max="5" width="16.125" style="0" customWidth="1"/>
  </cols>
  <sheetData>
    <row r="1" ht="12.75">
      <c r="F1" s="15" t="s">
        <v>15</v>
      </c>
    </row>
    <row r="2" ht="33" customHeight="1">
      <c r="A2" s="26" t="s">
        <v>4</v>
      </c>
    </row>
    <row r="3" ht="39.75" customHeight="1"/>
    <row r="4" spans="2:4" ht="29.25" customHeight="1">
      <c r="B4" s="27" t="s">
        <v>7</v>
      </c>
      <c r="C4" s="28" t="s">
        <v>6</v>
      </c>
      <c r="D4" s="28" t="s">
        <v>5</v>
      </c>
    </row>
    <row r="5" spans="2:4" ht="15">
      <c r="B5" s="23">
        <v>2002</v>
      </c>
      <c r="C5" s="25"/>
      <c r="D5" s="25">
        <v>22820</v>
      </c>
    </row>
    <row r="6" spans="2:4" ht="15">
      <c r="B6" s="23">
        <v>2003</v>
      </c>
      <c r="C6" s="25"/>
      <c r="D6" s="25">
        <v>22972</v>
      </c>
    </row>
    <row r="7" spans="2:4" ht="15">
      <c r="B7" s="23">
        <v>2004</v>
      </c>
      <c r="C7" s="25"/>
      <c r="D7" s="25">
        <v>23737</v>
      </c>
    </row>
    <row r="8" spans="2:4" ht="15">
      <c r="B8" s="23">
        <v>2005</v>
      </c>
      <c r="C8" s="25"/>
      <c r="D8" s="25">
        <v>24916</v>
      </c>
    </row>
    <row r="9" spans="2:4" ht="15">
      <c r="B9" s="23">
        <v>2006</v>
      </c>
      <c r="C9" s="25">
        <v>22129</v>
      </c>
      <c r="D9" s="25">
        <v>26176</v>
      </c>
    </row>
    <row r="10" spans="2:4" ht="15">
      <c r="B10" s="23">
        <v>2007</v>
      </c>
      <c r="C10" s="25">
        <v>23412</v>
      </c>
      <c r="D10" s="25">
        <v>27606</v>
      </c>
    </row>
    <row r="11" spans="2:4" ht="15">
      <c r="B11" s="23">
        <v>2008</v>
      </c>
      <c r="C11" s="25">
        <v>24769</v>
      </c>
      <c r="D11" s="25">
        <v>28981</v>
      </c>
    </row>
    <row r="12" spans="2:4" ht="15">
      <c r="B12" s="23">
        <v>2009</v>
      </c>
      <c r="C12" s="25">
        <v>26255</v>
      </c>
      <c r="D12" s="25">
        <v>30425</v>
      </c>
    </row>
    <row r="13" spans="2:4" ht="15">
      <c r="B13" s="23">
        <v>2010</v>
      </c>
      <c r="C13" s="25">
        <v>27882</v>
      </c>
      <c r="D13" s="25">
        <v>31940</v>
      </c>
    </row>
    <row r="14" spans="2:4" ht="15">
      <c r="B14" s="23">
        <v>2011</v>
      </c>
      <c r="C14" s="25">
        <v>29694</v>
      </c>
      <c r="D14" s="25">
        <v>33532</v>
      </c>
    </row>
    <row r="15" spans="2:4" ht="15">
      <c r="B15" s="23">
        <v>2012</v>
      </c>
      <c r="C15" s="25">
        <v>31624</v>
      </c>
      <c r="D15" s="25">
        <v>35204</v>
      </c>
    </row>
    <row r="16" spans="2:4" ht="15">
      <c r="B16" s="23">
        <v>2013</v>
      </c>
      <c r="C16" s="25">
        <v>33616</v>
      </c>
      <c r="D16" s="25">
        <v>36959</v>
      </c>
    </row>
    <row r="17" spans="2:4" ht="15">
      <c r="B17" s="23">
        <v>2014</v>
      </c>
      <c r="C17" s="25">
        <v>35733</v>
      </c>
      <c r="D17" s="25">
        <v>38801</v>
      </c>
    </row>
    <row r="18" spans="2:4" ht="15">
      <c r="B18" s="23">
        <v>2015</v>
      </c>
      <c r="C18" s="25">
        <v>37984</v>
      </c>
      <c r="D18" s="25">
        <v>40736</v>
      </c>
    </row>
    <row r="19" spans="2:4" ht="15">
      <c r="B19" s="23">
        <v>2016</v>
      </c>
      <c r="C19" s="25">
        <v>40301</v>
      </c>
      <c r="D19" s="25">
        <v>42768</v>
      </c>
    </row>
    <row r="20" spans="2:4" ht="15">
      <c r="B20" s="23">
        <v>2017</v>
      </c>
      <c r="C20" s="25">
        <v>42678</v>
      </c>
      <c r="D20" s="25">
        <v>44901</v>
      </c>
    </row>
    <row r="21" spans="2:4" ht="15">
      <c r="B21" s="23">
        <v>2018</v>
      </c>
      <c r="C21" s="25">
        <v>45110</v>
      </c>
      <c r="D21" s="25">
        <v>47141</v>
      </c>
    </row>
    <row r="22" spans="2:4" ht="15">
      <c r="B22" s="23">
        <v>2019</v>
      </c>
      <c r="C22" s="25">
        <v>47681</v>
      </c>
      <c r="D22" s="25">
        <v>49492</v>
      </c>
    </row>
    <row r="23" spans="2:4" ht="15">
      <c r="B23" s="23">
        <v>2020</v>
      </c>
      <c r="C23" s="25">
        <v>50398</v>
      </c>
      <c r="D23" s="25">
        <v>51962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30" sqref="D30"/>
    </sheetView>
  </sheetViews>
  <sheetFormatPr defaultColWidth="9.00390625" defaultRowHeight="12.75"/>
  <cols>
    <col min="1" max="1" width="6.125" style="0" customWidth="1"/>
    <col min="3" max="3" width="22.625" style="15" customWidth="1"/>
    <col min="4" max="4" width="20.875" style="15" customWidth="1"/>
    <col min="5" max="5" width="19.00390625" style="15" customWidth="1"/>
    <col min="7" max="7" width="17.625" style="0" customWidth="1"/>
  </cols>
  <sheetData>
    <row r="1" ht="12.75">
      <c r="F1" s="15" t="s">
        <v>18</v>
      </c>
    </row>
    <row r="2" ht="29.25" customHeight="1">
      <c r="B2" s="26" t="s">
        <v>8</v>
      </c>
    </row>
    <row r="3" ht="27" customHeight="1"/>
    <row r="4" spans="2:5" ht="18.75">
      <c r="B4" s="21" t="s">
        <v>9</v>
      </c>
      <c r="C4" s="16" t="s">
        <v>10</v>
      </c>
      <c r="D4" s="16" t="s">
        <v>11</v>
      </c>
      <c r="E4" s="16" t="s">
        <v>12</v>
      </c>
    </row>
    <row r="5" spans="2:5" ht="15.75">
      <c r="B5" s="17">
        <v>1995</v>
      </c>
      <c r="C5" s="18">
        <f>1050724000-96329000</f>
        <v>954395000</v>
      </c>
      <c r="D5" s="18">
        <f>434966000-95056000</f>
        <v>339910000</v>
      </c>
      <c r="E5" s="19">
        <f aca="true" t="shared" si="0" ref="E5:E30">C5-D5</f>
        <v>614485000</v>
      </c>
    </row>
    <row r="6" spans="2:5" ht="15.75">
      <c r="B6" s="17">
        <v>1996</v>
      </c>
      <c r="C6" s="18">
        <f>1186118645-105092000</f>
        <v>1081026645</v>
      </c>
      <c r="D6" s="18">
        <f>460956395.04-101341594.3</f>
        <v>359614800.74</v>
      </c>
      <c r="E6" s="19">
        <f t="shared" si="0"/>
        <v>721411844.26</v>
      </c>
    </row>
    <row r="7" spans="2:5" ht="15.75">
      <c r="B7" s="17">
        <v>1997</v>
      </c>
      <c r="C7" s="18">
        <v>1236111086</v>
      </c>
      <c r="D7" s="18">
        <v>388811062.86</v>
      </c>
      <c r="E7" s="19">
        <f t="shared" si="0"/>
        <v>847300023.14</v>
      </c>
    </row>
    <row r="8" spans="2:5" ht="15.75">
      <c r="B8" s="17">
        <v>1998</v>
      </c>
      <c r="C8" s="18">
        <v>1282874068</v>
      </c>
      <c r="D8" s="18">
        <f>19022660+100765104+431374072+195980964+20612003</f>
        <v>767754803</v>
      </c>
      <c r="E8" s="19">
        <f t="shared" si="0"/>
        <v>515119265</v>
      </c>
    </row>
    <row r="9" spans="2:5" ht="15.75">
      <c r="B9" s="17">
        <v>1999</v>
      </c>
      <c r="C9" s="18">
        <v>1410481510</v>
      </c>
      <c r="D9" s="18">
        <v>1224804269.5</v>
      </c>
      <c r="E9" s="19">
        <f t="shared" si="0"/>
        <v>185677240.5</v>
      </c>
    </row>
    <row r="10" spans="2:5" ht="15.75">
      <c r="B10" s="17">
        <v>2000</v>
      </c>
      <c r="C10" s="18">
        <v>1561436299</v>
      </c>
      <c r="D10" s="18">
        <v>990320160.52</v>
      </c>
      <c r="E10" s="19">
        <f t="shared" si="0"/>
        <v>571116138.48</v>
      </c>
    </row>
    <row r="11" spans="2:5" ht="15.75">
      <c r="B11" s="17">
        <v>2001</v>
      </c>
      <c r="C11" s="18">
        <v>1653555495</v>
      </c>
      <c r="D11" s="18">
        <v>1149871248.1</v>
      </c>
      <c r="E11" s="19">
        <f t="shared" si="0"/>
        <v>503684246.9000001</v>
      </c>
    </row>
    <row r="12" spans="2:5" ht="15.75">
      <c r="B12" s="17">
        <v>2002</v>
      </c>
      <c r="C12" s="18">
        <v>1668707793</v>
      </c>
      <c r="D12" s="18">
        <v>1388588722.94</v>
      </c>
      <c r="E12" s="19">
        <f t="shared" si="0"/>
        <v>280119070.05999994</v>
      </c>
    </row>
    <row r="13" spans="2:5" ht="15.75">
      <c r="B13" s="17">
        <v>2003</v>
      </c>
      <c r="C13" s="18">
        <v>1526758765</v>
      </c>
      <c r="D13" s="18">
        <f>1925169321.55</f>
        <v>1925169321.55</v>
      </c>
      <c r="E13" s="19">
        <f t="shared" si="0"/>
        <v>-398410556.54999995</v>
      </c>
    </row>
    <row r="14" spans="2:5" ht="15.75">
      <c r="B14" s="17">
        <v>2004</v>
      </c>
      <c r="C14" s="18">
        <v>1476804911</v>
      </c>
      <c r="D14" s="18">
        <v>2071294107</v>
      </c>
      <c r="E14" s="19">
        <f t="shared" si="0"/>
        <v>-594489196</v>
      </c>
    </row>
    <row r="15" spans="2:5" ht="15.75">
      <c r="B15" s="17">
        <v>2005</v>
      </c>
      <c r="C15" s="18">
        <v>1742472000</v>
      </c>
      <c r="D15" s="18">
        <v>2201446600</v>
      </c>
      <c r="E15" s="19">
        <f t="shared" si="0"/>
        <v>-458974600</v>
      </c>
    </row>
    <row r="16" spans="2:5" ht="15.75">
      <c r="B16" s="22">
        <v>2006</v>
      </c>
      <c r="C16" s="19">
        <v>2009762330</v>
      </c>
      <c r="D16" s="19">
        <v>2195726443</v>
      </c>
      <c r="E16" s="19">
        <f t="shared" si="0"/>
        <v>-185964113</v>
      </c>
    </row>
    <row r="17" spans="2:5" ht="15.75">
      <c r="B17" s="22">
        <v>2007</v>
      </c>
      <c r="C17" s="19">
        <v>2149071201</v>
      </c>
      <c r="D17" s="19">
        <v>2336853031</v>
      </c>
      <c r="E17" s="19">
        <f t="shared" si="0"/>
        <v>-187781830</v>
      </c>
    </row>
    <row r="18" spans="2:5" ht="15.75">
      <c r="B18" s="22">
        <v>2008</v>
      </c>
      <c r="C18" s="19">
        <v>2287113184</v>
      </c>
      <c r="D18" s="19">
        <v>2505740752</v>
      </c>
      <c r="E18" s="19">
        <f t="shared" si="0"/>
        <v>-218627568</v>
      </c>
    </row>
    <row r="19" spans="2:5" ht="15.75">
      <c r="B19" s="22">
        <v>2009</v>
      </c>
      <c r="C19" s="19">
        <v>2428276220</v>
      </c>
      <c r="D19" s="19">
        <v>2671181272</v>
      </c>
      <c r="E19" s="19">
        <f t="shared" si="0"/>
        <v>-242905052</v>
      </c>
    </row>
    <row r="20" spans="2:5" ht="15.75">
      <c r="B20" s="22">
        <v>2010</v>
      </c>
      <c r="C20" s="19">
        <v>2587142228</v>
      </c>
      <c r="D20" s="19">
        <v>2861340343</v>
      </c>
      <c r="E20" s="19">
        <f t="shared" si="0"/>
        <v>-274198115</v>
      </c>
    </row>
    <row r="21" spans="2:5" ht="15.75">
      <c r="B21" s="22">
        <v>2011</v>
      </c>
      <c r="C21" s="19">
        <v>2768675211</v>
      </c>
      <c r="D21" s="19">
        <v>3056113907</v>
      </c>
      <c r="E21" s="19">
        <f t="shared" si="0"/>
        <v>-287438696</v>
      </c>
    </row>
    <row r="22" spans="2:5" ht="15.75">
      <c r="B22" s="22">
        <v>2012</v>
      </c>
      <c r="C22" s="19">
        <v>2967655866</v>
      </c>
      <c r="D22" s="19">
        <v>3267244641</v>
      </c>
      <c r="E22" s="19">
        <f t="shared" si="0"/>
        <v>-299588775</v>
      </c>
    </row>
    <row r="23" spans="2:5" ht="15.75">
      <c r="B23" s="22">
        <v>2013</v>
      </c>
      <c r="C23" s="19">
        <v>3169758059</v>
      </c>
      <c r="D23" s="19">
        <v>3486253160</v>
      </c>
      <c r="E23" s="19">
        <f t="shared" si="0"/>
        <v>-316495101</v>
      </c>
    </row>
    <row r="24" spans="2:5" ht="15.75">
      <c r="B24" s="22">
        <v>2014</v>
      </c>
      <c r="C24" s="19">
        <v>3369692794</v>
      </c>
      <c r="D24" s="19">
        <v>3717545100</v>
      </c>
      <c r="E24" s="19">
        <f t="shared" si="0"/>
        <v>-347852306</v>
      </c>
    </row>
    <row r="25" spans="2:5" ht="15.75">
      <c r="B25" s="22">
        <v>2015</v>
      </c>
      <c r="C25" s="19">
        <v>3581966560</v>
      </c>
      <c r="D25" s="19">
        <v>3959183814</v>
      </c>
      <c r="E25" s="19">
        <f t="shared" si="0"/>
        <v>-377217254</v>
      </c>
    </row>
    <row r="26" spans="2:5" ht="15.75">
      <c r="B26" s="22">
        <v>2016</v>
      </c>
      <c r="C26" s="19">
        <v>3800464257</v>
      </c>
      <c r="D26" s="19">
        <v>4213823985</v>
      </c>
      <c r="E26" s="19">
        <f t="shared" si="0"/>
        <v>-413359728</v>
      </c>
    </row>
    <row r="27" spans="2:5" ht="15.75">
      <c r="B27" s="22">
        <v>2017</v>
      </c>
      <c r="C27" s="19">
        <v>4024620073</v>
      </c>
      <c r="D27" s="19">
        <v>4473837223</v>
      </c>
      <c r="E27" s="19">
        <f t="shared" si="0"/>
        <v>-449217150</v>
      </c>
    </row>
    <row r="28" spans="2:5" ht="15.75">
      <c r="B28" s="22">
        <v>2018</v>
      </c>
      <c r="C28" s="19">
        <v>4253962498</v>
      </c>
      <c r="D28" s="19">
        <v>4742788200</v>
      </c>
      <c r="E28" s="19">
        <f t="shared" si="0"/>
        <v>-488825702</v>
      </c>
    </row>
    <row r="29" spans="2:5" ht="15.75">
      <c r="B29" s="22">
        <v>2019</v>
      </c>
      <c r="C29" s="19">
        <v>4496412899</v>
      </c>
      <c r="D29" s="19">
        <v>5022286406</v>
      </c>
      <c r="E29" s="19">
        <f t="shared" si="0"/>
        <v>-525873507</v>
      </c>
    </row>
    <row r="30" spans="2:5" ht="15.75">
      <c r="B30" s="22">
        <v>2020</v>
      </c>
      <c r="C30" s="19">
        <v>4752631389</v>
      </c>
      <c r="D30" s="19">
        <v>5312784738</v>
      </c>
      <c r="E30" s="19">
        <f t="shared" si="0"/>
        <v>-560153349</v>
      </c>
    </row>
    <row r="33" ht="15.75">
      <c r="A33" s="20" t="s">
        <v>17</v>
      </c>
    </row>
    <row r="34" ht="181.5" customHeight="1"/>
    <row r="35" ht="12.75" customHeight="1"/>
    <row r="37" ht="27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16" sqref="E16"/>
    </sheetView>
  </sheetViews>
  <sheetFormatPr defaultColWidth="9.00390625" defaultRowHeight="12.75"/>
  <cols>
    <col min="1" max="1" width="23.00390625" style="0" customWidth="1"/>
    <col min="2" max="2" width="12.875" style="0" customWidth="1"/>
    <col min="3" max="3" width="21.00390625" style="0" customWidth="1"/>
    <col min="4" max="4" width="0.875" style="0" customWidth="1"/>
    <col min="6" max="6" width="7.75390625" style="0" customWidth="1"/>
  </cols>
  <sheetData>
    <row r="1" ht="33" customHeight="1">
      <c r="G1" s="15" t="s">
        <v>16</v>
      </c>
    </row>
    <row r="2" spans="1:7" ht="51" customHeight="1">
      <c r="A2" s="31" t="s">
        <v>19</v>
      </c>
      <c r="B2" s="32"/>
      <c r="C2" s="32"/>
      <c r="D2" s="32"/>
      <c r="E2" s="32"/>
      <c r="F2" s="32"/>
      <c r="G2" s="32"/>
    </row>
    <row r="3" spans="2:3" ht="19.5" customHeight="1">
      <c r="B3" s="24" t="s">
        <v>7</v>
      </c>
      <c r="C3" s="24" t="s">
        <v>14</v>
      </c>
    </row>
    <row r="4" spans="2:3" ht="19.5" customHeight="1">
      <c r="B4" s="29">
        <v>2004</v>
      </c>
      <c r="C4" s="30">
        <v>20085</v>
      </c>
    </row>
    <row r="5" spans="2:3" ht="19.5" customHeight="1">
      <c r="B5" s="29">
        <v>2005</v>
      </c>
      <c r="C5" s="30">
        <v>20529</v>
      </c>
    </row>
    <row r="6" spans="2:3" ht="19.5" customHeight="1">
      <c r="B6" s="29">
        <v>2006</v>
      </c>
      <c r="C6" s="30">
        <v>20529</v>
      </c>
    </row>
    <row r="7" spans="2:3" ht="19.5" customHeight="1">
      <c r="B7" s="29">
        <v>2007</v>
      </c>
      <c r="C7" s="30">
        <v>20749</v>
      </c>
    </row>
    <row r="8" spans="2:3" ht="19.5" customHeight="1">
      <c r="B8" s="29">
        <v>2008</v>
      </c>
      <c r="C8" s="30">
        <v>20872</v>
      </c>
    </row>
    <row r="9" spans="2:3" ht="19.5" customHeight="1">
      <c r="B9" s="29">
        <v>2009</v>
      </c>
      <c r="C9" s="30">
        <v>20906</v>
      </c>
    </row>
    <row r="10" spans="2:3" ht="19.5" customHeight="1">
      <c r="B10" s="29">
        <v>2010</v>
      </c>
      <c r="C10" s="30">
        <v>20974</v>
      </c>
    </row>
    <row r="11" spans="2:3" ht="19.5" customHeight="1">
      <c r="B11" s="29">
        <v>2011</v>
      </c>
      <c r="C11" s="30">
        <v>21076</v>
      </c>
    </row>
    <row r="12" spans="2:3" ht="19.5" customHeight="1">
      <c r="B12" s="29">
        <v>2012</v>
      </c>
      <c r="C12" s="30">
        <v>21212</v>
      </c>
    </row>
    <row r="13" spans="2:3" ht="19.5" customHeight="1">
      <c r="B13" s="29">
        <v>2013</v>
      </c>
      <c r="C13" s="30">
        <v>21314</v>
      </c>
    </row>
    <row r="14" spans="2:3" ht="19.5" customHeight="1">
      <c r="B14" s="29">
        <v>2014</v>
      </c>
      <c r="C14" s="30">
        <v>21316</v>
      </c>
    </row>
    <row r="15" spans="2:5" ht="19.5" customHeight="1">
      <c r="B15" s="29">
        <v>2015</v>
      </c>
      <c r="C15" s="30">
        <v>21316</v>
      </c>
      <c r="E15" t="s">
        <v>13</v>
      </c>
    </row>
    <row r="16" spans="2:3" ht="19.5" customHeight="1">
      <c r="B16" s="29">
        <v>2016</v>
      </c>
      <c r="C16" s="30">
        <v>21316</v>
      </c>
    </row>
    <row r="17" spans="2:3" ht="19.5" customHeight="1">
      <c r="B17" s="29">
        <v>2017</v>
      </c>
      <c r="C17" s="30">
        <v>21316</v>
      </c>
    </row>
    <row r="18" spans="2:3" ht="19.5" customHeight="1">
      <c r="B18" s="29">
        <v>2018</v>
      </c>
      <c r="C18" s="30">
        <v>21316</v>
      </c>
    </row>
    <row r="19" spans="2:3" ht="19.5" customHeight="1">
      <c r="B19" s="29">
        <v>2019</v>
      </c>
      <c r="C19" s="30">
        <v>21316</v>
      </c>
    </row>
    <row r="20" spans="2:3" ht="19.5" customHeight="1">
      <c r="B20" s="29">
        <v>2020</v>
      </c>
      <c r="C20" s="30">
        <v>21316</v>
      </c>
    </row>
    <row r="21" ht="12.75">
      <c r="C21" s="2"/>
    </row>
  </sheetData>
  <mergeCells count="1"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T114"/>
  <sheetViews>
    <sheetView workbookViewId="0" topLeftCell="F58">
      <selection activeCell="AT58" sqref="J58:AT58"/>
    </sheetView>
  </sheetViews>
  <sheetFormatPr defaultColWidth="9.00390625" defaultRowHeight="12.75"/>
  <cols>
    <col min="1" max="1" width="1.75390625" style="0" customWidth="1"/>
    <col min="2" max="2" width="5.75390625" style="0" customWidth="1"/>
    <col min="3" max="6" width="5.75390625" style="11" customWidth="1"/>
    <col min="7" max="39" width="5.75390625" style="0" customWidth="1"/>
    <col min="40" max="40" width="6.625" style="2" customWidth="1"/>
  </cols>
  <sheetData>
    <row r="2" spans="2:33" ht="12.75">
      <c r="B2" s="1" t="s">
        <v>0</v>
      </c>
      <c r="C2" s="33" t="s">
        <v>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2:40" ht="12.75">
      <c r="B3" s="3"/>
      <c r="C3" s="4">
        <v>1</v>
      </c>
      <c r="D3" s="5">
        <v>2</v>
      </c>
      <c r="E3" s="4">
        <v>3</v>
      </c>
      <c r="F3" s="4">
        <v>4</v>
      </c>
      <c r="G3" s="6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36</v>
      </c>
      <c r="AM3" s="7">
        <v>37</v>
      </c>
      <c r="AN3" s="2" t="s">
        <v>2</v>
      </c>
    </row>
    <row r="4" spans="2:40" ht="12.75">
      <c r="B4" s="8">
        <v>18</v>
      </c>
      <c r="C4" s="9">
        <v>3</v>
      </c>
      <c r="D4" s="9">
        <v>0</v>
      </c>
      <c r="E4" s="9">
        <v>0</v>
      </c>
      <c r="F4" s="9">
        <v>0</v>
      </c>
      <c r="G4" s="10">
        <v>0</v>
      </c>
      <c r="H4" s="10">
        <v>0</v>
      </c>
      <c r="I4" s="10">
        <v>0</v>
      </c>
      <c r="J4" s="10">
        <v>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2">
        <f aca="true" t="shared" si="0" ref="AN4:AN48">SUM(C4:AM4)</f>
        <v>3</v>
      </c>
    </row>
    <row r="5" spans="2:40" ht="12.75">
      <c r="B5" s="8">
        <v>19</v>
      </c>
      <c r="C5" s="9">
        <v>61</v>
      </c>
      <c r="D5" s="9">
        <v>0</v>
      </c>
      <c r="E5" s="9">
        <v>0</v>
      </c>
      <c r="F5" s="9">
        <v>0</v>
      </c>
      <c r="G5" s="10">
        <v>0</v>
      </c>
      <c r="H5" s="10">
        <v>0</v>
      </c>
      <c r="I5" s="10">
        <v>0</v>
      </c>
      <c r="J5" s="10">
        <v>0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2">
        <f t="shared" si="0"/>
        <v>61</v>
      </c>
    </row>
    <row r="6" spans="2:40" ht="12.75">
      <c r="B6" s="8">
        <v>20</v>
      </c>
      <c r="C6" s="9">
        <v>176</v>
      </c>
      <c r="D6" s="9">
        <v>10</v>
      </c>
      <c r="E6" s="9">
        <v>0</v>
      </c>
      <c r="F6" s="9">
        <v>0</v>
      </c>
      <c r="G6" s="10">
        <v>0</v>
      </c>
      <c r="H6" s="10">
        <v>0</v>
      </c>
      <c r="I6" s="10">
        <v>0</v>
      </c>
      <c r="J6" s="10">
        <v>0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2">
        <f t="shared" si="0"/>
        <v>186</v>
      </c>
    </row>
    <row r="7" spans="2:40" ht="12.75">
      <c r="B7" s="8">
        <v>21</v>
      </c>
      <c r="C7" s="9">
        <v>252</v>
      </c>
      <c r="D7" s="9">
        <v>80</v>
      </c>
      <c r="E7" s="9">
        <v>5</v>
      </c>
      <c r="F7" s="9">
        <v>3</v>
      </c>
      <c r="G7" s="10">
        <v>0</v>
      </c>
      <c r="H7" s="10">
        <v>0</v>
      </c>
      <c r="I7" s="10">
        <v>0</v>
      </c>
      <c r="J7" s="10">
        <v>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2">
        <f t="shared" si="0"/>
        <v>340</v>
      </c>
    </row>
    <row r="8" spans="2:40" ht="12.75">
      <c r="B8" s="8">
        <v>22</v>
      </c>
      <c r="C8" s="9">
        <v>214</v>
      </c>
      <c r="D8" s="9">
        <v>147</v>
      </c>
      <c r="E8" s="9">
        <v>48</v>
      </c>
      <c r="F8" s="9">
        <v>11</v>
      </c>
      <c r="G8" s="10">
        <v>5</v>
      </c>
      <c r="H8" s="10">
        <v>0</v>
      </c>
      <c r="I8" s="10">
        <v>0</v>
      </c>
      <c r="J8" s="10">
        <v>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2">
        <f t="shared" si="0"/>
        <v>425</v>
      </c>
    </row>
    <row r="9" spans="2:40" ht="12.75">
      <c r="B9" s="8">
        <v>23</v>
      </c>
      <c r="C9" s="9">
        <v>213</v>
      </c>
      <c r="D9" s="9">
        <v>127</v>
      </c>
      <c r="E9" s="9">
        <v>65</v>
      </c>
      <c r="F9" s="9">
        <v>92</v>
      </c>
      <c r="G9" s="10">
        <v>21</v>
      </c>
      <c r="H9" s="10">
        <v>6</v>
      </c>
      <c r="I9" s="10">
        <v>0</v>
      </c>
      <c r="J9" s="10">
        <v>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2">
        <f t="shared" si="0"/>
        <v>524</v>
      </c>
    </row>
    <row r="10" spans="2:40" ht="12.75">
      <c r="B10" s="8">
        <v>24</v>
      </c>
      <c r="C10" s="9">
        <v>169</v>
      </c>
      <c r="D10" s="9">
        <v>87</v>
      </c>
      <c r="E10" s="9">
        <v>65</v>
      </c>
      <c r="F10" s="9">
        <v>127</v>
      </c>
      <c r="G10" s="10">
        <v>104</v>
      </c>
      <c r="H10" s="10">
        <v>21</v>
      </c>
      <c r="I10" s="10">
        <v>8</v>
      </c>
      <c r="J10" s="10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2">
        <f t="shared" si="0"/>
        <v>581</v>
      </c>
    </row>
    <row r="11" spans="2:40" ht="12.75">
      <c r="B11" s="8">
        <v>25</v>
      </c>
      <c r="C11" s="9">
        <v>170</v>
      </c>
      <c r="D11" s="9">
        <v>73</v>
      </c>
      <c r="E11" s="9">
        <v>39</v>
      </c>
      <c r="F11" s="9">
        <v>105</v>
      </c>
      <c r="G11" s="10">
        <v>232</v>
      </c>
      <c r="H11" s="10">
        <v>189</v>
      </c>
      <c r="I11" s="10">
        <v>18</v>
      </c>
      <c r="J11" s="10">
        <v>11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2">
        <f t="shared" si="0"/>
        <v>837</v>
      </c>
    </row>
    <row r="12" spans="2:40" ht="12.75">
      <c r="B12" s="8">
        <v>26</v>
      </c>
      <c r="C12" s="9">
        <v>144</v>
      </c>
      <c r="D12" s="9">
        <v>72</v>
      </c>
      <c r="E12" s="9">
        <v>21</v>
      </c>
      <c r="F12" s="9">
        <v>58</v>
      </c>
      <c r="G12" s="10">
        <v>114</v>
      </c>
      <c r="H12" s="10">
        <v>215</v>
      </c>
      <c r="I12" s="10">
        <v>203</v>
      </c>
      <c r="J12" s="10">
        <v>32</v>
      </c>
      <c r="K12" s="10">
        <v>3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2">
        <f t="shared" si="0"/>
        <v>862</v>
      </c>
    </row>
    <row r="13" spans="2:40" ht="12.75">
      <c r="B13" s="8">
        <v>27</v>
      </c>
      <c r="C13" s="9">
        <v>95</v>
      </c>
      <c r="D13" s="9">
        <v>51</v>
      </c>
      <c r="E13" s="9">
        <v>36</v>
      </c>
      <c r="F13" s="9">
        <v>55</v>
      </c>
      <c r="G13" s="10">
        <v>87</v>
      </c>
      <c r="H13" s="10">
        <v>160</v>
      </c>
      <c r="I13" s="10">
        <v>231</v>
      </c>
      <c r="J13" s="10">
        <v>153</v>
      </c>
      <c r="K13" s="10">
        <v>29</v>
      </c>
      <c r="L13" s="10">
        <v>9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2">
        <f t="shared" si="0"/>
        <v>906</v>
      </c>
    </row>
    <row r="14" spans="2:40" ht="12.75">
      <c r="B14" s="8">
        <v>28</v>
      </c>
      <c r="C14" s="9">
        <v>94</v>
      </c>
      <c r="D14" s="9">
        <v>41</v>
      </c>
      <c r="E14" s="9">
        <v>21</v>
      </c>
      <c r="F14" s="9">
        <v>46</v>
      </c>
      <c r="G14" s="10">
        <v>91</v>
      </c>
      <c r="H14" s="10">
        <v>117</v>
      </c>
      <c r="I14" s="10">
        <v>160</v>
      </c>
      <c r="J14" s="10">
        <v>162</v>
      </c>
      <c r="K14" s="10">
        <v>171</v>
      </c>
      <c r="L14" s="10">
        <v>48</v>
      </c>
      <c r="M14" s="10">
        <v>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2">
        <f t="shared" si="0"/>
        <v>960</v>
      </c>
    </row>
    <row r="15" spans="2:40" ht="12.75">
      <c r="B15" s="8">
        <v>29</v>
      </c>
      <c r="C15" s="9">
        <v>70</v>
      </c>
      <c r="D15" s="9">
        <v>36</v>
      </c>
      <c r="E15" s="9">
        <v>19</v>
      </c>
      <c r="F15" s="9">
        <v>40</v>
      </c>
      <c r="G15" s="10">
        <v>92</v>
      </c>
      <c r="H15" s="10">
        <v>89</v>
      </c>
      <c r="I15" s="10">
        <v>85</v>
      </c>
      <c r="J15" s="10">
        <v>116</v>
      </c>
      <c r="K15" s="10">
        <v>89</v>
      </c>
      <c r="L15" s="10">
        <v>351</v>
      </c>
      <c r="M15" s="10">
        <v>43</v>
      </c>
      <c r="N15" s="10">
        <v>7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2">
        <f t="shared" si="0"/>
        <v>1037</v>
      </c>
    </row>
    <row r="16" spans="2:40" ht="12.75">
      <c r="B16" s="8">
        <v>30</v>
      </c>
      <c r="C16" s="9">
        <v>74</v>
      </c>
      <c r="D16" s="9">
        <v>23</v>
      </c>
      <c r="E16" s="9">
        <v>12</v>
      </c>
      <c r="F16" s="9">
        <v>26</v>
      </c>
      <c r="G16" s="10">
        <v>92</v>
      </c>
      <c r="H16" s="10">
        <v>108</v>
      </c>
      <c r="I16" s="10">
        <v>78</v>
      </c>
      <c r="J16" s="10">
        <v>56</v>
      </c>
      <c r="K16" s="10">
        <v>65</v>
      </c>
      <c r="L16" s="10">
        <v>271</v>
      </c>
      <c r="M16" s="10">
        <v>195</v>
      </c>
      <c r="N16" s="10">
        <v>97</v>
      </c>
      <c r="O16" s="10">
        <v>6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2">
        <f t="shared" si="0"/>
        <v>1103</v>
      </c>
    </row>
    <row r="17" spans="2:40" ht="12.75">
      <c r="B17" s="8">
        <v>31</v>
      </c>
      <c r="C17" s="9">
        <v>44</v>
      </c>
      <c r="D17" s="9">
        <v>19</v>
      </c>
      <c r="E17" s="9">
        <v>12</v>
      </c>
      <c r="F17" s="9">
        <v>18</v>
      </c>
      <c r="G17" s="10">
        <v>56</v>
      </c>
      <c r="H17" s="10">
        <v>84</v>
      </c>
      <c r="I17" s="10">
        <v>63</v>
      </c>
      <c r="J17" s="10">
        <v>49</v>
      </c>
      <c r="K17" s="10">
        <v>38</v>
      </c>
      <c r="L17" s="10">
        <v>130</v>
      </c>
      <c r="M17" s="10">
        <v>241</v>
      </c>
      <c r="N17" s="10">
        <v>225</v>
      </c>
      <c r="O17" s="10">
        <v>205</v>
      </c>
      <c r="P17" s="10">
        <v>33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2">
        <f t="shared" si="0"/>
        <v>1217</v>
      </c>
    </row>
    <row r="18" spans="2:40" ht="12.75">
      <c r="B18" s="8">
        <v>32</v>
      </c>
      <c r="C18" s="9">
        <v>52</v>
      </c>
      <c r="D18" s="9">
        <v>11</v>
      </c>
      <c r="E18" s="9">
        <v>7</v>
      </c>
      <c r="F18" s="9">
        <v>18</v>
      </c>
      <c r="G18" s="10">
        <v>31</v>
      </c>
      <c r="H18" s="10">
        <v>44</v>
      </c>
      <c r="I18" s="10">
        <v>57</v>
      </c>
      <c r="J18" s="10">
        <v>35</v>
      </c>
      <c r="K18" s="10">
        <v>30</v>
      </c>
      <c r="L18" s="10">
        <v>99</v>
      </c>
      <c r="M18" s="10">
        <v>140</v>
      </c>
      <c r="N18" s="10">
        <v>216</v>
      </c>
      <c r="O18" s="10">
        <v>202</v>
      </c>
      <c r="P18" s="10">
        <v>222</v>
      </c>
      <c r="Q18" s="10">
        <v>5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2">
        <f t="shared" si="0"/>
        <v>1169</v>
      </c>
    </row>
    <row r="19" spans="2:40" ht="12.75">
      <c r="B19" s="8">
        <v>33</v>
      </c>
      <c r="C19" s="9">
        <v>36</v>
      </c>
      <c r="D19" s="9">
        <v>8</v>
      </c>
      <c r="E19" s="9">
        <v>5</v>
      </c>
      <c r="F19" s="9">
        <v>12</v>
      </c>
      <c r="G19" s="10">
        <v>29</v>
      </c>
      <c r="H19" s="10">
        <v>29</v>
      </c>
      <c r="I19" s="10">
        <v>36</v>
      </c>
      <c r="J19" s="10">
        <v>24</v>
      </c>
      <c r="K19" s="10">
        <v>34</v>
      </c>
      <c r="L19" s="10">
        <v>90</v>
      </c>
      <c r="M19" s="10">
        <v>123</v>
      </c>
      <c r="N19" s="10">
        <v>170</v>
      </c>
      <c r="O19" s="10">
        <v>153</v>
      </c>
      <c r="P19" s="10">
        <v>204</v>
      </c>
      <c r="Q19" s="10">
        <v>68</v>
      </c>
      <c r="R19" s="10">
        <v>3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2">
        <f t="shared" si="0"/>
        <v>1024</v>
      </c>
    </row>
    <row r="20" spans="2:40" ht="12.75">
      <c r="B20" s="8">
        <v>34</v>
      </c>
      <c r="C20" s="9">
        <v>26</v>
      </c>
      <c r="D20" s="9">
        <v>11</v>
      </c>
      <c r="E20" s="9">
        <v>3</v>
      </c>
      <c r="F20" s="9">
        <v>12</v>
      </c>
      <c r="G20" s="10">
        <v>24</v>
      </c>
      <c r="H20" s="10">
        <v>21</v>
      </c>
      <c r="I20" s="10">
        <v>16</v>
      </c>
      <c r="J20" s="10">
        <v>22</v>
      </c>
      <c r="K20" s="10">
        <v>22</v>
      </c>
      <c r="L20" s="10">
        <v>66</v>
      </c>
      <c r="M20" s="10">
        <v>95</v>
      </c>
      <c r="N20" s="10">
        <v>115</v>
      </c>
      <c r="O20" s="10">
        <v>76</v>
      </c>
      <c r="P20" s="10">
        <v>206</v>
      </c>
      <c r="Q20" s="10">
        <v>118</v>
      </c>
      <c r="R20" s="10">
        <v>100</v>
      </c>
      <c r="S20" s="10">
        <v>3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2">
        <f t="shared" si="0"/>
        <v>936</v>
      </c>
    </row>
    <row r="21" spans="2:40" ht="12.75">
      <c r="B21" s="8">
        <v>35</v>
      </c>
      <c r="C21" s="9">
        <v>27</v>
      </c>
      <c r="D21" s="9">
        <v>5</v>
      </c>
      <c r="E21" s="9">
        <v>2</v>
      </c>
      <c r="F21" s="9">
        <v>9</v>
      </c>
      <c r="G21" s="10">
        <v>26</v>
      </c>
      <c r="H21" s="10">
        <v>23</v>
      </c>
      <c r="I21" s="10">
        <v>20</v>
      </c>
      <c r="J21" s="10">
        <v>16</v>
      </c>
      <c r="K21" s="10">
        <v>25</v>
      </c>
      <c r="L21" s="10">
        <v>66</v>
      </c>
      <c r="M21" s="10">
        <v>106</v>
      </c>
      <c r="N21" s="10">
        <v>105</v>
      </c>
      <c r="O21" s="10">
        <v>85</v>
      </c>
      <c r="P21" s="10">
        <v>167</v>
      </c>
      <c r="Q21" s="10">
        <v>31</v>
      </c>
      <c r="R21" s="10">
        <v>118</v>
      </c>
      <c r="S21" s="10">
        <v>96</v>
      </c>
      <c r="T21" s="10">
        <v>5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2">
        <f t="shared" si="0"/>
        <v>932</v>
      </c>
    </row>
    <row r="22" spans="2:40" ht="12.75">
      <c r="B22" s="8">
        <v>36</v>
      </c>
      <c r="C22" s="9">
        <v>14</v>
      </c>
      <c r="D22" s="9">
        <v>5</v>
      </c>
      <c r="E22" s="9">
        <v>2</v>
      </c>
      <c r="F22" s="9">
        <v>5</v>
      </c>
      <c r="G22" s="10">
        <v>14</v>
      </c>
      <c r="H22" s="10">
        <v>18</v>
      </c>
      <c r="I22" s="10">
        <v>15</v>
      </c>
      <c r="J22" s="10">
        <v>11</v>
      </c>
      <c r="K22" s="10">
        <v>15</v>
      </c>
      <c r="L22" s="10">
        <v>40</v>
      </c>
      <c r="M22" s="10">
        <v>53</v>
      </c>
      <c r="N22" s="10">
        <v>95</v>
      </c>
      <c r="O22" s="10">
        <v>59</v>
      </c>
      <c r="P22" s="10">
        <v>134</v>
      </c>
      <c r="Q22" s="10">
        <v>15</v>
      </c>
      <c r="R22" s="10">
        <v>26</v>
      </c>
      <c r="S22" s="10">
        <v>93</v>
      </c>
      <c r="T22" s="10">
        <v>83</v>
      </c>
      <c r="U22" s="10">
        <v>5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2">
        <f t="shared" si="0"/>
        <v>702</v>
      </c>
    </row>
    <row r="23" spans="2:40" ht="12.75">
      <c r="B23" s="8">
        <v>37</v>
      </c>
      <c r="C23" s="9">
        <v>16</v>
      </c>
      <c r="D23" s="9">
        <v>6</v>
      </c>
      <c r="E23" s="9">
        <v>1</v>
      </c>
      <c r="F23" s="9">
        <v>3</v>
      </c>
      <c r="G23" s="10">
        <v>6</v>
      </c>
      <c r="H23" s="10">
        <v>13</v>
      </c>
      <c r="I23" s="10">
        <v>15</v>
      </c>
      <c r="J23" s="10">
        <v>13</v>
      </c>
      <c r="K23" s="10">
        <v>16</v>
      </c>
      <c r="L23" s="10">
        <v>47</v>
      </c>
      <c r="M23" s="10">
        <v>61</v>
      </c>
      <c r="N23" s="10">
        <v>86</v>
      </c>
      <c r="O23" s="10">
        <v>53</v>
      </c>
      <c r="P23" s="10">
        <v>109</v>
      </c>
      <c r="Q23" s="10">
        <v>9</v>
      </c>
      <c r="R23" s="10">
        <v>26</v>
      </c>
      <c r="S23" s="10">
        <v>40</v>
      </c>
      <c r="T23" s="10">
        <v>104</v>
      </c>
      <c r="U23" s="10">
        <v>72</v>
      </c>
      <c r="V23" s="10">
        <v>1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2">
        <f t="shared" si="0"/>
        <v>697</v>
      </c>
    </row>
    <row r="24" spans="2:40" ht="12.75">
      <c r="B24" s="8">
        <v>38</v>
      </c>
      <c r="C24" s="9">
        <v>9</v>
      </c>
      <c r="D24" s="9">
        <v>0</v>
      </c>
      <c r="E24" s="9">
        <v>2</v>
      </c>
      <c r="F24" s="9">
        <v>3</v>
      </c>
      <c r="G24" s="10">
        <v>12</v>
      </c>
      <c r="H24" s="10">
        <v>7</v>
      </c>
      <c r="I24" s="10">
        <v>12</v>
      </c>
      <c r="J24" s="10">
        <v>11</v>
      </c>
      <c r="K24" s="10">
        <v>15</v>
      </c>
      <c r="L24" s="10">
        <v>38</v>
      </c>
      <c r="M24" s="10">
        <v>47</v>
      </c>
      <c r="N24" s="10">
        <v>82</v>
      </c>
      <c r="O24" s="10">
        <v>48</v>
      </c>
      <c r="P24" s="10">
        <v>111</v>
      </c>
      <c r="Q24" s="10">
        <v>11</v>
      </c>
      <c r="R24" s="10">
        <v>8</v>
      </c>
      <c r="S24" s="10">
        <v>36</v>
      </c>
      <c r="T24" s="10">
        <v>48</v>
      </c>
      <c r="U24" s="10">
        <v>122</v>
      </c>
      <c r="V24" s="10">
        <v>51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2">
        <f t="shared" si="0"/>
        <v>673</v>
      </c>
    </row>
    <row r="25" spans="2:40" ht="12.75">
      <c r="B25" s="8">
        <v>39</v>
      </c>
      <c r="C25" s="9">
        <v>5</v>
      </c>
      <c r="D25" s="9">
        <v>4</v>
      </c>
      <c r="E25" s="9">
        <v>2</v>
      </c>
      <c r="F25" s="9">
        <v>3</v>
      </c>
      <c r="G25" s="10">
        <v>7</v>
      </c>
      <c r="H25" s="10">
        <v>10</v>
      </c>
      <c r="I25" s="10">
        <v>16</v>
      </c>
      <c r="J25" s="10">
        <v>9</v>
      </c>
      <c r="K25" s="10">
        <v>10</v>
      </c>
      <c r="L25" s="10">
        <v>23</v>
      </c>
      <c r="M25" s="10">
        <v>48</v>
      </c>
      <c r="N25" s="10">
        <v>72</v>
      </c>
      <c r="O25" s="10">
        <v>53</v>
      </c>
      <c r="P25" s="10">
        <v>105</v>
      </c>
      <c r="Q25" s="10">
        <v>6</v>
      </c>
      <c r="R25" s="10">
        <v>13</v>
      </c>
      <c r="S25" s="10">
        <v>28</v>
      </c>
      <c r="T25" s="10">
        <v>36</v>
      </c>
      <c r="U25" s="10">
        <v>47</v>
      </c>
      <c r="V25" s="10">
        <v>104</v>
      </c>
      <c r="W25" s="10">
        <v>48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2">
        <f t="shared" si="0"/>
        <v>649</v>
      </c>
    </row>
    <row r="26" spans="2:40" ht="12.75">
      <c r="B26" s="8">
        <v>40</v>
      </c>
      <c r="C26" s="9">
        <v>13</v>
      </c>
      <c r="D26" s="9">
        <v>1</v>
      </c>
      <c r="E26" s="9">
        <v>1</v>
      </c>
      <c r="F26" s="9">
        <v>5</v>
      </c>
      <c r="G26" s="10">
        <v>8</v>
      </c>
      <c r="H26" s="10">
        <v>7</v>
      </c>
      <c r="I26" s="10">
        <v>13</v>
      </c>
      <c r="J26" s="10">
        <v>5</v>
      </c>
      <c r="K26" s="10">
        <v>7</v>
      </c>
      <c r="L26" s="10">
        <v>25</v>
      </c>
      <c r="M26" s="10">
        <v>37</v>
      </c>
      <c r="N26" s="10">
        <v>69</v>
      </c>
      <c r="O26" s="10">
        <v>30</v>
      </c>
      <c r="P26" s="10">
        <v>89</v>
      </c>
      <c r="Q26" s="10">
        <v>7</v>
      </c>
      <c r="R26" s="10">
        <v>11</v>
      </c>
      <c r="S26" s="10">
        <v>24</v>
      </c>
      <c r="T26" s="10">
        <v>25</v>
      </c>
      <c r="U26" s="10">
        <v>8</v>
      </c>
      <c r="V26" s="10">
        <v>45</v>
      </c>
      <c r="W26" s="10">
        <v>81</v>
      </c>
      <c r="X26" s="10">
        <v>34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2">
        <f t="shared" si="0"/>
        <v>545</v>
      </c>
    </row>
    <row r="27" spans="2:40" ht="12.75">
      <c r="B27" s="8">
        <v>41</v>
      </c>
      <c r="C27" s="9">
        <v>5</v>
      </c>
      <c r="D27" s="9">
        <v>0</v>
      </c>
      <c r="E27" s="9">
        <v>3</v>
      </c>
      <c r="F27" s="9">
        <v>4</v>
      </c>
      <c r="G27" s="10">
        <v>10</v>
      </c>
      <c r="H27" s="10">
        <v>12</v>
      </c>
      <c r="I27" s="10">
        <v>14</v>
      </c>
      <c r="J27" s="10">
        <v>11</v>
      </c>
      <c r="K27" s="10">
        <v>9</v>
      </c>
      <c r="L27" s="10">
        <v>20</v>
      </c>
      <c r="M27" s="10">
        <v>48</v>
      </c>
      <c r="N27" s="10">
        <v>39</v>
      </c>
      <c r="O27" s="10">
        <v>37</v>
      </c>
      <c r="P27" s="10">
        <v>70</v>
      </c>
      <c r="Q27" s="10">
        <v>5</v>
      </c>
      <c r="R27" s="10">
        <v>10</v>
      </c>
      <c r="S27" s="10">
        <v>16</v>
      </c>
      <c r="T27" s="10">
        <v>24</v>
      </c>
      <c r="U27" s="10">
        <v>7</v>
      </c>
      <c r="V27" s="10">
        <v>20</v>
      </c>
      <c r="W27" s="10">
        <v>36</v>
      </c>
      <c r="X27" s="10">
        <v>96</v>
      </c>
      <c r="Y27" s="10">
        <v>41</v>
      </c>
      <c r="Z27" s="10">
        <v>1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2">
        <f t="shared" si="0"/>
        <v>538</v>
      </c>
    </row>
    <row r="28" spans="2:40" ht="12.75">
      <c r="B28" s="8">
        <v>42</v>
      </c>
      <c r="C28" s="9">
        <v>3</v>
      </c>
      <c r="D28" s="9">
        <v>1</v>
      </c>
      <c r="E28" s="9">
        <v>1</v>
      </c>
      <c r="F28" s="9">
        <v>2</v>
      </c>
      <c r="G28" s="10">
        <v>2</v>
      </c>
      <c r="H28" s="10">
        <v>11</v>
      </c>
      <c r="I28" s="10">
        <v>5</v>
      </c>
      <c r="J28" s="10">
        <v>2</v>
      </c>
      <c r="K28" s="10">
        <v>10</v>
      </c>
      <c r="L28" s="10">
        <v>17</v>
      </c>
      <c r="M28" s="10">
        <v>25</v>
      </c>
      <c r="N28" s="10">
        <v>50</v>
      </c>
      <c r="O28" s="10">
        <v>42</v>
      </c>
      <c r="P28" s="10">
        <v>60</v>
      </c>
      <c r="Q28" s="10">
        <v>7</v>
      </c>
      <c r="R28" s="10">
        <v>7</v>
      </c>
      <c r="S28" s="10">
        <v>14</v>
      </c>
      <c r="T28" s="10">
        <v>10</v>
      </c>
      <c r="U28" s="10">
        <v>14</v>
      </c>
      <c r="V28" s="10">
        <v>11</v>
      </c>
      <c r="W28" s="10">
        <v>30</v>
      </c>
      <c r="X28" s="10">
        <v>47</v>
      </c>
      <c r="Y28" s="10">
        <v>73</v>
      </c>
      <c r="Z28" s="10">
        <v>27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2">
        <f t="shared" si="0"/>
        <v>471</v>
      </c>
    </row>
    <row r="29" spans="2:40" ht="12.75">
      <c r="B29" s="8">
        <v>43</v>
      </c>
      <c r="C29" s="9">
        <v>3</v>
      </c>
      <c r="D29" s="9">
        <v>2</v>
      </c>
      <c r="E29" s="9">
        <v>1</v>
      </c>
      <c r="F29" s="9">
        <v>1</v>
      </c>
      <c r="G29" s="10">
        <v>4</v>
      </c>
      <c r="H29" s="10">
        <v>4</v>
      </c>
      <c r="I29" s="10">
        <v>6</v>
      </c>
      <c r="J29" s="10">
        <v>2</v>
      </c>
      <c r="K29" s="10">
        <v>4</v>
      </c>
      <c r="L29" s="10">
        <v>21</v>
      </c>
      <c r="M29" s="10">
        <v>23</v>
      </c>
      <c r="N29" s="10">
        <v>28</v>
      </c>
      <c r="O29" s="10">
        <v>19</v>
      </c>
      <c r="P29" s="10">
        <v>80</v>
      </c>
      <c r="Q29" s="10">
        <v>3</v>
      </c>
      <c r="R29" s="10">
        <v>2</v>
      </c>
      <c r="S29" s="10">
        <v>8</v>
      </c>
      <c r="T29" s="10">
        <v>14</v>
      </c>
      <c r="U29" s="10">
        <v>10</v>
      </c>
      <c r="V29" s="10">
        <v>5</v>
      </c>
      <c r="W29" s="10">
        <v>15</v>
      </c>
      <c r="X29" s="10">
        <v>33</v>
      </c>
      <c r="Y29" s="10">
        <v>66</v>
      </c>
      <c r="Z29" s="10">
        <v>79</v>
      </c>
      <c r="AA29" s="10">
        <v>16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2">
        <f t="shared" si="0"/>
        <v>449</v>
      </c>
    </row>
    <row r="30" spans="2:40" ht="12.75">
      <c r="B30" s="8">
        <v>44</v>
      </c>
      <c r="C30" s="9">
        <v>4</v>
      </c>
      <c r="D30" s="9">
        <v>1</v>
      </c>
      <c r="E30" s="9">
        <v>1</v>
      </c>
      <c r="F30" s="9">
        <v>1</v>
      </c>
      <c r="G30" s="10">
        <v>5</v>
      </c>
      <c r="H30" s="10">
        <v>12</v>
      </c>
      <c r="I30" s="10">
        <v>8</v>
      </c>
      <c r="J30" s="10">
        <v>1</v>
      </c>
      <c r="K30" s="10">
        <v>7</v>
      </c>
      <c r="L30" s="10">
        <v>15</v>
      </c>
      <c r="M30" s="10">
        <v>19</v>
      </c>
      <c r="N30" s="10">
        <v>31</v>
      </c>
      <c r="O30" s="10">
        <v>25</v>
      </c>
      <c r="P30" s="10">
        <v>49</v>
      </c>
      <c r="Q30" s="10">
        <v>8</v>
      </c>
      <c r="R30" s="10">
        <v>7</v>
      </c>
      <c r="S30" s="10">
        <v>6</v>
      </c>
      <c r="T30" s="10">
        <v>7</v>
      </c>
      <c r="U30" s="10">
        <v>7</v>
      </c>
      <c r="V30" s="10">
        <v>10</v>
      </c>
      <c r="W30" s="10">
        <v>5</v>
      </c>
      <c r="X30" s="10">
        <v>20</v>
      </c>
      <c r="Y30" s="10">
        <v>28</v>
      </c>
      <c r="Z30" s="10">
        <v>28</v>
      </c>
      <c r="AA30" s="10">
        <v>51</v>
      </c>
      <c r="AB30" s="10">
        <v>33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2">
        <f t="shared" si="0"/>
        <v>389</v>
      </c>
    </row>
    <row r="31" spans="2:40" ht="12.75">
      <c r="B31" s="8">
        <v>45</v>
      </c>
      <c r="C31" s="9">
        <v>3</v>
      </c>
      <c r="D31" s="9">
        <v>2</v>
      </c>
      <c r="E31" s="9">
        <v>1</v>
      </c>
      <c r="F31" s="9">
        <v>2</v>
      </c>
      <c r="G31" s="10">
        <v>5</v>
      </c>
      <c r="H31" s="10">
        <v>1</v>
      </c>
      <c r="I31" s="10">
        <v>1</v>
      </c>
      <c r="J31" s="10">
        <v>2</v>
      </c>
      <c r="K31" s="10">
        <v>3</v>
      </c>
      <c r="L31" s="10">
        <v>10</v>
      </c>
      <c r="M31" s="10">
        <v>18</v>
      </c>
      <c r="N31" s="10">
        <v>31</v>
      </c>
      <c r="O31" s="10">
        <v>15</v>
      </c>
      <c r="P31" s="10">
        <v>34</v>
      </c>
      <c r="Q31" s="10">
        <v>2</v>
      </c>
      <c r="R31" s="10">
        <v>2</v>
      </c>
      <c r="S31" s="10">
        <v>9</v>
      </c>
      <c r="T31" s="10">
        <v>3</v>
      </c>
      <c r="U31" s="10">
        <v>7</v>
      </c>
      <c r="V31" s="10">
        <v>12</v>
      </c>
      <c r="W31" s="10">
        <v>2</v>
      </c>
      <c r="X31" s="10">
        <v>10</v>
      </c>
      <c r="Y31" s="10">
        <v>31</v>
      </c>
      <c r="Z31" s="10">
        <v>22</v>
      </c>
      <c r="AA31" s="10">
        <v>34</v>
      </c>
      <c r="AB31" s="10">
        <v>35</v>
      </c>
      <c r="AC31" s="10">
        <v>18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2">
        <f t="shared" si="0"/>
        <v>315</v>
      </c>
    </row>
    <row r="32" spans="2:40" ht="12.75">
      <c r="B32" s="8">
        <v>46</v>
      </c>
      <c r="C32" s="9">
        <v>3</v>
      </c>
      <c r="D32" s="9">
        <v>5</v>
      </c>
      <c r="E32" s="9">
        <v>0</v>
      </c>
      <c r="F32" s="9">
        <v>0</v>
      </c>
      <c r="G32" s="10">
        <v>6</v>
      </c>
      <c r="H32" s="10">
        <v>3</v>
      </c>
      <c r="I32" s="10">
        <v>3</v>
      </c>
      <c r="J32" s="10">
        <v>6</v>
      </c>
      <c r="K32" s="10">
        <v>9</v>
      </c>
      <c r="L32" s="10">
        <v>6</v>
      </c>
      <c r="M32" s="10">
        <v>14</v>
      </c>
      <c r="N32" s="10">
        <v>21</v>
      </c>
      <c r="O32" s="10">
        <v>23</v>
      </c>
      <c r="P32" s="10">
        <v>21</v>
      </c>
      <c r="Q32" s="10">
        <v>5</v>
      </c>
      <c r="R32" s="10">
        <v>2</v>
      </c>
      <c r="S32" s="10">
        <v>9</v>
      </c>
      <c r="T32" s="10">
        <v>5</v>
      </c>
      <c r="U32" s="10">
        <v>3</v>
      </c>
      <c r="V32" s="10">
        <v>4</v>
      </c>
      <c r="W32" s="10">
        <v>3</v>
      </c>
      <c r="X32" s="10">
        <v>16</v>
      </c>
      <c r="Y32" s="10">
        <v>18</v>
      </c>
      <c r="Z32" s="10">
        <v>13</v>
      </c>
      <c r="AA32" s="10">
        <v>28</v>
      </c>
      <c r="AB32" s="10">
        <v>35</v>
      </c>
      <c r="AC32" s="10">
        <v>19</v>
      </c>
      <c r="AD32" s="10">
        <v>15</v>
      </c>
      <c r="AE32" s="10"/>
      <c r="AF32" s="10"/>
      <c r="AG32" s="10"/>
      <c r="AH32" s="10"/>
      <c r="AI32" s="10"/>
      <c r="AJ32" s="10"/>
      <c r="AK32" s="10"/>
      <c r="AL32" s="10"/>
      <c r="AM32" s="10"/>
      <c r="AN32" s="2">
        <f t="shared" si="0"/>
        <v>295</v>
      </c>
    </row>
    <row r="33" spans="2:40" ht="12.75">
      <c r="B33" s="8">
        <v>47</v>
      </c>
      <c r="C33" s="9">
        <v>7</v>
      </c>
      <c r="D33" s="9">
        <v>0</v>
      </c>
      <c r="E33" s="9">
        <v>2</v>
      </c>
      <c r="F33" s="9">
        <v>0</v>
      </c>
      <c r="G33" s="10">
        <v>2</v>
      </c>
      <c r="H33" s="10">
        <v>5</v>
      </c>
      <c r="I33" s="10">
        <v>5</v>
      </c>
      <c r="J33" s="10">
        <v>2</v>
      </c>
      <c r="K33" s="10">
        <v>2</v>
      </c>
      <c r="L33" s="10">
        <v>1</v>
      </c>
      <c r="M33" s="10">
        <v>11</v>
      </c>
      <c r="N33" s="10">
        <v>21</v>
      </c>
      <c r="O33" s="10">
        <v>12</v>
      </c>
      <c r="P33" s="10">
        <v>37</v>
      </c>
      <c r="Q33" s="10">
        <v>5</v>
      </c>
      <c r="R33" s="10">
        <v>0</v>
      </c>
      <c r="S33" s="10">
        <v>1</v>
      </c>
      <c r="T33" s="10">
        <v>4</v>
      </c>
      <c r="U33" s="10">
        <v>5</v>
      </c>
      <c r="V33" s="10">
        <v>7</v>
      </c>
      <c r="W33" s="10">
        <v>6</v>
      </c>
      <c r="X33" s="10">
        <v>10</v>
      </c>
      <c r="Y33" s="10">
        <v>17</v>
      </c>
      <c r="Z33" s="10">
        <v>14</v>
      </c>
      <c r="AA33" s="10">
        <v>19</v>
      </c>
      <c r="AB33" s="10">
        <v>30</v>
      </c>
      <c r="AC33" s="10">
        <v>21</v>
      </c>
      <c r="AD33" s="10">
        <v>20</v>
      </c>
      <c r="AE33" s="10">
        <v>22</v>
      </c>
      <c r="AF33" s="10"/>
      <c r="AG33" s="10"/>
      <c r="AH33" s="10"/>
      <c r="AI33" s="10"/>
      <c r="AJ33" s="10"/>
      <c r="AK33" s="10"/>
      <c r="AL33" s="10"/>
      <c r="AM33" s="10"/>
      <c r="AN33" s="2">
        <f t="shared" si="0"/>
        <v>288</v>
      </c>
    </row>
    <row r="34" spans="2:40" ht="12.75">
      <c r="B34" s="8">
        <v>48</v>
      </c>
      <c r="C34" s="9">
        <v>2</v>
      </c>
      <c r="D34" s="9">
        <v>2</v>
      </c>
      <c r="E34" s="9">
        <v>0</v>
      </c>
      <c r="F34" s="9">
        <v>1</v>
      </c>
      <c r="G34" s="10">
        <v>2</v>
      </c>
      <c r="H34" s="10">
        <v>2</v>
      </c>
      <c r="I34" s="10">
        <v>8</v>
      </c>
      <c r="J34" s="10">
        <v>3</v>
      </c>
      <c r="K34" s="10">
        <v>2</v>
      </c>
      <c r="L34" s="10">
        <v>7</v>
      </c>
      <c r="M34" s="10">
        <v>4</v>
      </c>
      <c r="N34" s="10">
        <v>19</v>
      </c>
      <c r="O34" s="10">
        <v>14</v>
      </c>
      <c r="P34" s="10">
        <v>27</v>
      </c>
      <c r="Q34" s="10">
        <v>7</v>
      </c>
      <c r="R34" s="10">
        <v>0</v>
      </c>
      <c r="S34" s="10">
        <v>2</v>
      </c>
      <c r="T34" s="10">
        <v>2</v>
      </c>
      <c r="U34" s="10">
        <v>1</v>
      </c>
      <c r="V34" s="10">
        <v>4</v>
      </c>
      <c r="W34" s="10">
        <v>1</v>
      </c>
      <c r="X34" s="10">
        <v>9</v>
      </c>
      <c r="Y34" s="10">
        <v>10</v>
      </c>
      <c r="Z34" s="10">
        <v>10</v>
      </c>
      <c r="AA34" s="10">
        <v>9</v>
      </c>
      <c r="AB34" s="10">
        <v>16</v>
      </c>
      <c r="AC34" s="10">
        <v>23</v>
      </c>
      <c r="AD34" s="10">
        <v>24</v>
      </c>
      <c r="AE34" s="10">
        <v>23</v>
      </c>
      <c r="AF34" s="10">
        <v>16</v>
      </c>
      <c r="AG34" s="10"/>
      <c r="AH34" s="10"/>
      <c r="AI34" s="10"/>
      <c r="AJ34" s="10"/>
      <c r="AK34" s="10"/>
      <c r="AL34" s="10"/>
      <c r="AM34" s="10"/>
      <c r="AN34" s="2">
        <f t="shared" si="0"/>
        <v>250</v>
      </c>
    </row>
    <row r="35" spans="2:40" ht="12.75">
      <c r="B35" s="8">
        <v>49</v>
      </c>
      <c r="C35" s="9">
        <v>0</v>
      </c>
      <c r="D35" s="9">
        <v>0</v>
      </c>
      <c r="E35" s="9">
        <v>0</v>
      </c>
      <c r="F35" s="9">
        <v>0</v>
      </c>
      <c r="G35" s="10">
        <v>4</v>
      </c>
      <c r="H35" s="10">
        <v>6</v>
      </c>
      <c r="I35" s="10">
        <v>1</v>
      </c>
      <c r="J35" s="10">
        <v>1</v>
      </c>
      <c r="K35" s="10">
        <v>1</v>
      </c>
      <c r="L35" s="10">
        <v>5</v>
      </c>
      <c r="M35" s="10">
        <v>4</v>
      </c>
      <c r="N35" s="10">
        <v>13</v>
      </c>
      <c r="O35" s="10">
        <v>9</v>
      </c>
      <c r="P35" s="10">
        <v>11</v>
      </c>
      <c r="Q35" s="10">
        <v>5</v>
      </c>
      <c r="R35" s="10">
        <v>1</v>
      </c>
      <c r="S35" s="10">
        <v>4</v>
      </c>
      <c r="T35" s="10">
        <v>1</v>
      </c>
      <c r="U35" s="10">
        <v>2</v>
      </c>
      <c r="V35" s="10">
        <v>4</v>
      </c>
      <c r="W35" s="10">
        <v>3</v>
      </c>
      <c r="X35" s="10">
        <v>4</v>
      </c>
      <c r="Y35" s="10">
        <v>15</v>
      </c>
      <c r="Z35" s="10">
        <v>5</v>
      </c>
      <c r="AA35" s="10">
        <v>10</v>
      </c>
      <c r="AB35" s="10">
        <v>18</v>
      </c>
      <c r="AC35" s="10">
        <v>24</v>
      </c>
      <c r="AD35" s="10">
        <v>22</v>
      </c>
      <c r="AE35" s="10">
        <v>22</v>
      </c>
      <c r="AF35" s="10">
        <v>16</v>
      </c>
      <c r="AG35" s="10">
        <v>14</v>
      </c>
      <c r="AH35" s="10"/>
      <c r="AI35" s="10"/>
      <c r="AJ35" s="10"/>
      <c r="AK35" s="10"/>
      <c r="AL35" s="10"/>
      <c r="AM35" s="10"/>
      <c r="AN35" s="2">
        <f t="shared" si="0"/>
        <v>225</v>
      </c>
    </row>
    <row r="36" spans="2:40" ht="12.75">
      <c r="B36" s="8">
        <v>50</v>
      </c>
      <c r="C36" s="9">
        <v>1</v>
      </c>
      <c r="D36" s="9">
        <v>1</v>
      </c>
      <c r="E36" s="9">
        <v>0</v>
      </c>
      <c r="F36" s="9">
        <v>0</v>
      </c>
      <c r="G36" s="10">
        <v>3</v>
      </c>
      <c r="H36" s="10">
        <v>2</v>
      </c>
      <c r="I36" s="10">
        <v>3</v>
      </c>
      <c r="J36" s="10">
        <v>1</v>
      </c>
      <c r="K36" s="10">
        <v>6</v>
      </c>
      <c r="L36" s="10">
        <v>5</v>
      </c>
      <c r="M36" s="10">
        <v>4</v>
      </c>
      <c r="N36" s="10">
        <v>10</v>
      </c>
      <c r="O36" s="10">
        <v>12</v>
      </c>
      <c r="P36" s="10">
        <v>14</v>
      </c>
      <c r="Q36" s="10">
        <v>2</v>
      </c>
      <c r="R36" s="10">
        <v>2</v>
      </c>
      <c r="S36" s="10">
        <v>0</v>
      </c>
      <c r="T36" s="10">
        <v>0</v>
      </c>
      <c r="U36" s="10">
        <v>0</v>
      </c>
      <c r="V36" s="10">
        <v>0</v>
      </c>
      <c r="W36" s="10">
        <v>5</v>
      </c>
      <c r="X36" s="10">
        <v>2</v>
      </c>
      <c r="Y36" s="10">
        <v>12</v>
      </c>
      <c r="Z36" s="10">
        <v>4</v>
      </c>
      <c r="AA36" s="10">
        <v>9</v>
      </c>
      <c r="AB36" s="10">
        <v>12</v>
      </c>
      <c r="AC36" s="10">
        <v>19</v>
      </c>
      <c r="AD36" s="10">
        <v>8</v>
      </c>
      <c r="AE36" s="10">
        <v>20</v>
      </c>
      <c r="AF36" s="10">
        <v>15</v>
      </c>
      <c r="AG36" s="10">
        <v>14</v>
      </c>
      <c r="AH36" s="10">
        <v>10</v>
      </c>
      <c r="AI36" s="10"/>
      <c r="AJ36" s="10"/>
      <c r="AK36" s="10"/>
      <c r="AL36" s="10"/>
      <c r="AM36" s="10"/>
      <c r="AN36" s="2">
        <f t="shared" si="0"/>
        <v>196</v>
      </c>
    </row>
    <row r="37" spans="2:40" ht="12.75">
      <c r="B37" s="8">
        <v>51</v>
      </c>
      <c r="C37" s="9">
        <v>1</v>
      </c>
      <c r="D37" s="9">
        <v>0</v>
      </c>
      <c r="E37" s="9">
        <v>0</v>
      </c>
      <c r="F37" s="9">
        <v>0</v>
      </c>
      <c r="G37" s="10">
        <v>5</v>
      </c>
      <c r="H37" s="10">
        <v>1</v>
      </c>
      <c r="I37" s="10">
        <v>2</v>
      </c>
      <c r="J37" s="10">
        <v>3</v>
      </c>
      <c r="K37" s="10">
        <v>4</v>
      </c>
      <c r="L37" s="10">
        <v>3</v>
      </c>
      <c r="M37" s="10">
        <v>2</v>
      </c>
      <c r="N37" s="10">
        <v>15</v>
      </c>
      <c r="O37" s="10">
        <v>4</v>
      </c>
      <c r="P37" s="10">
        <v>8</v>
      </c>
      <c r="Q37" s="10">
        <v>1</v>
      </c>
      <c r="R37" s="10">
        <v>0</v>
      </c>
      <c r="S37" s="10">
        <v>0</v>
      </c>
      <c r="T37" s="10">
        <v>1</v>
      </c>
      <c r="U37" s="10">
        <v>1</v>
      </c>
      <c r="V37" s="10">
        <v>0</v>
      </c>
      <c r="W37" s="10">
        <v>0</v>
      </c>
      <c r="X37" s="10">
        <v>2</v>
      </c>
      <c r="Y37" s="10">
        <v>4</v>
      </c>
      <c r="Z37" s="10">
        <v>5</v>
      </c>
      <c r="AA37" s="10">
        <v>15</v>
      </c>
      <c r="AB37" s="10">
        <v>11</v>
      </c>
      <c r="AC37" s="10">
        <v>18</v>
      </c>
      <c r="AD37" s="10">
        <v>19</v>
      </c>
      <c r="AE37" s="10">
        <v>15</v>
      </c>
      <c r="AF37" s="10">
        <v>17</v>
      </c>
      <c r="AG37" s="10">
        <v>14</v>
      </c>
      <c r="AH37" s="10">
        <v>13</v>
      </c>
      <c r="AI37" s="10">
        <v>14</v>
      </c>
      <c r="AJ37" s="10">
        <v>1</v>
      </c>
      <c r="AK37" s="10"/>
      <c r="AL37" s="10"/>
      <c r="AM37" s="10"/>
      <c r="AN37" s="2">
        <f t="shared" si="0"/>
        <v>199</v>
      </c>
    </row>
    <row r="38" spans="2:40" ht="12.75">
      <c r="B38" s="8">
        <v>52</v>
      </c>
      <c r="C38" s="9">
        <v>0</v>
      </c>
      <c r="D38" s="9">
        <v>0</v>
      </c>
      <c r="E38" s="9">
        <v>1</v>
      </c>
      <c r="F38" s="9">
        <v>0</v>
      </c>
      <c r="G38" s="10">
        <v>1</v>
      </c>
      <c r="H38" s="10">
        <v>2</v>
      </c>
      <c r="I38" s="10">
        <v>3</v>
      </c>
      <c r="J38" s="10">
        <v>1</v>
      </c>
      <c r="K38" s="10">
        <v>1</v>
      </c>
      <c r="L38" s="10">
        <v>2</v>
      </c>
      <c r="M38" s="10">
        <v>2</v>
      </c>
      <c r="N38" s="10">
        <v>13</v>
      </c>
      <c r="O38" s="10">
        <v>4</v>
      </c>
      <c r="P38" s="10">
        <v>12</v>
      </c>
      <c r="Q38" s="10">
        <v>4</v>
      </c>
      <c r="R38" s="10">
        <v>1</v>
      </c>
      <c r="S38" s="10">
        <v>1</v>
      </c>
      <c r="T38" s="10"/>
      <c r="U38" s="10"/>
      <c r="V38" s="10">
        <v>0</v>
      </c>
      <c r="W38" s="10">
        <v>1</v>
      </c>
      <c r="X38" s="10">
        <v>2</v>
      </c>
      <c r="Y38" s="10">
        <v>4</v>
      </c>
      <c r="Z38" s="10">
        <v>5</v>
      </c>
      <c r="AA38" s="10">
        <v>2</v>
      </c>
      <c r="AB38" s="10">
        <v>5</v>
      </c>
      <c r="AC38" s="10">
        <v>5</v>
      </c>
      <c r="AD38" s="10">
        <v>14</v>
      </c>
      <c r="AE38" s="10">
        <v>9</v>
      </c>
      <c r="AF38" s="10">
        <v>13</v>
      </c>
      <c r="AG38" s="10">
        <v>7</v>
      </c>
      <c r="AH38" s="10">
        <v>10</v>
      </c>
      <c r="AI38" s="10">
        <v>13</v>
      </c>
      <c r="AJ38" s="10">
        <v>10</v>
      </c>
      <c r="AK38" s="10"/>
      <c r="AL38" s="10"/>
      <c r="AM38" s="10"/>
      <c r="AN38" s="2">
        <f t="shared" si="0"/>
        <v>148</v>
      </c>
    </row>
    <row r="39" spans="2:40" ht="12.75">
      <c r="B39" s="8">
        <v>53</v>
      </c>
      <c r="C39" s="9">
        <v>1</v>
      </c>
      <c r="D39" s="9">
        <v>0</v>
      </c>
      <c r="E39" s="9">
        <v>0</v>
      </c>
      <c r="F39" s="9">
        <v>1</v>
      </c>
      <c r="G39" s="10">
        <v>0</v>
      </c>
      <c r="H39" s="10">
        <v>0</v>
      </c>
      <c r="I39" s="10">
        <v>2</v>
      </c>
      <c r="J39" s="10"/>
      <c r="K39" s="10">
        <v>4</v>
      </c>
      <c r="L39" s="10">
        <v>2</v>
      </c>
      <c r="M39" s="10">
        <v>4</v>
      </c>
      <c r="N39" s="10">
        <v>5</v>
      </c>
      <c r="O39" s="10">
        <v>6</v>
      </c>
      <c r="P39" s="10">
        <v>2</v>
      </c>
      <c r="Q39" s="10">
        <v>1</v>
      </c>
      <c r="R39" s="10"/>
      <c r="S39" s="10"/>
      <c r="T39" s="10"/>
      <c r="U39" s="10"/>
      <c r="V39" s="10">
        <v>1</v>
      </c>
      <c r="W39" s="10">
        <v>1</v>
      </c>
      <c r="X39" s="10">
        <v>0</v>
      </c>
      <c r="Y39" s="10">
        <v>0</v>
      </c>
      <c r="Z39" s="10">
        <v>1</v>
      </c>
      <c r="AA39" s="10">
        <v>7</v>
      </c>
      <c r="AB39" s="10">
        <v>6</v>
      </c>
      <c r="AC39" s="10">
        <v>4</v>
      </c>
      <c r="AD39" s="10">
        <v>6</v>
      </c>
      <c r="AE39" s="10">
        <v>7</v>
      </c>
      <c r="AF39" s="10">
        <v>11</v>
      </c>
      <c r="AG39" s="10">
        <v>4</v>
      </c>
      <c r="AH39" s="10">
        <v>8</v>
      </c>
      <c r="AI39" s="10">
        <v>12</v>
      </c>
      <c r="AJ39" s="10">
        <v>9</v>
      </c>
      <c r="AK39" s="10">
        <v>4</v>
      </c>
      <c r="AL39" s="10"/>
      <c r="AM39" s="10"/>
      <c r="AN39" s="2">
        <f t="shared" si="0"/>
        <v>109</v>
      </c>
    </row>
    <row r="40" spans="2:40" ht="12.75">
      <c r="B40" s="8">
        <v>54</v>
      </c>
      <c r="C40" s="9"/>
      <c r="D40" s="9">
        <v>0</v>
      </c>
      <c r="E40" s="9">
        <v>0</v>
      </c>
      <c r="F40" s="9"/>
      <c r="G40" s="10">
        <v>0</v>
      </c>
      <c r="H40" s="10">
        <v>3</v>
      </c>
      <c r="I40" s="10">
        <v>1</v>
      </c>
      <c r="J40" s="10"/>
      <c r="K40" s="10">
        <v>2</v>
      </c>
      <c r="L40" s="10">
        <v>1</v>
      </c>
      <c r="M40" s="10">
        <v>3</v>
      </c>
      <c r="N40" s="10">
        <v>2</v>
      </c>
      <c r="O40" s="10">
        <v>2</v>
      </c>
      <c r="P40" s="10">
        <v>3</v>
      </c>
      <c r="Q40" s="10">
        <v>1</v>
      </c>
      <c r="R40" s="10"/>
      <c r="S40" s="10"/>
      <c r="T40" s="10"/>
      <c r="U40" s="10"/>
      <c r="V40" s="10"/>
      <c r="W40" s="10">
        <v>2</v>
      </c>
      <c r="X40" s="10">
        <v>1</v>
      </c>
      <c r="Y40" s="10">
        <v>2</v>
      </c>
      <c r="Z40" s="10">
        <v>1</v>
      </c>
      <c r="AA40" s="10">
        <v>2</v>
      </c>
      <c r="AB40" s="10">
        <v>4</v>
      </c>
      <c r="AC40" s="10">
        <v>4</v>
      </c>
      <c r="AD40" s="10">
        <v>9</v>
      </c>
      <c r="AE40" s="10">
        <v>3</v>
      </c>
      <c r="AF40" s="10">
        <v>4</v>
      </c>
      <c r="AG40" s="10">
        <v>5</v>
      </c>
      <c r="AH40" s="10">
        <v>5</v>
      </c>
      <c r="AI40" s="10">
        <v>6</v>
      </c>
      <c r="AJ40" s="10">
        <v>14</v>
      </c>
      <c r="AK40" s="10">
        <v>1</v>
      </c>
      <c r="AL40" s="10">
        <v>1</v>
      </c>
      <c r="AM40" s="10"/>
      <c r="AN40" s="2">
        <f t="shared" si="0"/>
        <v>82</v>
      </c>
    </row>
    <row r="41" spans="2:40" ht="12.75">
      <c r="B41" s="8">
        <v>55</v>
      </c>
      <c r="C41" s="9"/>
      <c r="D41" s="9">
        <v>1</v>
      </c>
      <c r="E41" s="9">
        <v>0</v>
      </c>
      <c r="F41" s="9"/>
      <c r="G41" s="10">
        <v>1</v>
      </c>
      <c r="H41" s="10">
        <v>0</v>
      </c>
      <c r="I41" s="10">
        <v>1</v>
      </c>
      <c r="J41" s="10"/>
      <c r="K41" s="10">
        <v>2</v>
      </c>
      <c r="L41" s="10">
        <v>3</v>
      </c>
      <c r="M41" s="10">
        <v>3</v>
      </c>
      <c r="N41" s="10">
        <v>2</v>
      </c>
      <c r="O41" s="10">
        <v>1</v>
      </c>
      <c r="P41" s="10">
        <v>4</v>
      </c>
      <c r="Q41" s="10">
        <v>6</v>
      </c>
      <c r="R41" s="10"/>
      <c r="S41" s="10"/>
      <c r="T41" s="10"/>
      <c r="U41" s="10"/>
      <c r="V41" s="10"/>
      <c r="W41" s="10">
        <v>1</v>
      </c>
      <c r="X41" s="10">
        <v>0</v>
      </c>
      <c r="Y41" s="10">
        <v>1</v>
      </c>
      <c r="Z41" s="10"/>
      <c r="AA41" s="10">
        <v>1</v>
      </c>
      <c r="AB41" s="10">
        <v>2</v>
      </c>
      <c r="AC41" s="10">
        <v>2</v>
      </c>
      <c r="AD41" s="10">
        <v>3</v>
      </c>
      <c r="AE41" s="10">
        <v>4</v>
      </c>
      <c r="AF41" s="10">
        <v>3</v>
      </c>
      <c r="AG41" s="10">
        <v>1</v>
      </c>
      <c r="AH41" s="10">
        <v>2</v>
      </c>
      <c r="AI41" s="10">
        <v>2</v>
      </c>
      <c r="AJ41" s="10">
        <v>10</v>
      </c>
      <c r="AK41" s="10">
        <v>5</v>
      </c>
      <c r="AL41" s="10">
        <v>1</v>
      </c>
      <c r="AM41" s="10"/>
      <c r="AN41" s="2">
        <f t="shared" si="0"/>
        <v>62</v>
      </c>
    </row>
    <row r="42" spans="2:40" ht="12.75">
      <c r="B42" s="8">
        <v>56</v>
      </c>
      <c r="C42" s="9"/>
      <c r="D42" s="9"/>
      <c r="E42" s="9"/>
      <c r="F42" s="9"/>
      <c r="G42" s="10">
        <v>1</v>
      </c>
      <c r="H42" s="10">
        <v>2</v>
      </c>
      <c r="I42" s="10">
        <v>0</v>
      </c>
      <c r="J42" s="10"/>
      <c r="K42" s="10">
        <v>0</v>
      </c>
      <c r="L42" s="10">
        <v>2</v>
      </c>
      <c r="M42" s="10">
        <v>1</v>
      </c>
      <c r="N42" s="10">
        <v>2</v>
      </c>
      <c r="O42" s="10">
        <v>2</v>
      </c>
      <c r="P42" s="10">
        <v>3</v>
      </c>
      <c r="Q42" s="10"/>
      <c r="R42" s="10"/>
      <c r="S42" s="10"/>
      <c r="T42" s="10"/>
      <c r="U42" s="10"/>
      <c r="V42" s="10"/>
      <c r="W42" s="10"/>
      <c r="X42" s="10">
        <v>0</v>
      </c>
      <c r="Y42" s="10"/>
      <c r="Z42" s="10"/>
      <c r="AA42" s="10">
        <v>2</v>
      </c>
      <c r="AB42" s="10">
        <v>1</v>
      </c>
      <c r="AC42" s="10"/>
      <c r="AD42" s="10">
        <v>1</v>
      </c>
      <c r="AE42" s="10">
        <v>1</v>
      </c>
      <c r="AF42" s="10">
        <v>2</v>
      </c>
      <c r="AG42" s="10"/>
      <c r="AH42" s="10">
        <v>0</v>
      </c>
      <c r="AI42" s="10">
        <v>1</v>
      </c>
      <c r="AJ42" s="10"/>
      <c r="AK42" s="10">
        <v>1</v>
      </c>
      <c r="AL42" s="10"/>
      <c r="AM42" s="10"/>
      <c r="AN42" s="2">
        <f t="shared" si="0"/>
        <v>22</v>
      </c>
    </row>
    <row r="43" spans="2:40" ht="12.75">
      <c r="B43" s="8">
        <v>57</v>
      </c>
      <c r="C43" s="9"/>
      <c r="D43" s="9"/>
      <c r="E43" s="9"/>
      <c r="F43" s="9"/>
      <c r="G43" s="10">
        <v>0</v>
      </c>
      <c r="H43" s="10">
        <v>1</v>
      </c>
      <c r="I43" s="10">
        <v>0</v>
      </c>
      <c r="J43" s="10"/>
      <c r="K43" s="10">
        <v>1</v>
      </c>
      <c r="L43" s="10">
        <v>0</v>
      </c>
      <c r="M43" s="10">
        <v>1</v>
      </c>
      <c r="N43" s="10">
        <v>1</v>
      </c>
      <c r="O43" s="10">
        <v>3</v>
      </c>
      <c r="P43" s="10">
        <v>1</v>
      </c>
      <c r="Q43" s="10"/>
      <c r="R43" s="10"/>
      <c r="S43" s="10"/>
      <c r="T43" s="10"/>
      <c r="U43" s="10"/>
      <c r="V43" s="10"/>
      <c r="W43" s="10"/>
      <c r="X43" s="10">
        <v>1</v>
      </c>
      <c r="Y43" s="10"/>
      <c r="Z43" s="10"/>
      <c r="AA43" s="10">
        <v>0</v>
      </c>
      <c r="AB43" s="10"/>
      <c r="AC43" s="10"/>
      <c r="AD43" s="10">
        <v>0</v>
      </c>
      <c r="AE43" s="10">
        <v>1</v>
      </c>
      <c r="AF43" s="10">
        <v>0</v>
      </c>
      <c r="AG43" s="10"/>
      <c r="AH43" s="10">
        <v>1</v>
      </c>
      <c r="AI43" s="10"/>
      <c r="AJ43" s="10"/>
      <c r="AK43" s="10">
        <v>1</v>
      </c>
      <c r="AL43" s="10"/>
      <c r="AM43" s="10"/>
      <c r="AN43" s="2">
        <f t="shared" si="0"/>
        <v>12</v>
      </c>
    </row>
    <row r="44" spans="2:40" ht="12.75">
      <c r="B44" s="8">
        <v>58</v>
      </c>
      <c r="C44" s="9"/>
      <c r="D44" s="9"/>
      <c r="E44" s="9"/>
      <c r="F44" s="9"/>
      <c r="G44" s="10">
        <v>0</v>
      </c>
      <c r="H44" s="10"/>
      <c r="I44" s="10">
        <v>1</v>
      </c>
      <c r="J44" s="10"/>
      <c r="K44" s="10">
        <v>1</v>
      </c>
      <c r="L44" s="10">
        <v>0</v>
      </c>
      <c r="M44" s="10"/>
      <c r="N44" s="10">
        <v>2</v>
      </c>
      <c r="O44" s="10">
        <v>1</v>
      </c>
      <c r="P44" s="10">
        <v>2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>
        <v>1</v>
      </c>
      <c r="AB44" s="10"/>
      <c r="AC44" s="10"/>
      <c r="AD44" s="10">
        <v>1</v>
      </c>
      <c r="AE44" s="10"/>
      <c r="AF44" s="10">
        <v>1</v>
      </c>
      <c r="AG44" s="10"/>
      <c r="AH44" s="10"/>
      <c r="AI44" s="10"/>
      <c r="AJ44" s="10"/>
      <c r="AK44" s="10"/>
      <c r="AL44" s="10"/>
      <c r="AM44" s="10">
        <v>1</v>
      </c>
      <c r="AN44" s="2">
        <f t="shared" si="0"/>
        <v>11</v>
      </c>
    </row>
    <row r="45" spans="2:40" ht="12.75">
      <c r="B45" s="8">
        <v>59</v>
      </c>
      <c r="C45" s="9"/>
      <c r="D45" s="9"/>
      <c r="E45" s="9"/>
      <c r="F45" s="9"/>
      <c r="G45" s="10">
        <v>1</v>
      </c>
      <c r="H45" s="10"/>
      <c r="I45" s="10"/>
      <c r="J45" s="10"/>
      <c r="K45" s="10"/>
      <c r="L45" s="10">
        <v>1</v>
      </c>
      <c r="M45" s="10"/>
      <c r="N45" s="10">
        <v>1</v>
      </c>
      <c r="O45" s="10">
        <v>0</v>
      </c>
      <c r="P45" s="10">
        <v>0</v>
      </c>
      <c r="Q45" s="10"/>
      <c r="R45" s="10"/>
      <c r="S45" s="10"/>
      <c r="T45" s="10">
        <v>1</v>
      </c>
      <c r="U45" s="10"/>
      <c r="V45" s="10"/>
      <c r="W45" s="10"/>
      <c r="X45" s="10"/>
      <c r="Y45" s="10"/>
      <c r="Z45" s="10"/>
      <c r="AA45" s="10">
        <v>1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2">
        <f t="shared" si="0"/>
        <v>5</v>
      </c>
    </row>
    <row r="46" spans="2:40" ht="12.75">
      <c r="B46" s="8">
        <v>60</v>
      </c>
      <c r="C46" s="9"/>
      <c r="D46" s="9"/>
      <c r="E46" s="9"/>
      <c r="F46" s="9"/>
      <c r="G46" s="10"/>
      <c r="H46" s="10"/>
      <c r="I46" s="10"/>
      <c r="J46" s="10"/>
      <c r="K46" s="10"/>
      <c r="L46" s="10"/>
      <c r="M46" s="10"/>
      <c r="N46" s="10">
        <v>0</v>
      </c>
      <c r="O46" s="10">
        <v>1</v>
      </c>
      <c r="P46" s="10">
        <v>1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2">
        <f t="shared" si="0"/>
        <v>2</v>
      </c>
    </row>
    <row r="47" spans="2:40" ht="12.75">
      <c r="B47" s="8">
        <v>61</v>
      </c>
      <c r="C47" s="9"/>
      <c r="D47" s="9"/>
      <c r="E47" s="9"/>
      <c r="F47" s="9"/>
      <c r="G47" s="10"/>
      <c r="H47" s="10"/>
      <c r="I47" s="10"/>
      <c r="J47" s="10"/>
      <c r="K47" s="10"/>
      <c r="L47" s="10"/>
      <c r="M47" s="10"/>
      <c r="N47" s="10">
        <v>1</v>
      </c>
      <c r="O47" s="10">
        <v>0</v>
      </c>
      <c r="P47" s="10"/>
      <c r="Q47" s="10">
        <v>1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2">
        <f t="shared" si="0"/>
        <v>2</v>
      </c>
    </row>
    <row r="48" spans="2:40" ht="12.75">
      <c r="B48" s="8">
        <v>62</v>
      </c>
      <c r="C48" s="9"/>
      <c r="D48" s="9"/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>
        <v>1</v>
      </c>
      <c r="P48" s="10"/>
      <c r="Q48" s="10">
        <v>1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2">
        <f t="shared" si="0"/>
        <v>2</v>
      </c>
    </row>
    <row r="49" spans="2:40" ht="12.75">
      <c r="B49" t="s">
        <v>2</v>
      </c>
      <c r="C49" s="11">
        <f aca="true" t="shared" si="1" ref="C49:AN49">SUM(C4:C48)</f>
        <v>2010</v>
      </c>
      <c r="D49" s="11">
        <f t="shared" si="1"/>
        <v>832</v>
      </c>
      <c r="E49" s="11">
        <f t="shared" si="1"/>
        <v>378</v>
      </c>
      <c r="F49" s="11">
        <f t="shared" si="1"/>
        <v>663</v>
      </c>
      <c r="G49">
        <f t="shared" si="1"/>
        <v>1103</v>
      </c>
      <c r="H49">
        <f t="shared" si="1"/>
        <v>1228</v>
      </c>
      <c r="I49">
        <f t="shared" si="1"/>
        <v>1110</v>
      </c>
      <c r="J49">
        <f t="shared" si="1"/>
        <v>760</v>
      </c>
      <c r="K49">
        <f t="shared" si="1"/>
        <v>637</v>
      </c>
      <c r="L49">
        <f t="shared" si="1"/>
        <v>1424</v>
      </c>
      <c r="M49">
        <f t="shared" si="1"/>
        <v>1384</v>
      </c>
      <c r="N49">
        <f t="shared" si="1"/>
        <v>1646</v>
      </c>
      <c r="O49">
        <f t="shared" si="1"/>
        <v>1203</v>
      </c>
      <c r="P49">
        <f t="shared" si="1"/>
        <v>1819</v>
      </c>
      <c r="Q49">
        <f t="shared" si="1"/>
        <v>334</v>
      </c>
      <c r="R49">
        <f t="shared" si="1"/>
        <v>339</v>
      </c>
      <c r="S49">
        <f t="shared" si="1"/>
        <v>390</v>
      </c>
      <c r="T49">
        <f t="shared" si="1"/>
        <v>373</v>
      </c>
      <c r="U49">
        <f t="shared" si="1"/>
        <v>311</v>
      </c>
      <c r="V49">
        <f t="shared" si="1"/>
        <v>279</v>
      </c>
      <c r="W49">
        <f t="shared" si="1"/>
        <v>240</v>
      </c>
      <c r="X49">
        <f t="shared" si="1"/>
        <v>287</v>
      </c>
      <c r="Y49">
        <f t="shared" si="1"/>
        <v>322</v>
      </c>
      <c r="Z49">
        <f t="shared" si="1"/>
        <v>215</v>
      </c>
      <c r="AA49">
        <f t="shared" si="1"/>
        <v>207</v>
      </c>
      <c r="AB49">
        <f t="shared" si="1"/>
        <v>208</v>
      </c>
      <c r="AC49">
        <f t="shared" si="1"/>
        <v>157</v>
      </c>
      <c r="AD49">
        <f t="shared" si="1"/>
        <v>142</v>
      </c>
      <c r="AE49">
        <f t="shared" si="1"/>
        <v>127</v>
      </c>
      <c r="AF49">
        <f t="shared" si="1"/>
        <v>98</v>
      </c>
      <c r="AG49">
        <f t="shared" si="1"/>
        <v>59</v>
      </c>
      <c r="AH49">
        <f t="shared" si="1"/>
        <v>49</v>
      </c>
      <c r="AI49">
        <f t="shared" si="1"/>
        <v>48</v>
      </c>
      <c r="AJ49">
        <f t="shared" si="1"/>
        <v>44</v>
      </c>
      <c r="AK49">
        <f t="shared" si="1"/>
        <v>12</v>
      </c>
      <c r="AL49">
        <f t="shared" si="1"/>
        <v>2</v>
      </c>
      <c r="AM49">
        <f t="shared" si="1"/>
        <v>1</v>
      </c>
      <c r="AN49" s="2">
        <f t="shared" si="1"/>
        <v>20441</v>
      </c>
    </row>
    <row r="52" spans="2:7" ht="12.75">
      <c r="B52" t="s">
        <v>0</v>
      </c>
      <c r="C52" s="11" t="s">
        <v>3</v>
      </c>
      <c r="F52" t="s">
        <v>0</v>
      </c>
      <c r="G52" s="11" t="s">
        <v>3</v>
      </c>
    </row>
    <row r="53" spans="2:7" ht="12.75">
      <c r="B53" s="8">
        <v>1</v>
      </c>
      <c r="C53" s="13">
        <v>0</v>
      </c>
      <c r="F53" s="8">
        <v>31</v>
      </c>
      <c r="G53" s="9">
        <v>1217</v>
      </c>
    </row>
    <row r="54" spans="2:46" ht="12.75">
      <c r="B54" s="8">
        <v>2</v>
      </c>
      <c r="C54" s="13">
        <v>0</v>
      </c>
      <c r="F54" s="8">
        <v>32</v>
      </c>
      <c r="G54" s="9">
        <v>1169</v>
      </c>
      <c r="J54" s="4">
        <v>1</v>
      </c>
      <c r="K54" s="4">
        <v>2</v>
      </c>
      <c r="L54" s="4">
        <v>3</v>
      </c>
      <c r="M54" s="4">
        <v>4</v>
      </c>
      <c r="N54" s="7">
        <v>5</v>
      </c>
      <c r="O54" s="7">
        <v>6</v>
      </c>
      <c r="P54" s="7">
        <v>7</v>
      </c>
      <c r="Q54" s="7">
        <v>8</v>
      </c>
      <c r="R54" s="7">
        <v>9</v>
      </c>
      <c r="S54" s="7">
        <v>10</v>
      </c>
      <c r="T54" s="7">
        <v>11</v>
      </c>
      <c r="U54" s="7">
        <v>12</v>
      </c>
      <c r="V54" s="7">
        <v>13</v>
      </c>
      <c r="W54" s="7">
        <v>14</v>
      </c>
      <c r="X54" s="7">
        <v>15</v>
      </c>
      <c r="Y54" s="7">
        <v>16</v>
      </c>
      <c r="Z54" s="7">
        <v>17</v>
      </c>
      <c r="AA54" s="7">
        <v>18</v>
      </c>
      <c r="AB54" s="7">
        <v>19</v>
      </c>
      <c r="AC54" s="7">
        <v>20</v>
      </c>
      <c r="AD54" s="7">
        <v>21</v>
      </c>
      <c r="AE54" s="7">
        <v>22</v>
      </c>
      <c r="AF54" s="7">
        <v>23</v>
      </c>
      <c r="AG54" s="7">
        <v>24</v>
      </c>
      <c r="AH54" s="7">
        <v>25</v>
      </c>
      <c r="AI54" s="7">
        <v>26</v>
      </c>
      <c r="AJ54" s="7">
        <v>27</v>
      </c>
      <c r="AK54" s="7">
        <v>28</v>
      </c>
      <c r="AL54" s="7">
        <v>29</v>
      </c>
      <c r="AM54" s="7">
        <v>30</v>
      </c>
      <c r="AN54" s="7">
        <v>31</v>
      </c>
      <c r="AO54" s="7">
        <v>32</v>
      </c>
      <c r="AP54" s="7">
        <v>33</v>
      </c>
      <c r="AQ54" s="7">
        <v>34</v>
      </c>
      <c r="AR54" s="7">
        <v>35</v>
      </c>
      <c r="AS54" s="7">
        <v>36</v>
      </c>
      <c r="AT54" s="7">
        <v>37</v>
      </c>
    </row>
    <row r="55" spans="2:46" ht="12.75">
      <c r="B55" s="8">
        <v>3</v>
      </c>
      <c r="C55" s="13">
        <v>0</v>
      </c>
      <c r="F55" s="8">
        <v>30</v>
      </c>
      <c r="G55" s="9">
        <v>1103</v>
      </c>
      <c r="J55" s="9">
        <v>2010</v>
      </c>
      <c r="K55" s="13">
        <v>832</v>
      </c>
      <c r="L55" s="13">
        <v>378</v>
      </c>
      <c r="M55" s="13">
        <v>663</v>
      </c>
      <c r="N55" s="13">
        <v>1103</v>
      </c>
      <c r="O55" s="13">
        <v>1228</v>
      </c>
      <c r="P55" s="13">
        <v>1110</v>
      </c>
      <c r="Q55" s="13">
        <v>760</v>
      </c>
      <c r="R55" s="13">
        <v>637</v>
      </c>
      <c r="S55" s="13">
        <v>1424</v>
      </c>
      <c r="T55" s="13">
        <v>1384</v>
      </c>
      <c r="U55" s="13">
        <v>1646</v>
      </c>
      <c r="V55" s="13">
        <v>1203</v>
      </c>
      <c r="W55" s="13">
        <v>1819</v>
      </c>
      <c r="X55" s="13">
        <v>334</v>
      </c>
      <c r="Y55" s="13">
        <v>339</v>
      </c>
      <c r="Z55" s="13">
        <v>390</v>
      </c>
      <c r="AA55" s="13">
        <v>373</v>
      </c>
      <c r="AB55" s="13">
        <v>311</v>
      </c>
      <c r="AC55" s="13">
        <v>279</v>
      </c>
      <c r="AD55" s="13">
        <v>240</v>
      </c>
      <c r="AE55" s="13">
        <v>287</v>
      </c>
      <c r="AF55" s="13">
        <v>322</v>
      </c>
      <c r="AG55" s="13">
        <v>215</v>
      </c>
      <c r="AH55" s="13">
        <v>207</v>
      </c>
      <c r="AI55" s="13">
        <v>208</v>
      </c>
      <c r="AJ55" s="13">
        <v>157</v>
      </c>
      <c r="AK55" s="13">
        <v>142</v>
      </c>
      <c r="AL55" s="13">
        <v>127</v>
      </c>
      <c r="AM55" s="13">
        <v>98</v>
      </c>
      <c r="AN55" s="14">
        <v>59</v>
      </c>
      <c r="AO55" s="13">
        <v>49</v>
      </c>
      <c r="AP55" s="13">
        <v>48</v>
      </c>
      <c r="AQ55" s="13">
        <v>44</v>
      </c>
      <c r="AR55" s="13">
        <v>12</v>
      </c>
      <c r="AS55" s="13">
        <v>2</v>
      </c>
      <c r="AT55" s="13">
        <v>1</v>
      </c>
    </row>
    <row r="56" spans="2:40" ht="12.75">
      <c r="B56" s="8">
        <v>4</v>
      </c>
      <c r="C56" s="13">
        <v>0</v>
      </c>
      <c r="F56" s="8">
        <v>29</v>
      </c>
      <c r="G56" s="9">
        <v>1037</v>
      </c>
      <c r="AN56"/>
    </row>
    <row r="57" spans="2:46" ht="12.75">
      <c r="B57" s="8">
        <v>5</v>
      </c>
      <c r="C57" s="13">
        <v>0</v>
      </c>
      <c r="F57" s="8">
        <v>33</v>
      </c>
      <c r="G57" s="9">
        <v>1024</v>
      </c>
      <c r="J57" s="4">
        <v>1</v>
      </c>
      <c r="K57" s="7">
        <v>14</v>
      </c>
      <c r="L57" s="7">
        <v>12</v>
      </c>
      <c r="M57" s="7">
        <v>10</v>
      </c>
      <c r="N57" s="7">
        <v>11</v>
      </c>
      <c r="O57" s="7">
        <v>6</v>
      </c>
      <c r="P57" s="7">
        <v>13</v>
      </c>
      <c r="Q57" s="7">
        <v>7</v>
      </c>
      <c r="R57" s="7">
        <v>5</v>
      </c>
      <c r="S57" s="4">
        <v>2</v>
      </c>
      <c r="T57" s="7">
        <v>8</v>
      </c>
      <c r="U57" s="4">
        <v>4</v>
      </c>
      <c r="V57" s="7">
        <v>9</v>
      </c>
      <c r="W57" s="7">
        <v>17</v>
      </c>
      <c r="X57" s="4">
        <v>3</v>
      </c>
      <c r="Y57" s="7">
        <v>18</v>
      </c>
      <c r="Z57" s="7">
        <v>16</v>
      </c>
      <c r="AA57" s="7">
        <v>15</v>
      </c>
      <c r="AB57" s="7">
        <v>23</v>
      </c>
      <c r="AC57" s="7">
        <v>19</v>
      </c>
      <c r="AD57" s="7">
        <v>22</v>
      </c>
      <c r="AE57" s="7">
        <v>20</v>
      </c>
      <c r="AF57" s="7">
        <v>21</v>
      </c>
      <c r="AG57" s="7">
        <v>24</v>
      </c>
      <c r="AH57" s="7">
        <v>26</v>
      </c>
      <c r="AI57" s="7">
        <v>25</v>
      </c>
      <c r="AJ57" s="7">
        <v>27</v>
      </c>
      <c r="AK57" s="7">
        <v>28</v>
      </c>
      <c r="AL57" s="7">
        <v>29</v>
      </c>
      <c r="AM57" s="7">
        <v>30</v>
      </c>
      <c r="AN57" s="7">
        <v>31</v>
      </c>
      <c r="AO57" s="7">
        <v>32</v>
      </c>
      <c r="AP57" s="7">
        <v>33</v>
      </c>
      <c r="AQ57" s="7">
        <v>34</v>
      </c>
      <c r="AR57" s="7">
        <v>35</v>
      </c>
      <c r="AS57" s="7">
        <v>36</v>
      </c>
      <c r="AT57" s="7">
        <v>37</v>
      </c>
    </row>
    <row r="58" spans="2:46" ht="12.75">
      <c r="B58" s="8">
        <v>6</v>
      </c>
      <c r="C58" s="13">
        <v>0</v>
      </c>
      <c r="F58" s="8">
        <v>28</v>
      </c>
      <c r="G58" s="9">
        <v>960</v>
      </c>
      <c r="J58" s="9">
        <v>2010</v>
      </c>
      <c r="K58" s="13">
        <v>1819</v>
      </c>
      <c r="L58" s="13">
        <v>1646</v>
      </c>
      <c r="M58" s="13">
        <v>1424</v>
      </c>
      <c r="N58" s="13">
        <v>1384</v>
      </c>
      <c r="O58" s="13">
        <v>1228</v>
      </c>
      <c r="P58" s="13">
        <v>1203</v>
      </c>
      <c r="Q58" s="13">
        <v>1110</v>
      </c>
      <c r="R58" s="13">
        <v>1103</v>
      </c>
      <c r="S58" s="13">
        <v>832</v>
      </c>
      <c r="T58" s="13">
        <v>760</v>
      </c>
      <c r="U58" s="13">
        <v>663</v>
      </c>
      <c r="V58" s="13">
        <v>637</v>
      </c>
      <c r="W58" s="13">
        <v>390</v>
      </c>
      <c r="X58" s="13">
        <v>378</v>
      </c>
      <c r="Y58" s="13">
        <v>373</v>
      </c>
      <c r="Z58" s="13">
        <v>339</v>
      </c>
      <c r="AA58" s="13">
        <v>334</v>
      </c>
      <c r="AB58" s="13">
        <v>322</v>
      </c>
      <c r="AC58" s="13">
        <v>311</v>
      </c>
      <c r="AD58" s="13">
        <v>287</v>
      </c>
      <c r="AE58" s="13">
        <v>279</v>
      </c>
      <c r="AF58" s="13">
        <v>240</v>
      </c>
      <c r="AG58" s="13">
        <v>215</v>
      </c>
      <c r="AH58" s="13">
        <v>208</v>
      </c>
      <c r="AI58" s="13">
        <v>207</v>
      </c>
      <c r="AJ58" s="13">
        <v>157</v>
      </c>
      <c r="AK58" s="13">
        <v>142</v>
      </c>
      <c r="AL58" s="13">
        <v>127</v>
      </c>
      <c r="AM58" s="13">
        <v>98</v>
      </c>
      <c r="AN58" s="14">
        <v>59</v>
      </c>
      <c r="AO58" s="13">
        <v>49</v>
      </c>
      <c r="AP58" s="13">
        <v>48</v>
      </c>
      <c r="AQ58" s="13">
        <v>44</v>
      </c>
      <c r="AR58" s="13">
        <v>12</v>
      </c>
      <c r="AS58" s="13">
        <v>2</v>
      </c>
      <c r="AT58" s="13">
        <v>1</v>
      </c>
    </row>
    <row r="59" spans="2:7" ht="12.75">
      <c r="B59" s="8">
        <v>7</v>
      </c>
      <c r="C59" s="13">
        <v>0</v>
      </c>
      <c r="F59" s="8">
        <v>34</v>
      </c>
      <c r="G59" s="9">
        <v>936</v>
      </c>
    </row>
    <row r="60" spans="2:7" ht="12.75">
      <c r="B60" s="8">
        <v>8</v>
      </c>
      <c r="C60" s="13">
        <v>0</v>
      </c>
      <c r="F60" s="8">
        <v>35</v>
      </c>
      <c r="G60" s="9">
        <v>932</v>
      </c>
    </row>
    <row r="61" spans="2:7" ht="12.75">
      <c r="B61" s="8">
        <v>9</v>
      </c>
      <c r="C61" s="13">
        <v>0</v>
      </c>
      <c r="F61" s="8">
        <v>27</v>
      </c>
      <c r="G61" s="9">
        <v>906</v>
      </c>
    </row>
    <row r="62" spans="2:7" ht="12.75">
      <c r="B62" s="8">
        <v>10</v>
      </c>
      <c r="C62" s="13">
        <v>0</v>
      </c>
      <c r="F62" s="8">
        <v>26</v>
      </c>
      <c r="G62" s="9">
        <v>862</v>
      </c>
    </row>
    <row r="63" spans="2:7" ht="12.75">
      <c r="B63" s="8">
        <v>11</v>
      </c>
      <c r="C63" s="13">
        <v>0</v>
      </c>
      <c r="F63" s="8">
        <v>25</v>
      </c>
      <c r="G63" s="9">
        <v>837</v>
      </c>
    </row>
    <row r="64" spans="2:7" ht="12.75">
      <c r="B64" s="8">
        <v>12</v>
      </c>
      <c r="C64" s="13">
        <v>0</v>
      </c>
      <c r="F64" s="8">
        <v>36</v>
      </c>
      <c r="G64" s="9">
        <v>702</v>
      </c>
    </row>
    <row r="65" spans="2:7" ht="12.75">
      <c r="B65" s="8">
        <v>13</v>
      </c>
      <c r="C65" s="13">
        <v>0</v>
      </c>
      <c r="F65" s="8">
        <v>37</v>
      </c>
      <c r="G65" s="9">
        <v>697</v>
      </c>
    </row>
    <row r="66" spans="2:7" ht="12.75">
      <c r="B66" s="8">
        <v>14</v>
      </c>
      <c r="C66" s="13">
        <v>0</v>
      </c>
      <c r="F66" s="8">
        <v>38</v>
      </c>
      <c r="G66" s="9">
        <v>673</v>
      </c>
    </row>
    <row r="67" spans="2:7" ht="12.75">
      <c r="B67" s="8">
        <v>15</v>
      </c>
      <c r="C67" s="13">
        <v>0</v>
      </c>
      <c r="F67" s="8">
        <v>39</v>
      </c>
      <c r="G67" s="9">
        <v>649</v>
      </c>
    </row>
    <row r="68" spans="2:7" ht="12.75">
      <c r="B68" s="8">
        <v>16</v>
      </c>
      <c r="C68" s="13">
        <v>0</v>
      </c>
      <c r="F68" s="8">
        <v>24</v>
      </c>
      <c r="G68" s="9">
        <v>581</v>
      </c>
    </row>
    <row r="69" spans="2:7" ht="12.75">
      <c r="B69" s="8">
        <v>17</v>
      </c>
      <c r="C69" s="13">
        <v>0</v>
      </c>
      <c r="F69" s="8">
        <v>40</v>
      </c>
      <c r="G69" s="9">
        <v>545</v>
      </c>
    </row>
    <row r="70" spans="2:7" ht="12.75">
      <c r="B70" s="8">
        <v>18</v>
      </c>
      <c r="C70" s="9">
        <v>3</v>
      </c>
      <c r="F70" s="8">
        <v>41</v>
      </c>
      <c r="G70" s="9">
        <v>538</v>
      </c>
    </row>
    <row r="71" spans="2:7" ht="12.75">
      <c r="B71" s="8">
        <v>19</v>
      </c>
      <c r="C71" s="9">
        <v>61</v>
      </c>
      <c r="F71" s="8">
        <v>23</v>
      </c>
      <c r="G71" s="9">
        <v>524</v>
      </c>
    </row>
    <row r="72" spans="2:7" ht="12.75">
      <c r="B72" s="8">
        <v>20</v>
      </c>
      <c r="C72" s="9">
        <v>186</v>
      </c>
      <c r="F72" s="8">
        <v>42</v>
      </c>
      <c r="G72" s="9">
        <v>471</v>
      </c>
    </row>
    <row r="73" spans="2:7" ht="12.75">
      <c r="B73" s="8">
        <v>21</v>
      </c>
      <c r="C73" s="9">
        <v>340</v>
      </c>
      <c r="F73" s="8">
        <v>43</v>
      </c>
      <c r="G73" s="9">
        <v>449</v>
      </c>
    </row>
    <row r="74" spans="2:7" ht="12.75">
      <c r="B74" s="8">
        <v>22</v>
      </c>
      <c r="C74" s="9">
        <v>425</v>
      </c>
      <c r="F74" s="8">
        <v>22</v>
      </c>
      <c r="G74" s="9">
        <v>425</v>
      </c>
    </row>
    <row r="75" spans="2:7" ht="12.75">
      <c r="B75" s="8">
        <v>23</v>
      </c>
      <c r="C75" s="9">
        <v>524</v>
      </c>
      <c r="F75" s="8">
        <v>44</v>
      </c>
      <c r="G75" s="9">
        <v>389</v>
      </c>
    </row>
    <row r="76" spans="2:7" ht="12.75">
      <c r="B76" s="8">
        <v>24</v>
      </c>
      <c r="C76" s="9">
        <v>581</v>
      </c>
      <c r="F76" s="8">
        <v>21</v>
      </c>
      <c r="G76" s="9">
        <v>340</v>
      </c>
    </row>
    <row r="77" spans="2:7" ht="12.75">
      <c r="B77" s="8">
        <v>25</v>
      </c>
      <c r="C77" s="9">
        <v>837</v>
      </c>
      <c r="F77" s="8">
        <v>45</v>
      </c>
      <c r="G77" s="9">
        <v>315</v>
      </c>
    </row>
    <row r="78" spans="2:7" ht="12.75">
      <c r="B78" s="8">
        <v>26</v>
      </c>
      <c r="C78" s="9">
        <v>862</v>
      </c>
      <c r="F78" s="8">
        <v>46</v>
      </c>
      <c r="G78" s="9">
        <v>295</v>
      </c>
    </row>
    <row r="79" spans="2:7" ht="12.75">
      <c r="B79" s="8">
        <v>27</v>
      </c>
      <c r="C79" s="9">
        <v>906</v>
      </c>
      <c r="F79" s="8">
        <v>47</v>
      </c>
      <c r="G79" s="9">
        <v>288</v>
      </c>
    </row>
    <row r="80" spans="2:7" ht="12.75">
      <c r="B80" s="8">
        <v>28</v>
      </c>
      <c r="C80" s="9">
        <v>960</v>
      </c>
      <c r="F80" s="8">
        <v>48</v>
      </c>
      <c r="G80" s="9">
        <v>250</v>
      </c>
    </row>
    <row r="81" spans="2:7" ht="12.75">
      <c r="B81" s="8">
        <v>29</v>
      </c>
      <c r="C81" s="9">
        <v>1037</v>
      </c>
      <c r="F81" s="8">
        <v>49</v>
      </c>
      <c r="G81" s="9">
        <v>225</v>
      </c>
    </row>
    <row r="82" spans="2:7" ht="12.75">
      <c r="B82" s="8">
        <v>30</v>
      </c>
      <c r="C82" s="9">
        <v>1103</v>
      </c>
      <c r="F82" s="8">
        <v>51</v>
      </c>
      <c r="G82" s="9">
        <v>199</v>
      </c>
    </row>
    <row r="83" spans="2:7" ht="12.75">
      <c r="B83" s="8">
        <v>31</v>
      </c>
      <c r="C83" s="9">
        <v>1217</v>
      </c>
      <c r="F83" s="8">
        <v>50</v>
      </c>
      <c r="G83" s="9">
        <v>196</v>
      </c>
    </row>
    <row r="84" spans="2:7" ht="12.75">
      <c r="B84" s="8">
        <v>32</v>
      </c>
      <c r="C84" s="9">
        <v>1169</v>
      </c>
      <c r="F84" s="8">
        <v>20</v>
      </c>
      <c r="G84" s="9">
        <v>186</v>
      </c>
    </row>
    <row r="85" spans="2:7" ht="12.75">
      <c r="B85" s="8">
        <v>33</v>
      </c>
      <c r="C85" s="9">
        <v>1024</v>
      </c>
      <c r="F85" s="8">
        <v>52</v>
      </c>
      <c r="G85" s="9">
        <v>148</v>
      </c>
    </row>
    <row r="86" spans="2:7" ht="12.75">
      <c r="B86" s="8">
        <v>34</v>
      </c>
      <c r="C86" s="9">
        <v>936</v>
      </c>
      <c r="F86" s="8">
        <v>53</v>
      </c>
      <c r="G86" s="9">
        <v>109</v>
      </c>
    </row>
    <row r="87" spans="2:7" ht="12.75">
      <c r="B87" s="8">
        <v>35</v>
      </c>
      <c r="C87" s="9">
        <v>932</v>
      </c>
      <c r="F87" s="8">
        <v>54</v>
      </c>
      <c r="G87" s="9">
        <v>82</v>
      </c>
    </row>
    <row r="88" spans="2:7" ht="12.75">
      <c r="B88" s="8">
        <v>36</v>
      </c>
      <c r="C88" s="9">
        <v>702</v>
      </c>
      <c r="F88" s="8">
        <v>55</v>
      </c>
      <c r="G88" s="9">
        <v>62</v>
      </c>
    </row>
    <row r="89" spans="2:7" ht="12.75">
      <c r="B89" s="8">
        <v>37</v>
      </c>
      <c r="C89" s="9">
        <v>697</v>
      </c>
      <c r="F89" s="8">
        <v>19</v>
      </c>
      <c r="G89" s="9">
        <v>61</v>
      </c>
    </row>
    <row r="90" spans="2:7" ht="12.75">
      <c r="B90" s="8">
        <v>38</v>
      </c>
      <c r="C90" s="9">
        <v>673</v>
      </c>
      <c r="F90" s="8">
        <v>56</v>
      </c>
      <c r="G90" s="9">
        <v>22</v>
      </c>
    </row>
    <row r="91" spans="2:7" ht="12.75">
      <c r="B91" s="8">
        <v>39</v>
      </c>
      <c r="C91" s="9">
        <v>649</v>
      </c>
      <c r="F91" s="8">
        <v>57</v>
      </c>
      <c r="G91" s="9">
        <v>12</v>
      </c>
    </row>
    <row r="92" spans="2:7" ht="12.75">
      <c r="B92" s="8">
        <v>40</v>
      </c>
      <c r="C92" s="9">
        <v>545</v>
      </c>
      <c r="F92" s="8">
        <v>58</v>
      </c>
      <c r="G92" s="9">
        <v>11</v>
      </c>
    </row>
    <row r="93" spans="2:7" ht="12.75">
      <c r="B93" s="8">
        <v>41</v>
      </c>
      <c r="C93" s="9">
        <v>538</v>
      </c>
      <c r="F93" s="8">
        <v>59</v>
      </c>
      <c r="G93" s="9">
        <v>5</v>
      </c>
    </row>
    <row r="94" spans="2:7" ht="12.75">
      <c r="B94" s="8">
        <v>42</v>
      </c>
      <c r="C94" s="9">
        <v>471</v>
      </c>
      <c r="F94" s="8">
        <v>18</v>
      </c>
      <c r="G94" s="9">
        <v>3</v>
      </c>
    </row>
    <row r="95" spans="2:7" ht="12.75">
      <c r="B95" s="8">
        <v>43</v>
      </c>
      <c r="C95" s="9">
        <v>449</v>
      </c>
      <c r="F95" s="8">
        <v>60</v>
      </c>
      <c r="G95" s="9">
        <v>2</v>
      </c>
    </row>
    <row r="96" spans="2:7" ht="12.75">
      <c r="B96" s="8">
        <v>44</v>
      </c>
      <c r="C96" s="9">
        <v>389</v>
      </c>
      <c r="F96" s="8">
        <v>61</v>
      </c>
      <c r="G96" s="9">
        <v>2</v>
      </c>
    </row>
    <row r="97" spans="2:7" ht="12.75">
      <c r="B97" s="8">
        <v>45</v>
      </c>
      <c r="C97" s="9">
        <v>315</v>
      </c>
      <c r="F97" s="8">
        <v>62</v>
      </c>
      <c r="G97" s="9">
        <v>2</v>
      </c>
    </row>
    <row r="98" spans="2:3" ht="12.75">
      <c r="B98" s="8">
        <v>46</v>
      </c>
      <c r="C98" s="12">
        <v>295</v>
      </c>
    </row>
    <row r="99" spans="2:3" ht="12.75">
      <c r="B99" s="8">
        <v>47</v>
      </c>
      <c r="C99" s="12">
        <v>288</v>
      </c>
    </row>
    <row r="100" spans="2:3" ht="12.75">
      <c r="B100" s="8">
        <v>48</v>
      </c>
      <c r="C100" s="12">
        <v>250</v>
      </c>
    </row>
    <row r="101" spans="2:3" ht="12.75">
      <c r="B101" s="8">
        <v>49</v>
      </c>
      <c r="C101" s="12">
        <v>225</v>
      </c>
    </row>
    <row r="102" spans="2:3" ht="12.75">
      <c r="B102" s="8">
        <v>50</v>
      </c>
      <c r="C102" s="12">
        <v>196</v>
      </c>
    </row>
    <row r="103" spans="2:3" ht="12.75">
      <c r="B103" s="8">
        <v>51</v>
      </c>
      <c r="C103" s="12">
        <v>199</v>
      </c>
    </row>
    <row r="104" spans="2:3" ht="12.75">
      <c r="B104" s="8">
        <v>52</v>
      </c>
      <c r="C104" s="12">
        <v>148</v>
      </c>
    </row>
    <row r="105" spans="2:3" ht="12.75">
      <c r="B105" s="8">
        <v>53</v>
      </c>
      <c r="C105" s="12">
        <v>109</v>
      </c>
    </row>
    <row r="106" spans="2:3" ht="12.75">
      <c r="B106" s="8">
        <v>54</v>
      </c>
      <c r="C106" s="12">
        <v>82</v>
      </c>
    </row>
    <row r="107" spans="2:3" ht="12.75">
      <c r="B107" s="8">
        <v>55</v>
      </c>
      <c r="C107" s="12">
        <v>62</v>
      </c>
    </row>
    <row r="108" spans="2:3" ht="12.75">
      <c r="B108" s="8">
        <v>56</v>
      </c>
      <c r="C108" s="12">
        <v>22</v>
      </c>
    </row>
    <row r="109" spans="2:3" ht="12.75">
      <c r="B109" s="8">
        <v>57</v>
      </c>
      <c r="C109" s="12">
        <v>12</v>
      </c>
    </row>
    <row r="110" spans="2:3" ht="12.75">
      <c r="B110" s="8">
        <v>58</v>
      </c>
      <c r="C110" s="12">
        <v>11</v>
      </c>
    </row>
    <row r="111" spans="2:3" ht="12.75">
      <c r="B111" s="8">
        <v>59</v>
      </c>
      <c r="C111" s="12">
        <v>5</v>
      </c>
    </row>
    <row r="112" spans="2:3" ht="12.75">
      <c r="B112" s="8">
        <v>60</v>
      </c>
      <c r="C112" s="12">
        <v>2</v>
      </c>
    </row>
    <row r="113" spans="2:3" ht="12.75">
      <c r="B113" s="8">
        <v>61</v>
      </c>
      <c r="C113" s="12">
        <v>2</v>
      </c>
    </row>
    <row r="114" spans="2:3" ht="12.75">
      <c r="B114" s="8">
        <v>62</v>
      </c>
      <c r="C114" s="12">
        <v>2</v>
      </c>
    </row>
  </sheetData>
  <mergeCells count="1">
    <mergeCell ref="C2:A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 SR</dc:creator>
  <cp:keywords/>
  <dc:description/>
  <cp:lastModifiedBy>MV SR</cp:lastModifiedBy>
  <cp:lastPrinted>2005-04-01T06:52:50Z</cp:lastPrinted>
  <dcterms:created xsi:type="dcterms:W3CDTF">2005-03-30T11:40:16Z</dcterms:created>
  <dcterms:modified xsi:type="dcterms:W3CDTF">2005-04-01T06:52:52Z</dcterms:modified>
  <cp:category/>
  <cp:version/>
  <cp:contentType/>
  <cp:contentStatus/>
</cp:coreProperties>
</file>