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<sst xmlns="http://schemas.openxmlformats.org/spreadsheetml/2006/main" count="77" uniqueCount="60">
  <si>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</si>
  <si>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</si>
  <si>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</si>
  <si>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</si>
  <si>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</si>
  <si>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</si>
  <si>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</si>
  <si>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</si>
  <si>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</si>
  <si>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</si>
  <si>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</si>
  <si>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</si>
  <si>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</si>
  <si>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- z úverov prijatých od bánk</t>
  </si>
  <si>
    <t>Záväzky z cenných papierov</t>
  </si>
  <si>
    <t xml:space="preserve">Záväzky z priameho poistenia a zaistenia vývozných úverov </t>
  </si>
  <si>
    <t xml:space="preserve">- fond na financovanie vývozných úverov </t>
  </si>
  <si>
    <t xml:space="preserve">- fond na krytie komerčných rizík KD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</si>
  <si>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</si>
  <si>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</si>
  <si>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</si>
  <si>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</si>
  <si>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</si>
  <si>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</si>
  <si>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</si>
  <si>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</si>
  <si>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</si>
  <si>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</si>
  <si>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</si>
  <si>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</si>
  <si>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>Index</t>
  </si>
  <si>
    <t xml:space="preserve">- záväzky zo štátnych pokl. poukážok </t>
  </si>
  <si>
    <t xml:space="preserve">- fond na poistenie KD vývoz.úv.proti polit.rizikám a SD a DD vývoz.úv.proti polit. a komerč. rizikám </t>
  </si>
  <si>
    <t xml:space="preserve">- z poisťovacích činností </t>
  </si>
  <si>
    <t>Očak. skut.</t>
  </si>
  <si>
    <t>Rozpočet</t>
  </si>
  <si>
    <t>Emisia dlhopisov</t>
  </si>
  <si>
    <t>Základné imanie a kapitálové fondy</t>
  </si>
  <si>
    <t>- základné imanie</t>
  </si>
  <si>
    <t>- ostatné kapitálové fondy</t>
  </si>
  <si>
    <t>- zákonný rezervný fond</t>
  </si>
  <si>
    <t xml:space="preserve">- z bankových činností </t>
  </si>
  <si>
    <t>Prijaté úvery od bánk</t>
  </si>
  <si>
    <t xml:space="preserve">Hospodársky výsledok minulých rokov </t>
  </si>
  <si>
    <t xml:space="preserve">Hospodársky výsledok bežného roka </t>
  </si>
  <si>
    <t>Príloha č. 2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</si>
  <si>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</si>
  <si>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</si>
  <si>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</si>
  <si>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</si>
  <si>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</si>
  <si>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</si>
  <si>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Rozdiel</t>
  </si>
  <si>
    <t>oč.skut. - rozp.</t>
  </si>
  <si>
    <t>-</t>
  </si>
  <si>
    <t>- z úverov prijatých od emisnej banky</t>
  </si>
  <si>
    <t>k 31.12.2002</t>
  </si>
  <si>
    <t>k 31.12.2003</t>
  </si>
  <si>
    <t>rozp. 2003 / oč.skut. 2002</t>
  </si>
  <si>
    <t>Rozpočet pasív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</si>
</sst>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5" fontId="2" fillId="0" borderId="8" xfId="16" applyNumberFormat="1" applyFont="1" applyBorder="1" applyAlignment="1">
      <alignment horizontal="center" vertical="center" wrapText="1"/>
    </xf>
    <xf numFmtId="165" fontId="1" fillId="0" borderId="9" xfId="16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6" xfId="0" applyFont="1" applyFill="1" applyBorder="1" applyAlignment="1">
      <alignment/>
    </xf>
    <xf numFmtId="49" fontId="3" fillId="3" borderId="10" xfId="0" applyNumberFormat="1" applyFont="1" applyFill="1" applyBorder="1" applyAlignment="1">
      <alignment horizontal="centerContinuous" vertical="center" wrapText="1"/>
    </xf>
    <xf numFmtId="14" fontId="2" fillId="3" borderId="6" xfId="0" applyNumberFormat="1" applyFont="1" applyFill="1" applyBorder="1" applyAlignment="1">
      <alignment horizontal="center"/>
    </xf>
    <xf numFmtId="3" fontId="1" fillId="3" borderId="8" xfId="0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0" fillId="0" borderId="0" xfId="0" applyFont="1" applyAlignment="1">
      <alignment/>
    </xf>
    <xf numFmtId="49" fontId="1" fillId="0" borderId="6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6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6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5" xfId="0" applyNumberFormat="1" applyFont="1" applyFill="1" applyBorder="1" applyAlignment="1">
      <alignment horizontal="right" vertical="center" wrapText="1"/>
    </xf>
    <xf numFmtId="171" fontId="2" fillId="2" borderId="5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1" fontId="2" fillId="0" borderId="0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6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5" xfId="0" applyNumberFormat="1" applyFont="1" applyFill="1" applyBorder="1" applyAlignment="1">
      <alignment horizontal="center" vertical="center" wrapText="1"/>
    </xf>
    <xf numFmtId="3" fontId="4" fillId="0" borderId="0" xfId="0" applyFont="1" applyBorder="1" applyAlignment="1">
      <alignment vertical="top"/>
    </xf>
    <xf numFmtId="14" fontId="2" fillId="3" borderId="6" xfId="0" applyNumberFormat="1" applyFont="1" applyFill="1" applyBorder="1" applyAlignment="1">
      <alignment horizontal="center" vertical="justify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</cols>
  <sheetData>
    <row r="1" spans="1:7" ht="20.25" customHeight="1">
      <c r="A1" s="37"/>
      <c r="B1" s="36"/>
      <c r="C1" s="36"/>
      <c r="D1" s="35"/>
      <c r="E1" s="35"/>
      <c r="F1" s="35"/>
      <c r="G1" s="38" t="s">
        <v>45</v>
      </c>
    </row>
    <row r="2" spans="1:7" ht="21" customHeight="1" thickBot="1">
      <c r="A2" s="63" t="s">
        <v>59</v>
      </c>
      <c r="B2" s="36"/>
      <c r="C2" s="36"/>
      <c r="D2" s="35"/>
      <c r="E2" s="35"/>
      <c r="F2" s="35"/>
      <c r="G2" s="35"/>
    </row>
    <row r="3" spans="1:7" ht="17.25" customHeight="1">
      <c r="A3" s="19"/>
      <c r="B3" s="24"/>
      <c r="C3" s="20" t="s">
        <v>35</v>
      </c>
      <c r="D3" s="20" t="s">
        <v>34</v>
      </c>
      <c r="E3" s="20" t="s">
        <v>52</v>
      </c>
      <c r="F3" s="20" t="s">
        <v>35</v>
      </c>
      <c r="G3" s="20" t="s">
        <v>30</v>
      </c>
    </row>
    <row r="4" spans="1:7" ht="27.75" customHeight="1" thickBot="1">
      <c r="A4" s="21" t="s">
        <v>0</v>
      </c>
      <c r="B4" s="22" t="s">
        <v>29</v>
      </c>
      <c r="C4" s="23" t="s">
        <v>56</v>
      </c>
      <c r="D4" s="23" t="s">
        <v>56</v>
      </c>
      <c r="E4" s="23" t="s">
        <v>53</v>
      </c>
      <c r="F4" s="23" t="s">
        <v>57</v>
      </c>
      <c r="G4" s="64" t="s">
        <v>58</v>
      </c>
    </row>
    <row r="5" spans="1:7" ht="12.75">
      <c r="A5" s="8" t="s">
        <v>1</v>
      </c>
      <c r="B5" s="1" t="s">
        <v>11</v>
      </c>
      <c r="C5" s="28" t="e">
        <f>#REF!</f>
        <v>#REF!</v>
      </c>
      <c r="D5" s="28">
        <v>0</v>
      </c>
      <c r="E5" s="28" t="e">
        <f>D5-C5</f>
        <v>#REF!</v>
      </c>
      <c r="F5" s="28">
        <v>0</v>
      </c>
      <c r="G5" s="59" t="s">
        <v>54</v>
      </c>
    </row>
    <row r="6" spans="1:7" ht="20.25" customHeight="1">
      <c r="A6" s="9"/>
      <c r="B6" s="2" t="s">
        <v>12</v>
      </c>
      <c r="C6" s="2"/>
      <c r="D6" s="26"/>
      <c r="E6" s="26"/>
      <c r="F6" s="26"/>
      <c r="G6" s="43"/>
    </row>
    <row r="7" spans="1:7" ht="20.25" customHeight="1">
      <c r="A7" s="10"/>
      <c r="B7" s="7" t="s">
        <v>55</v>
      </c>
      <c r="C7" s="32" t="e">
        <f>#REF!</f>
        <v>#REF!</v>
      </c>
      <c r="D7" s="32">
        <v>0</v>
      </c>
      <c r="E7" s="32" t="e">
        <f aca="true" t="shared" si="0" ref="E7:E41">D7-C7</f>
        <v>#REF!</v>
      </c>
      <c r="F7" s="32">
        <v>0</v>
      </c>
      <c r="G7" s="55" t="s">
        <v>54</v>
      </c>
    </row>
    <row r="8" spans="1:7" ht="14.25" customHeight="1" thickBot="1">
      <c r="A8" s="11"/>
      <c r="B8" s="4" t="s">
        <v>13</v>
      </c>
      <c r="C8" s="31" t="e">
        <f>#REF!</f>
        <v>#REF!</v>
      </c>
      <c r="D8" s="31">
        <v>0</v>
      </c>
      <c r="E8" s="31" t="e">
        <f t="shared" si="0"/>
        <v>#REF!</v>
      </c>
      <c r="F8" s="31">
        <v>0</v>
      </c>
      <c r="G8" s="58" t="s">
        <v>54</v>
      </c>
    </row>
    <row r="9" spans="1:7" s="33" customFormat="1" ht="15.75" customHeight="1" thickBot="1">
      <c r="A9" s="12" t="s">
        <v>2</v>
      </c>
      <c r="B9" s="5" t="s">
        <v>25</v>
      </c>
      <c r="C9" s="29" t="e">
        <f>#REF!</f>
        <v>#REF!</v>
      </c>
      <c r="D9" s="29">
        <v>130000</v>
      </c>
      <c r="E9" s="29" t="e">
        <f t="shared" si="0"/>
        <v>#REF!</v>
      </c>
      <c r="F9" s="29">
        <v>120000</v>
      </c>
      <c r="G9" s="46">
        <f>F9/D9</f>
        <v>0.9230769230769231</v>
      </c>
    </row>
    <row r="10" spans="1:7" ht="15" customHeight="1">
      <c r="A10" s="13" t="s">
        <v>3</v>
      </c>
      <c r="B10" s="1" t="s">
        <v>14</v>
      </c>
      <c r="C10" s="28" t="e">
        <f>#REF!</f>
        <v>#REF!</v>
      </c>
      <c r="D10" s="28">
        <v>0</v>
      </c>
      <c r="E10" s="28" t="e">
        <f t="shared" si="0"/>
        <v>#REF!</v>
      </c>
      <c r="F10" s="28">
        <v>0</v>
      </c>
      <c r="G10" s="59" t="s">
        <v>54</v>
      </c>
    </row>
    <row r="11" spans="1:7" ht="15" customHeight="1">
      <c r="A11" s="14"/>
      <c r="B11" s="2" t="s">
        <v>12</v>
      </c>
      <c r="C11" s="2"/>
      <c r="D11" s="26"/>
      <c r="E11" s="26"/>
      <c r="F11" s="26"/>
      <c r="G11" s="57"/>
    </row>
    <row r="12" spans="1:7" ht="16.5" customHeight="1" thickBot="1">
      <c r="A12" s="15"/>
      <c r="B12" s="34" t="s">
        <v>31</v>
      </c>
      <c r="C12" s="31" t="e">
        <f>#REF!</f>
        <v>#REF!</v>
      </c>
      <c r="D12" s="31">
        <v>0</v>
      </c>
      <c r="E12" s="31" t="e">
        <f t="shared" si="0"/>
        <v>#REF!</v>
      </c>
      <c r="F12" s="31">
        <v>0</v>
      </c>
      <c r="G12" s="58" t="s">
        <v>54</v>
      </c>
    </row>
    <row r="13" spans="1:7" ht="21" customHeight="1" thickBot="1">
      <c r="A13" s="12" t="s">
        <v>4</v>
      </c>
      <c r="B13" s="5" t="s">
        <v>46</v>
      </c>
      <c r="C13" s="25" t="e">
        <f>#REF!</f>
        <v>#REF!</v>
      </c>
      <c r="D13" s="25">
        <v>0</v>
      </c>
      <c r="E13" s="25" t="e">
        <f t="shared" si="0"/>
        <v>#REF!</v>
      </c>
      <c r="F13" s="25">
        <v>0</v>
      </c>
      <c r="G13" s="60" t="s">
        <v>54</v>
      </c>
    </row>
    <row r="14" spans="1:7" s="33" customFormat="1" ht="26.25" thickBot="1">
      <c r="A14" s="54" t="s">
        <v>5</v>
      </c>
      <c r="B14" s="39" t="s">
        <v>15</v>
      </c>
      <c r="C14" s="29" t="e">
        <f>#REF!</f>
        <v>#REF!</v>
      </c>
      <c r="D14" s="29">
        <v>6500</v>
      </c>
      <c r="E14" s="29" t="e">
        <f t="shared" si="0"/>
        <v>#REF!</v>
      </c>
      <c r="F14" s="29">
        <v>7000</v>
      </c>
      <c r="G14" s="46">
        <f aca="true" t="shared" si="1" ref="G14:G41">F14/D14</f>
        <v>1.0769230769230769</v>
      </c>
    </row>
    <row r="15" spans="1:7" s="33" customFormat="1" ht="25.5">
      <c r="A15" s="16" t="s">
        <v>6</v>
      </c>
      <c r="B15" s="1" t="s">
        <v>47</v>
      </c>
      <c r="C15" s="28" t="e">
        <f>#REF!</f>
        <v>#REF!</v>
      </c>
      <c r="D15" s="28">
        <v>1822236</v>
      </c>
      <c r="E15" s="28" t="e">
        <f t="shared" si="0"/>
        <v>#REF!</v>
      </c>
      <c r="F15" s="28">
        <v>1694236</v>
      </c>
      <c r="G15" s="42">
        <f t="shared" si="1"/>
        <v>0.929756628669393</v>
      </c>
    </row>
    <row r="16" spans="1:7" ht="15.75" customHeight="1">
      <c r="A16" s="10"/>
      <c r="B16" s="2" t="s">
        <v>12</v>
      </c>
      <c r="C16" s="2"/>
      <c r="D16" s="26"/>
      <c r="E16" s="26"/>
      <c r="F16" s="26"/>
      <c r="G16" s="43"/>
    </row>
    <row r="17" spans="1:7" ht="15.75" customHeight="1">
      <c r="A17" s="10"/>
      <c r="B17" s="7" t="s">
        <v>16</v>
      </c>
      <c r="C17" s="32" t="e">
        <f>#REF!</f>
        <v>#REF!</v>
      </c>
      <c r="D17" s="32">
        <v>500000</v>
      </c>
      <c r="E17" s="32" t="e">
        <f t="shared" si="0"/>
        <v>#REF!</v>
      </c>
      <c r="F17" s="32">
        <v>500000</v>
      </c>
      <c r="G17" s="44">
        <f t="shared" si="1"/>
        <v>1</v>
      </c>
    </row>
    <row r="18" spans="1:7" ht="25.5">
      <c r="A18" s="10"/>
      <c r="B18" s="3" t="s">
        <v>48</v>
      </c>
      <c r="C18" s="30" t="e">
        <f>#REF!</f>
        <v>#REF!</v>
      </c>
      <c r="D18" s="30">
        <v>128000</v>
      </c>
      <c r="E18" s="30" t="e">
        <f t="shared" si="0"/>
        <v>#REF!</v>
      </c>
      <c r="F18" s="30">
        <v>0</v>
      </c>
      <c r="G18" s="47">
        <f t="shared" si="1"/>
        <v>0</v>
      </c>
    </row>
    <row r="19" spans="1:7" ht="26.25" thickBot="1">
      <c r="A19" s="10"/>
      <c r="B19" s="3" t="s">
        <v>32</v>
      </c>
      <c r="C19" s="30" t="e">
        <f>#REF!</f>
        <v>#REF!</v>
      </c>
      <c r="D19" s="30">
        <v>1194236</v>
      </c>
      <c r="E19" s="30" t="e">
        <f t="shared" si="0"/>
        <v>#REF!</v>
      </c>
      <c r="F19" s="30">
        <v>1194236</v>
      </c>
      <c r="G19" s="47">
        <f t="shared" si="1"/>
        <v>1</v>
      </c>
    </row>
    <row r="20" spans="1:7" ht="25.5">
      <c r="A20" s="16" t="s">
        <v>7</v>
      </c>
      <c r="B20" s="1" t="s">
        <v>49</v>
      </c>
      <c r="C20" s="28" t="e">
        <f>#REF!</f>
        <v>#REF!</v>
      </c>
      <c r="D20" s="28">
        <v>828907</v>
      </c>
      <c r="E20" s="28" t="e">
        <f t="shared" si="0"/>
        <v>#REF!</v>
      </c>
      <c r="F20" s="28">
        <v>828907</v>
      </c>
      <c r="G20" s="42">
        <f t="shared" si="1"/>
        <v>1</v>
      </c>
    </row>
    <row r="21" spans="1:7" ht="18" customHeight="1">
      <c r="A21" s="10"/>
      <c r="B21" s="2" t="s">
        <v>12</v>
      </c>
      <c r="C21" s="2"/>
      <c r="D21" s="26"/>
      <c r="E21" s="26"/>
      <c r="F21" s="26"/>
      <c r="G21" s="43"/>
    </row>
    <row r="22" spans="1:7" ht="21" customHeight="1">
      <c r="A22" s="10"/>
      <c r="B22" s="7" t="s">
        <v>50</v>
      </c>
      <c r="C22" s="32" t="e">
        <f>#REF!</f>
        <v>#REF!</v>
      </c>
      <c r="D22" s="32">
        <v>587800</v>
      </c>
      <c r="E22" s="32" t="e">
        <f t="shared" si="0"/>
        <v>#REF!</v>
      </c>
      <c r="F22" s="32">
        <v>587800</v>
      </c>
      <c r="G22" s="44">
        <f t="shared" si="1"/>
        <v>1</v>
      </c>
    </row>
    <row r="23" spans="1:7" ht="21" customHeight="1">
      <c r="A23" s="10"/>
      <c r="B23" s="3" t="s">
        <v>17</v>
      </c>
      <c r="C23" s="30" t="e">
        <f>#REF!</f>
        <v>#REF!</v>
      </c>
      <c r="D23" s="30">
        <v>241107</v>
      </c>
      <c r="E23" s="30" t="e">
        <f t="shared" si="0"/>
        <v>#REF!</v>
      </c>
      <c r="F23" s="30">
        <v>241107</v>
      </c>
      <c r="G23" s="47">
        <f t="shared" si="1"/>
        <v>1</v>
      </c>
    </row>
    <row r="24" spans="1:7" ht="18" customHeight="1" thickBot="1">
      <c r="A24" s="11"/>
      <c r="B24" s="4" t="s">
        <v>18</v>
      </c>
      <c r="C24" s="27" t="e">
        <f>#REF!</f>
        <v>#REF!</v>
      </c>
      <c r="D24" s="27">
        <v>0</v>
      </c>
      <c r="E24" s="27" t="e">
        <f t="shared" si="0"/>
        <v>#REF!</v>
      </c>
      <c r="F24" s="27">
        <v>0</v>
      </c>
      <c r="G24" s="61" t="s">
        <v>54</v>
      </c>
    </row>
    <row r="25" spans="1:7" s="33" customFormat="1" ht="16.5" customHeight="1" thickBot="1">
      <c r="A25" s="41" t="s">
        <v>8</v>
      </c>
      <c r="B25" s="5" t="s">
        <v>36</v>
      </c>
      <c r="C25" s="25" t="e">
        <f>#REF!</f>
        <v>#REF!</v>
      </c>
      <c r="D25" s="25">
        <v>0</v>
      </c>
      <c r="E25" s="25" t="e">
        <f t="shared" si="0"/>
        <v>#REF!</v>
      </c>
      <c r="F25" s="25">
        <v>0</v>
      </c>
      <c r="G25" s="62" t="s">
        <v>54</v>
      </c>
    </row>
    <row r="26" spans="1:7" ht="15" customHeight="1">
      <c r="A26" s="40" t="s">
        <v>9</v>
      </c>
      <c r="B26" s="39" t="s">
        <v>37</v>
      </c>
      <c r="C26" s="29" t="e">
        <f>#REF!</f>
        <v>#REF!</v>
      </c>
      <c r="D26" s="29">
        <v>3013194</v>
      </c>
      <c r="E26" s="29" t="e">
        <f t="shared" si="0"/>
        <v>#REF!</v>
      </c>
      <c r="F26" s="29">
        <v>3013194</v>
      </c>
      <c r="G26" s="46">
        <f t="shared" si="1"/>
        <v>1</v>
      </c>
    </row>
    <row r="27" spans="1:7" ht="16.5" customHeight="1">
      <c r="A27" s="10"/>
      <c r="B27" s="2" t="s">
        <v>12</v>
      </c>
      <c r="C27" s="2"/>
      <c r="D27" s="26"/>
      <c r="E27" s="26"/>
      <c r="F27" s="26"/>
      <c r="G27" s="43"/>
    </row>
    <row r="28" spans="1:7" ht="16.5" customHeight="1">
      <c r="A28" s="10"/>
      <c r="B28" s="7" t="s">
        <v>38</v>
      </c>
      <c r="C28" s="32" t="e">
        <f>#REF!</f>
        <v>#REF!</v>
      </c>
      <c r="D28" s="32">
        <v>3000000</v>
      </c>
      <c r="E28" s="32" t="e">
        <f t="shared" si="0"/>
        <v>#REF!</v>
      </c>
      <c r="F28" s="32">
        <v>3000000</v>
      </c>
      <c r="G28" s="44">
        <f t="shared" si="1"/>
        <v>1</v>
      </c>
    </row>
    <row r="29" spans="1:7" ht="16.5" customHeight="1" thickBot="1">
      <c r="A29" s="11"/>
      <c r="B29" s="34" t="s">
        <v>39</v>
      </c>
      <c r="C29" s="31" t="e">
        <f>#REF!</f>
        <v>#REF!</v>
      </c>
      <c r="D29" s="31">
        <v>13194</v>
      </c>
      <c r="E29" s="31" t="e">
        <f t="shared" si="0"/>
        <v>#REF!</v>
      </c>
      <c r="F29" s="31">
        <v>13194</v>
      </c>
      <c r="G29" s="45">
        <f t="shared" si="1"/>
        <v>1</v>
      </c>
    </row>
    <row r="30" spans="1:7" ht="16.5" customHeight="1">
      <c r="A30" s="40" t="s">
        <v>10</v>
      </c>
      <c r="B30" s="39" t="s">
        <v>20</v>
      </c>
      <c r="C30" s="29" t="e">
        <f>#REF!</f>
        <v>#REF!</v>
      </c>
      <c r="D30" s="29">
        <v>538000</v>
      </c>
      <c r="E30" s="29" t="e">
        <f t="shared" si="0"/>
        <v>#REF!</v>
      </c>
      <c r="F30" s="29">
        <v>560105</v>
      </c>
      <c r="G30" s="46">
        <f t="shared" si="1"/>
        <v>1.0410873605947955</v>
      </c>
    </row>
    <row r="31" spans="1:7" ht="16.5" customHeight="1">
      <c r="A31" s="10"/>
      <c r="B31" s="2" t="s">
        <v>12</v>
      </c>
      <c r="C31" s="2"/>
      <c r="D31" s="26"/>
      <c r="E31" s="26"/>
      <c r="F31" s="26"/>
      <c r="G31" s="43"/>
    </row>
    <row r="32" spans="1:7" ht="18.75" customHeight="1" thickBot="1">
      <c r="A32" s="10"/>
      <c r="B32" s="2" t="s">
        <v>40</v>
      </c>
      <c r="C32" s="26" t="e">
        <f>#REF!</f>
        <v>#REF!</v>
      </c>
      <c r="D32" s="26">
        <v>534000</v>
      </c>
      <c r="E32" s="26" t="e">
        <f t="shared" si="0"/>
        <v>#REF!</v>
      </c>
      <c r="F32" s="26">
        <v>541605</v>
      </c>
      <c r="G32" s="43">
        <f t="shared" si="1"/>
        <v>1.0142415730337078</v>
      </c>
    </row>
    <row r="33" spans="1:7" ht="18.75" customHeight="1">
      <c r="A33" s="16" t="s">
        <v>22</v>
      </c>
      <c r="B33" s="1" t="s">
        <v>19</v>
      </c>
      <c r="C33" s="28" t="e">
        <f>#REF!</f>
        <v>#REF!</v>
      </c>
      <c r="D33" s="28">
        <v>223080</v>
      </c>
      <c r="E33" s="28" t="e">
        <f t="shared" si="0"/>
        <v>#REF!</v>
      </c>
      <c r="F33" s="28">
        <v>404080</v>
      </c>
      <c r="G33" s="42">
        <f t="shared" si="1"/>
        <v>1.8113681190604267</v>
      </c>
    </row>
    <row r="34" spans="1:7" ht="18.75" customHeight="1">
      <c r="A34" s="10"/>
      <c r="B34" s="2" t="s">
        <v>12</v>
      </c>
      <c r="C34" s="2"/>
      <c r="D34" s="26"/>
      <c r="E34" s="26"/>
      <c r="F34" s="26"/>
      <c r="G34" s="43"/>
    </row>
    <row r="35" spans="1:7" ht="12.75">
      <c r="A35" s="10"/>
      <c r="B35" s="7" t="s">
        <v>41</v>
      </c>
      <c r="C35" s="32" t="e">
        <f>#REF!</f>
        <v>#REF!</v>
      </c>
      <c r="D35" s="32">
        <v>56485</v>
      </c>
      <c r="E35" s="32" t="e">
        <f t="shared" si="0"/>
        <v>#REF!</v>
      </c>
      <c r="F35" s="32">
        <v>141485</v>
      </c>
      <c r="G35" s="44">
        <f t="shared" si="1"/>
        <v>2.504824289634416</v>
      </c>
    </row>
    <row r="36" spans="1:7" s="33" customFormat="1" ht="15" customHeight="1" thickBot="1">
      <c r="A36" s="11"/>
      <c r="B36" s="4" t="s">
        <v>33</v>
      </c>
      <c r="C36" s="27" t="e">
        <f>#REF!</f>
        <v>#REF!</v>
      </c>
      <c r="D36" s="27">
        <v>166595</v>
      </c>
      <c r="E36" s="27" t="e">
        <f t="shared" si="0"/>
        <v>#REF!</v>
      </c>
      <c r="F36" s="27">
        <v>262595</v>
      </c>
      <c r="G36" s="48">
        <f t="shared" si="1"/>
        <v>1.5762477865482156</v>
      </c>
    </row>
    <row r="37" spans="1:7" s="33" customFormat="1" ht="13.5" thickBot="1">
      <c r="A37" s="40" t="s">
        <v>23</v>
      </c>
      <c r="B37" s="39" t="s">
        <v>42</v>
      </c>
      <c r="C37" s="29" t="e">
        <f>#REF!</f>
        <v>#REF!</v>
      </c>
      <c r="D37" s="29">
        <v>0</v>
      </c>
      <c r="E37" s="29" t="e">
        <f t="shared" si="0"/>
        <v>#REF!</v>
      </c>
      <c r="F37" s="29">
        <v>0</v>
      </c>
      <c r="G37" s="56" t="s">
        <v>54</v>
      </c>
    </row>
    <row r="38" spans="1:7" s="33" customFormat="1" ht="13.5" thickBot="1">
      <c r="A38" s="12" t="s">
        <v>26</v>
      </c>
      <c r="B38" s="5" t="s">
        <v>21</v>
      </c>
      <c r="C38" s="25" t="e">
        <f>#REF!</f>
        <v>#REF!</v>
      </c>
      <c r="D38" s="25">
        <v>340983</v>
      </c>
      <c r="E38" s="25" t="e">
        <f t="shared" si="0"/>
        <v>#REF!</v>
      </c>
      <c r="F38" s="25">
        <v>289713</v>
      </c>
      <c r="G38" s="49">
        <f t="shared" si="1"/>
        <v>0.8496405979183713</v>
      </c>
    </row>
    <row r="39" spans="1:7" s="33" customFormat="1" ht="16.5" customHeight="1" thickBot="1">
      <c r="A39" s="12" t="s">
        <v>27</v>
      </c>
      <c r="B39" s="5" t="s">
        <v>43</v>
      </c>
      <c r="C39" s="25" t="e">
        <f>#REF!</f>
        <v>#REF!</v>
      </c>
      <c r="D39" s="25">
        <v>0</v>
      </c>
      <c r="E39" s="25" t="e">
        <f t="shared" si="0"/>
        <v>#REF!</v>
      </c>
      <c r="F39" s="25">
        <v>109495</v>
      </c>
      <c r="G39" s="62" t="s">
        <v>54</v>
      </c>
    </row>
    <row r="40" spans="1:7" s="33" customFormat="1" ht="16.5" customHeight="1" thickBot="1">
      <c r="A40" s="12" t="s">
        <v>28</v>
      </c>
      <c r="B40" s="5" t="s">
        <v>44</v>
      </c>
      <c r="C40" s="25" t="e">
        <f>#REF!</f>
        <v>#REF!</v>
      </c>
      <c r="D40" s="25">
        <v>152100</v>
      </c>
      <c r="E40" s="25" t="e">
        <f t="shared" si="0"/>
        <v>#REF!</v>
      </c>
      <c r="F40" s="25">
        <v>93270</v>
      </c>
      <c r="G40" s="49">
        <f t="shared" si="1"/>
        <v>0.613214990138067</v>
      </c>
    </row>
    <row r="41" spans="1:7" s="33" customFormat="1" ht="16.5" customHeight="1" thickBot="1">
      <c r="A41" s="17" t="s">
        <v>51</v>
      </c>
      <c r="B41" s="6" t="s">
        <v>24</v>
      </c>
      <c r="C41" s="18" t="e">
        <f>C5+C9+C10+C14+C15+C20+C25+C26+C30+C33+C37+C38+C39+C40</f>
        <v>#REF!</v>
      </c>
      <c r="D41" s="18">
        <f>D5+D9+D10+D14+D15+D20+D25+D26+D30+D33+D37+D38+D39+D40</f>
        <v>7055000</v>
      </c>
      <c r="E41" s="18" t="e">
        <f t="shared" si="0"/>
        <v>#REF!</v>
      </c>
      <c r="F41" s="18">
        <f>F5+F9+F10+F14+F15+F20+F25+F26+F30+F33+F37+F38+F39+F40</f>
        <v>7120000</v>
      </c>
      <c r="G41" s="50">
        <f t="shared" si="1"/>
        <v>1.0092133238837704</v>
      </c>
    </row>
    <row r="42" spans="1:7" ht="29.25" customHeight="1">
      <c r="A42" s="51"/>
      <c r="B42" s="52"/>
      <c r="C42" s="52"/>
      <c r="D42" s="36"/>
      <c r="E42" s="36"/>
      <c r="F42" s="36"/>
      <c r="G42" s="53"/>
    </row>
  </sheetData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2002-11-12T14:14:49Z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