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095" activeTab="0"/>
  </bookViews>
  <sheets>
    <sheet name="Príloha č. 2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<sst xmlns="http://schemas.openxmlformats.org/spreadsheetml/2006/main" count="70" uniqueCount="52">
  <si>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kt</t>
  </si>
  <si>
    <t>Vypracoval: Ing. A. Sebíňová, technológ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</si>
  <si>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</si>
  <si>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</si>
  <si>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</si>
  <si>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</si>
  <si>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</si>
  <si>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</si>
  <si>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</si>
  <si>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</si>
  <si>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</si>
  <si>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</si>
  <si>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</si>
  <si>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</si>
  <si>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</si>
  <si>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</si>
  <si>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</si>
  <si>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</si>
  <si>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</si>
  <si>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</si>
  <si>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</si>
  <si>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</si>
  <si>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</si>
  <si>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</si>
  <si>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</si>
  <si>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</si>
  <si>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</si>
  <si>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</si>
  <si>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</si>
  <si>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</si>
  <si>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</si>
  <si>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</si>
  <si>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</si>
  <si>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</si>
  <si>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</si>
  <si>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</si>
  <si>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</si>
  <si>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</si>
  <si>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</si>
  <si>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</si>
  <si>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</si>
  <si>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</si>
  <si>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</si>
  <si>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</si>
  <si>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</si>
  <si>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</si>
  <si>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</si>
  <si>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</si>
  <si>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.....................................</t>
  </si>
  <si>
    <t>Kontroloval: Ing. B. Mojžiš, zástupca GR pre stratégiu a.s.</t>
  </si>
  <si>
    <t>Útlm - uznesenie vlády SR č. 661/2007</t>
  </si>
  <si>
    <t>Baňa Dolina, 19.3.2009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</si>
</sst>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13"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2" xfId="0" applyBorder="1" applyAlignment="1">
      <alignment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72" fontId="5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4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504825</xdr:colOff>
      <xdr:row>33</xdr:row>
      <xdr:rowOff>0</xdr:rowOff>
    </xdr:from>
    <xdr:to>
      <xdr:col>23</xdr:col>
      <xdr:colOff>57150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3573125" y="5419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65</xdr:row>
      <xdr:rowOff>76200</xdr:rowOff>
    </xdr:from>
    <xdr:to>
      <xdr:col>36</xdr:col>
      <xdr:colOff>285750</xdr:colOff>
      <xdr:row>65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3298150" y="1067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34</xdr:row>
      <xdr:rowOff>9525</xdr:rowOff>
    </xdr:from>
    <xdr:to>
      <xdr:col>23</xdr:col>
      <xdr:colOff>76200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13601700" y="5591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9"/>
  <sheetViews>
    <sheetView tabSelected="1"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X35"/>
    </sheetView>
  </sheetViews>
  <sheetFormatPr defaultColWidth="9.00390625" defaultRowHeight="12.75"/>
  <cols>
    <col min="1" max="1" width="1.75390625" style="0" customWidth="1"/>
    <col min="2" max="2" width="24.875" style="0" customWidth="1"/>
    <col min="3" max="3" width="7.125" style="37" customWidth="1"/>
    <col min="4" max="12" width="7.25390625" style="0" customWidth="1"/>
    <col min="13" max="13" width="7.25390625" style="37" customWidth="1"/>
    <col min="14" max="14" width="7.25390625" style="0" customWidth="1"/>
    <col min="15" max="16" width="7.25390625" style="38" customWidth="1"/>
    <col min="17" max="23" width="7.25390625" style="0" customWidth="1"/>
    <col min="24" max="24" width="1.625" style="0" customWidth="1"/>
    <col min="25" max="16384" width="10.25390625" style="0" customWidth="1"/>
  </cols>
  <sheetData>
    <row r="1" spans="2:23" ht="18.75">
      <c r="B1" s="49" t="s">
        <v>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2:23" ht="12.75">
      <c r="B2" s="41" t="s">
        <v>3</v>
      </c>
      <c r="C2" s="41" t="s">
        <v>4</v>
      </c>
      <c r="D2" s="41">
        <v>1989</v>
      </c>
      <c r="E2" s="41">
        <v>1990</v>
      </c>
      <c r="F2" s="41">
        <v>1991</v>
      </c>
      <c r="G2" s="41">
        <v>1992</v>
      </c>
      <c r="H2" s="41">
        <v>1993</v>
      </c>
      <c r="I2" s="41">
        <v>1994</v>
      </c>
      <c r="J2" s="41">
        <v>1995</v>
      </c>
      <c r="K2" s="41">
        <v>1996</v>
      </c>
      <c r="L2" s="41">
        <v>1997</v>
      </c>
      <c r="M2" s="41">
        <v>1998</v>
      </c>
      <c r="N2" s="42">
        <v>1999</v>
      </c>
      <c r="O2" s="42">
        <v>2000</v>
      </c>
      <c r="P2" s="42">
        <v>2001</v>
      </c>
      <c r="Q2" s="42">
        <v>2002</v>
      </c>
      <c r="R2" s="42">
        <v>2003</v>
      </c>
      <c r="S2" s="42">
        <v>2004</v>
      </c>
      <c r="T2" s="42">
        <v>2005</v>
      </c>
      <c r="U2" s="42">
        <v>2006</v>
      </c>
      <c r="V2" s="42">
        <v>2007</v>
      </c>
      <c r="W2" s="42">
        <v>2008</v>
      </c>
    </row>
    <row r="3" spans="2:23" ht="12.75">
      <c r="B3" s="2" t="s">
        <v>5</v>
      </c>
      <c r="C3" s="3" t="s">
        <v>0</v>
      </c>
      <c r="D3" s="4">
        <v>972.6</v>
      </c>
      <c r="E3" s="4">
        <v>847</v>
      </c>
      <c r="F3" s="4">
        <v>738</v>
      </c>
      <c r="G3" s="4">
        <v>596.8</v>
      </c>
      <c r="H3" s="4">
        <v>609.6</v>
      </c>
      <c r="I3" s="4">
        <v>608.4</v>
      </c>
      <c r="J3" s="4">
        <v>612.2</v>
      </c>
      <c r="K3" s="4">
        <v>586.7</v>
      </c>
      <c r="L3" s="4">
        <v>547.3</v>
      </c>
      <c r="M3" s="4">
        <v>514.9</v>
      </c>
      <c r="N3" s="4">
        <v>380</v>
      </c>
      <c r="O3" s="4">
        <v>346.7</v>
      </c>
      <c r="P3" s="4">
        <v>306</v>
      </c>
      <c r="Q3" s="4">
        <v>288</v>
      </c>
      <c r="R3" s="4">
        <v>227.9</v>
      </c>
      <c r="S3" s="4">
        <v>220</v>
      </c>
      <c r="T3" s="4">
        <v>163</v>
      </c>
      <c r="U3" s="4">
        <v>146</v>
      </c>
      <c r="V3" s="4">
        <v>146</v>
      </c>
      <c r="W3" s="4">
        <v>152</v>
      </c>
    </row>
    <row r="4" spans="2:23" ht="12.75">
      <c r="B4" s="5" t="s">
        <v>6</v>
      </c>
      <c r="C4" s="6" t="s">
        <v>0</v>
      </c>
      <c r="D4" s="7">
        <v>129.3</v>
      </c>
      <c r="E4" s="7">
        <v>57.7</v>
      </c>
      <c r="F4" s="7">
        <v>65.8</v>
      </c>
      <c r="G4" s="7">
        <v>66.2</v>
      </c>
      <c r="H4" s="7">
        <v>75.5</v>
      </c>
      <c r="I4" s="7">
        <v>62.2</v>
      </c>
      <c r="J4" s="7">
        <v>34.2</v>
      </c>
      <c r="K4" s="7">
        <v>33.3</v>
      </c>
      <c r="L4" s="7">
        <v>30.7</v>
      </c>
      <c r="M4" s="7">
        <v>21.7</v>
      </c>
      <c r="N4" s="7">
        <v>11.3</v>
      </c>
      <c r="O4" s="7">
        <v>9.6</v>
      </c>
      <c r="P4" s="7">
        <v>7.1</v>
      </c>
      <c r="Q4" s="7">
        <v>6.3</v>
      </c>
      <c r="R4" s="7">
        <v>5.9</v>
      </c>
      <c r="S4" s="7">
        <v>4.6</v>
      </c>
      <c r="T4" s="7">
        <v>9.6</v>
      </c>
      <c r="U4" s="7">
        <v>11.5</v>
      </c>
      <c r="V4" s="7">
        <v>6.141</v>
      </c>
      <c r="W4" s="7">
        <v>1.1</v>
      </c>
    </row>
    <row r="5" spans="2:23" ht="12.75">
      <c r="B5" s="5" t="s">
        <v>7</v>
      </c>
      <c r="C5" s="6" t="s">
        <v>0</v>
      </c>
      <c r="D5" s="7">
        <f aca="true" t="shared" si="0" ref="D5:W5">(D3-D4)</f>
        <v>843.3</v>
      </c>
      <c r="E5" s="7">
        <f t="shared" si="0"/>
        <v>789.3</v>
      </c>
      <c r="F5" s="7">
        <f t="shared" si="0"/>
        <v>672.2</v>
      </c>
      <c r="G5" s="7">
        <f t="shared" si="0"/>
        <v>530.5999999999999</v>
      </c>
      <c r="H5" s="7">
        <f t="shared" si="0"/>
        <v>534.1</v>
      </c>
      <c r="I5" s="7">
        <f t="shared" si="0"/>
        <v>546.1999999999999</v>
      </c>
      <c r="J5" s="7">
        <f t="shared" si="0"/>
        <v>578</v>
      </c>
      <c r="K5" s="7">
        <f t="shared" si="0"/>
        <v>553.4000000000001</v>
      </c>
      <c r="L5" s="7">
        <f t="shared" si="0"/>
        <v>516.5999999999999</v>
      </c>
      <c r="M5" s="7">
        <f t="shared" si="0"/>
        <v>493.2</v>
      </c>
      <c r="N5" s="7">
        <f t="shared" si="0"/>
        <v>368.7</v>
      </c>
      <c r="O5" s="7">
        <f t="shared" si="0"/>
        <v>337.09999999999997</v>
      </c>
      <c r="P5" s="7">
        <f t="shared" si="0"/>
        <v>298.9</v>
      </c>
      <c r="Q5" s="7">
        <f t="shared" si="0"/>
        <v>281.7</v>
      </c>
      <c r="R5" s="7">
        <f t="shared" si="0"/>
        <v>222</v>
      </c>
      <c r="S5" s="7">
        <f t="shared" si="0"/>
        <v>215.4</v>
      </c>
      <c r="T5" s="7">
        <f t="shared" si="0"/>
        <v>153.4</v>
      </c>
      <c r="U5" s="7">
        <f t="shared" si="0"/>
        <v>134.5</v>
      </c>
      <c r="V5" s="7">
        <f t="shared" si="0"/>
        <v>139.859</v>
      </c>
      <c r="W5" s="7">
        <f t="shared" si="0"/>
        <v>150.9</v>
      </c>
    </row>
    <row r="6" spans="2:23" ht="12.75">
      <c r="B6" s="8" t="s">
        <v>8</v>
      </c>
      <c r="C6" s="9" t="s">
        <v>9</v>
      </c>
      <c r="D6" s="10">
        <v>10.09</v>
      </c>
      <c r="E6" s="10">
        <v>9.74</v>
      </c>
      <c r="F6" s="10">
        <v>9.74</v>
      </c>
      <c r="G6" s="10">
        <v>9.98</v>
      </c>
      <c r="H6" s="10">
        <v>10.07</v>
      </c>
      <c r="I6" s="10">
        <v>10.46</v>
      </c>
      <c r="J6" s="10">
        <v>10.17</v>
      </c>
      <c r="K6" s="10">
        <v>9.72</v>
      </c>
      <c r="L6" s="10">
        <v>10.12</v>
      </c>
      <c r="M6" s="10">
        <v>9.56</v>
      </c>
      <c r="N6" s="10">
        <v>9.44</v>
      </c>
      <c r="O6" s="10">
        <v>10.11</v>
      </c>
      <c r="P6" s="10">
        <v>10.05</v>
      </c>
      <c r="Q6" s="10">
        <v>10.41</v>
      </c>
      <c r="R6" s="10">
        <v>9.91</v>
      </c>
      <c r="S6" s="10">
        <v>10.76</v>
      </c>
      <c r="T6" s="10">
        <v>11.74</v>
      </c>
      <c r="U6" s="10">
        <v>11.34</v>
      </c>
      <c r="V6" s="10">
        <v>10.67</v>
      </c>
      <c r="W6" s="10">
        <v>10.04</v>
      </c>
    </row>
    <row r="7" spans="2:23" ht="12.75">
      <c r="B7" s="5" t="s">
        <v>10</v>
      </c>
      <c r="C7" s="6" t="s">
        <v>9</v>
      </c>
      <c r="D7" s="11">
        <v>14.16</v>
      </c>
      <c r="E7" s="11">
        <v>14.1</v>
      </c>
      <c r="F7" s="11">
        <v>13.77</v>
      </c>
      <c r="G7" s="11">
        <v>13.52</v>
      </c>
      <c r="H7" s="11">
        <v>14.34</v>
      </c>
      <c r="I7" s="11">
        <v>14.25</v>
      </c>
      <c r="J7" s="11">
        <v>14.28</v>
      </c>
      <c r="K7" s="11">
        <v>14.37</v>
      </c>
      <c r="L7" s="11">
        <v>14.34</v>
      </c>
      <c r="M7" s="11">
        <v>14.34</v>
      </c>
      <c r="N7" s="11">
        <v>14.27</v>
      </c>
      <c r="O7" s="11">
        <v>14.46</v>
      </c>
      <c r="P7" s="11">
        <v>14.47</v>
      </c>
      <c r="Q7" s="11">
        <v>14.31</v>
      </c>
      <c r="R7" s="11">
        <v>14.54</v>
      </c>
      <c r="S7" s="11">
        <v>13.19</v>
      </c>
      <c r="T7" s="11">
        <v>14.77</v>
      </c>
      <c r="U7" s="11">
        <v>14.59</v>
      </c>
      <c r="V7" s="11">
        <v>14.5</v>
      </c>
      <c r="W7" s="11">
        <v>14.07</v>
      </c>
    </row>
    <row r="8" spans="2:23" ht="12.75">
      <c r="B8" s="5" t="s">
        <v>11</v>
      </c>
      <c r="C8" s="6" t="s">
        <v>9</v>
      </c>
      <c r="D8" s="11">
        <v>9.46</v>
      </c>
      <c r="E8" s="11">
        <v>9.41</v>
      </c>
      <c r="F8" s="11">
        <v>9.28</v>
      </c>
      <c r="G8" s="11">
        <v>9.46</v>
      </c>
      <c r="H8" s="11">
        <v>9.33</v>
      </c>
      <c r="I8" s="11">
        <v>10.26</v>
      </c>
      <c r="J8" s="11">
        <v>9.91</v>
      </c>
      <c r="K8" s="11">
        <v>9.44</v>
      </c>
      <c r="L8" s="11">
        <v>9.87</v>
      </c>
      <c r="M8" s="11">
        <v>9.36</v>
      </c>
      <c r="N8" s="11">
        <v>9.3</v>
      </c>
      <c r="O8" s="11">
        <v>9.99</v>
      </c>
      <c r="P8" s="11">
        <v>9.95</v>
      </c>
      <c r="Q8" s="11">
        <v>10.32</v>
      </c>
      <c r="R8" s="11">
        <v>9.79</v>
      </c>
      <c r="S8" s="11">
        <v>10.71</v>
      </c>
      <c r="T8" s="11">
        <v>11.54</v>
      </c>
      <c r="U8" s="11">
        <v>11.06</v>
      </c>
      <c r="V8" s="11">
        <v>10.49</v>
      </c>
      <c r="W8" s="11">
        <v>10</v>
      </c>
    </row>
    <row r="9" spans="2:23" ht="12.75">
      <c r="B9" s="8" t="s">
        <v>12</v>
      </c>
      <c r="C9" s="9" t="s">
        <v>13</v>
      </c>
      <c r="D9" s="12">
        <f aca="true" t="shared" si="1" ref="D9:U9">D10+D11+D12</f>
        <v>12795</v>
      </c>
      <c r="E9" s="12">
        <f t="shared" si="1"/>
        <v>9900</v>
      </c>
      <c r="F9" s="12">
        <f t="shared" si="1"/>
        <v>9108</v>
      </c>
      <c r="G9" s="12">
        <f t="shared" si="1"/>
        <v>6571</v>
      </c>
      <c r="H9" s="12">
        <f t="shared" si="1"/>
        <v>7769</v>
      </c>
      <c r="I9" s="12">
        <f t="shared" si="1"/>
        <v>6547</v>
      </c>
      <c r="J9" s="12">
        <f t="shared" si="1"/>
        <v>8254</v>
      </c>
      <c r="K9" s="12">
        <f t="shared" si="1"/>
        <v>8789</v>
      </c>
      <c r="L9" s="12">
        <f t="shared" si="1"/>
        <v>7223</v>
      </c>
      <c r="M9" s="12">
        <f t="shared" si="1"/>
        <v>4949</v>
      </c>
      <c r="N9" s="12">
        <f t="shared" si="1"/>
        <v>3773</v>
      </c>
      <c r="O9" s="12">
        <f t="shared" si="1"/>
        <v>2049</v>
      </c>
      <c r="P9" s="12">
        <f t="shared" si="1"/>
        <v>1596</v>
      </c>
      <c r="Q9" s="12">
        <f t="shared" si="1"/>
        <v>2725</v>
      </c>
      <c r="R9" s="12">
        <f t="shared" si="1"/>
        <v>1080</v>
      </c>
      <c r="S9" s="12">
        <f t="shared" si="1"/>
        <v>951</v>
      </c>
      <c r="T9" s="12">
        <f t="shared" si="1"/>
        <v>1148</v>
      </c>
      <c r="U9" s="12">
        <f t="shared" si="1"/>
        <v>377</v>
      </c>
      <c r="V9" s="12">
        <v>1032</v>
      </c>
      <c r="W9" s="12">
        <v>2442</v>
      </c>
    </row>
    <row r="10" spans="2:23" ht="12.75">
      <c r="B10" s="13" t="s">
        <v>14</v>
      </c>
      <c r="C10" s="6" t="s">
        <v>13</v>
      </c>
      <c r="D10" s="14">
        <v>11432</v>
      </c>
      <c r="E10" s="14">
        <v>8567</v>
      </c>
      <c r="F10" s="14">
        <v>8862</v>
      </c>
      <c r="G10" s="14">
        <v>6395</v>
      </c>
      <c r="H10" s="14">
        <v>7683</v>
      </c>
      <c r="I10" s="14">
        <v>6461</v>
      </c>
      <c r="J10" s="14">
        <v>8153</v>
      </c>
      <c r="K10" s="14">
        <v>7317</v>
      </c>
      <c r="L10" s="14">
        <v>6044</v>
      </c>
      <c r="M10" s="14">
        <v>4823</v>
      </c>
      <c r="N10" s="14">
        <v>3656</v>
      </c>
      <c r="O10" s="14">
        <v>2049</v>
      </c>
      <c r="P10" s="14">
        <v>1596</v>
      </c>
      <c r="Q10" s="14">
        <v>2725</v>
      </c>
      <c r="R10" s="14">
        <v>1080</v>
      </c>
      <c r="S10" s="14">
        <v>951</v>
      </c>
      <c r="T10" s="14">
        <v>1148</v>
      </c>
      <c r="U10" s="14">
        <v>377</v>
      </c>
      <c r="V10" s="14">
        <v>1032</v>
      </c>
      <c r="W10" s="14">
        <v>2442</v>
      </c>
    </row>
    <row r="11" spans="2:23" ht="12.75">
      <c r="B11" s="13" t="s">
        <v>15</v>
      </c>
      <c r="C11" s="6" t="s">
        <v>13</v>
      </c>
      <c r="D11" s="15">
        <v>1180</v>
      </c>
      <c r="E11" s="15">
        <v>1202</v>
      </c>
      <c r="F11" s="15">
        <v>246</v>
      </c>
      <c r="G11" s="15">
        <v>176</v>
      </c>
      <c r="H11" s="15">
        <v>86</v>
      </c>
      <c r="I11" s="15">
        <v>86</v>
      </c>
      <c r="J11" s="15">
        <v>101</v>
      </c>
      <c r="K11" s="15">
        <v>1472</v>
      </c>
      <c r="L11" s="15">
        <v>1179</v>
      </c>
      <c r="M11" s="15">
        <v>126</v>
      </c>
      <c r="N11" s="15">
        <v>117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</row>
    <row r="12" spans="2:23" ht="12.75">
      <c r="B12" s="16" t="s">
        <v>16</v>
      </c>
      <c r="C12" s="6" t="s">
        <v>13</v>
      </c>
      <c r="D12" s="15">
        <v>183</v>
      </c>
      <c r="E12" s="15">
        <v>131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2:23" ht="12.75">
      <c r="B13" s="5" t="s">
        <v>17</v>
      </c>
      <c r="C13" s="6" t="s">
        <v>18</v>
      </c>
      <c r="D13" s="11">
        <f aca="true" t="shared" si="2" ref="D13:P13">D9/D3</f>
        <v>13.155459592843924</v>
      </c>
      <c r="E13" s="11">
        <f t="shared" si="2"/>
        <v>11.688311688311689</v>
      </c>
      <c r="F13" s="11">
        <f t="shared" si="2"/>
        <v>12.341463414634147</v>
      </c>
      <c r="G13" s="11">
        <f t="shared" si="2"/>
        <v>11.010388739946382</v>
      </c>
      <c r="H13" s="11">
        <f t="shared" si="2"/>
        <v>12.744422572178477</v>
      </c>
      <c r="I13" s="11">
        <f t="shared" si="2"/>
        <v>10.761012491781724</v>
      </c>
      <c r="J13" s="11">
        <f t="shared" si="2"/>
        <v>13.482522051617117</v>
      </c>
      <c r="K13" s="11">
        <f t="shared" si="2"/>
        <v>14.980398840974944</v>
      </c>
      <c r="L13" s="11">
        <f t="shared" si="2"/>
        <v>13.197515073999636</v>
      </c>
      <c r="M13" s="11">
        <f t="shared" si="2"/>
        <v>9.611575063119053</v>
      </c>
      <c r="N13" s="11">
        <f t="shared" si="2"/>
        <v>9.928947368421053</v>
      </c>
      <c r="O13" s="11">
        <f t="shared" si="2"/>
        <v>5.910008653014134</v>
      </c>
      <c r="P13" s="11">
        <f t="shared" si="2"/>
        <v>5.215686274509804</v>
      </c>
      <c r="Q13" s="11">
        <f>(Q9/Q3)+0.01</f>
        <v>9.471805555555555</v>
      </c>
      <c r="R13" s="11">
        <v>4.739</v>
      </c>
      <c r="S13" s="11">
        <v>4.32</v>
      </c>
      <c r="T13" s="11">
        <v>7.04</v>
      </c>
      <c r="U13" s="11">
        <v>2.58</v>
      </c>
      <c r="V13" s="11">
        <v>7.07</v>
      </c>
      <c r="W13" s="11">
        <v>16.07</v>
      </c>
    </row>
    <row r="14" spans="2:23" ht="12.75">
      <c r="B14" s="8" t="s">
        <v>19</v>
      </c>
      <c r="C14" s="9" t="s">
        <v>20</v>
      </c>
      <c r="D14" s="10">
        <v>3.35</v>
      </c>
      <c r="E14" s="10">
        <v>3.22</v>
      </c>
      <c r="F14" s="10">
        <v>2.94</v>
      </c>
      <c r="G14" s="10">
        <v>2.51</v>
      </c>
      <c r="H14" s="10">
        <v>2.4</v>
      </c>
      <c r="I14" s="10">
        <v>2.41</v>
      </c>
      <c r="J14" s="10">
        <v>2.28</v>
      </c>
      <c r="K14" s="10">
        <v>2.37</v>
      </c>
      <c r="L14" s="10">
        <v>2.31</v>
      </c>
      <c r="M14" s="10">
        <v>2.32</v>
      </c>
      <c r="N14" s="10">
        <v>2.16</v>
      </c>
      <c r="O14" s="10">
        <v>2.8</v>
      </c>
      <c r="P14" s="10">
        <v>2.86</v>
      </c>
      <c r="Q14" s="10">
        <v>2.91</v>
      </c>
      <c r="R14" s="10">
        <v>2.978</v>
      </c>
      <c r="S14" s="10">
        <v>3.41</v>
      </c>
      <c r="T14" s="10">
        <v>3.66</v>
      </c>
      <c r="U14" s="10">
        <v>3.4</v>
      </c>
      <c r="V14" s="10">
        <v>3.62</v>
      </c>
      <c r="W14" s="10">
        <v>3.63</v>
      </c>
    </row>
    <row r="15" spans="2:23" ht="12.75">
      <c r="B15" s="13" t="s">
        <v>21</v>
      </c>
      <c r="C15" s="6" t="s">
        <v>20</v>
      </c>
      <c r="D15" s="17">
        <v>4.5</v>
      </c>
      <c r="E15" s="17">
        <v>4.33</v>
      </c>
      <c r="F15" s="17">
        <v>4.03</v>
      </c>
      <c r="G15" s="17">
        <v>3.43</v>
      </c>
      <c r="H15" s="17">
        <v>3.35</v>
      </c>
      <c r="I15" s="17">
        <v>3.31</v>
      </c>
      <c r="J15" s="17">
        <v>3.08</v>
      </c>
      <c r="K15" s="17">
        <v>3.23</v>
      </c>
      <c r="L15" s="17">
        <v>3.21</v>
      </c>
      <c r="M15" s="17">
        <v>3.11</v>
      </c>
      <c r="N15" s="17">
        <v>2.69</v>
      </c>
      <c r="O15" s="17">
        <v>3.5</v>
      </c>
      <c r="P15" s="17">
        <v>3.65</v>
      </c>
      <c r="Q15" s="17">
        <v>3.79</v>
      </c>
      <c r="R15" s="17">
        <v>3.969</v>
      </c>
      <c r="S15" s="17">
        <v>4.76</v>
      </c>
      <c r="T15" s="17">
        <v>5.33</v>
      </c>
      <c r="U15" s="17">
        <v>5.23</v>
      </c>
      <c r="V15" s="17">
        <v>5.24</v>
      </c>
      <c r="W15" s="17">
        <v>5.28</v>
      </c>
    </row>
    <row r="16" spans="2:23" ht="12.75">
      <c r="B16" s="13" t="s">
        <v>22</v>
      </c>
      <c r="C16" s="6" t="s">
        <v>20</v>
      </c>
      <c r="D16" s="17">
        <v>21.51</v>
      </c>
      <c r="E16" s="17">
        <v>22.14</v>
      </c>
      <c r="F16" s="17">
        <v>22.31</v>
      </c>
      <c r="G16" s="17">
        <v>18.6</v>
      </c>
      <c r="H16" s="17">
        <v>16.98</v>
      </c>
      <c r="I16" s="17">
        <v>16.07</v>
      </c>
      <c r="J16" s="17">
        <v>13.41</v>
      </c>
      <c r="K16" s="17">
        <v>12.75</v>
      </c>
      <c r="L16" s="17">
        <v>13.14</v>
      </c>
      <c r="M16" s="17">
        <v>12.32</v>
      </c>
      <c r="N16" s="17">
        <v>9.93</v>
      </c>
      <c r="O16" s="17">
        <v>12.11</v>
      </c>
      <c r="P16" s="17">
        <v>14.37</v>
      </c>
      <c r="Q16" s="17">
        <v>16.52</v>
      </c>
      <c r="R16" s="17">
        <v>15.064</v>
      </c>
      <c r="S16" s="17">
        <v>15.65</v>
      </c>
      <c r="T16" s="17">
        <v>18.63</v>
      </c>
      <c r="U16" s="17">
        <v>17.06</v>
      </c>
      <c r="V16" s="17">
        <v>15.35</v>
      </c>
      <c r="W16" s="17">
        <v>17.31</v>
      </c>
    </row>
    <row r="17" spans="2:23" ht="12.75">
      <c r="B17" s="13" t="s">
        <v>23</v>
      </c>
      <c r="C17" s="6" t="s">
        <v>24</v>
      </c>
      <c r="D17" s="17">
        <v>57.09</v>
      </c>
      <c r="E17" s="17">
        <v>56.44</v>
      </c>
      <c r="F17" s="17">
        <v>68.91</v>
      </c>
      <c r="G17" s="17">
        <v>48.08</v>
      </c>
      <c r="H17" s="17">
        <v>50.55</v>
      </c>
      <c r="I17" s="17">
        <v>40.4</v>
      </c>
      <c r="J17" s="17">
        <v>44.76</v>
      </c>
      <c r="K17" s="17">
        <v>50.72</v>
      </c>
      <c r="L17" s="17">
        <v>54.94</v>
      </c>
      <c r="M17" s="17">
        <v>53.56</v>
      </c>
      <c r="N17" s="17">
        <v>53.38</v>
      </c>
      <c r="O17" s="17">
        <v>64.17</v>
      </c>
      <c r="P17" s="17">
        <v>66.02</v>
      </c>
      <c r="Q17" s="17">
        <v>56.28</v>
      </c>
      <c r="R17" s="17">
        <v>53.575</v>
      </c>
      <c r="S17" s="17">
        <v>74.35</v>
      </c>
      <c r="T17" s="17">
        <v>70.24</v>
      </c>
      <c r="U17" s="17">
        <v>61.45</v>
      </c>
      <c r="V17" s="17">
        <v>59.31</v>
      </c>
      <c r="W17" s="17">
        <v>54.25</v>
      </c>
    </row>
    <row r="18" spans="2:23" ht="12.75">
      <c r="B18" s="5" t="s">
        <v>25</v>
      </c>
      <c r="C18" s="6" t="s">
        <v>26</v>
      </c>
      <c r="D18" s="18">
        <v>62840</v>
      </c>
      <c r="E18" s="18">
        <v>36827</v>
      </c>
      <c r="F18" s="18">
        <v>67979</v>
      </c>
      <c r="G18" s="18">
        <v>29946</v>
      </c>
      <c r="H18" s="18">
        <v>27430</v>
      </c>
      <c r="I18" s="18">
        <v>31839</v>
      </c>
      <c r="J18" s="18">
        <v>44068</v>
      </c>
      <c r="K18" s="18">
        <v>36655</v>
      </c>
      <c r="L18" s="18">
        <v>43930</v>
      </c>
      <c r="M18" s="18">
        <v>22096</v>
      </c>
      <c r="N18" s="18">
        <v>5630</v>
      </c>
      <c r="O18" s="18">
        <v>1258</v>
      </c>
      <c r="P18" s="18">
        <v>1914</v>
      </c>
      <c r="Q18" s="18">
        <v>1402</v>
      </c>
      <c r="R18" s="18">
        <v>600</v>
      </c>
      <c r="S18" s="18">
        <v>2903</v>
      </c>
      <c r="T18" s="18">
        <v>2715</v>
      </c>
      <c r="U18" s="18">
        <v>2754</v>
      </c>
      <c r="V18" s="18">
        <v>3130</v>
      </c>
      <c r="W18" s="18">
        <v>950</v>
      </c>
    </row>
    <row r="19" spans="2:23" ht="12.75">
      <c r="B19" s="19" t="s">
        <v>27</v>
      </c>
      <c r="C19" s="20" t="s">
        <v>28</v>
      </c>
      <c r="D19" s="21">
        <v>2024</v>
      </c>
      <c r="E19" s="21">
        <v>1886</v>
      </c>
      <c r="F19" s="21">
        <v>1757</v>
      </c>
      <c r="G19" s="21">
        <v>1581</v>
      </c>
      <c r="H19" s="21">
        <v>1508</v>
      </c>
      <c r="I19" s="21">
        <v>1484</v>
      </c>
      <c r="J19" s="21">
        <v>1531</v>
      </c>
      <c r="K19" s="21">
        <v>1482</v>
      </c>
      <c r="L19" s="21">
        <v>1421</v>
      </c>
      <c r="M19" s="21">
        <v>1294</v>
      </c>
      <c r="N19" s="21">
        <v>1076</v>
      </c>
      <c r="O19" s="21">
        <v>811</v>
      </c>
      <c r="P19" s="21">
        <v>658</v>
      </c>
      <c r="Q19" s="21">
        <v>573</v>
      </c>
      <c r="R19" s="21">
        <v>481</v>
      </c>
      <c r="S19" s="21">
        <v>380</v>
      </c>
      <c r="T19" s="21">
        <v>245</v>
      </c>
      <c r="U19" s="21">
        <v>212</v>
      </c>
      <c r="V19" s="21">
        <v>205</v>
      </c>
      <c r="W19" s="21">
        <v>216</v>
      </c>
    </row>
    <row r="20" spans="2:23" ht="12.75">
      <c r="B20" s="8" t="s">
        <v>29</v>
      </c>
      <c r="C20" s="9" t="s">
        <v>30</v>
      </c>
      <c r="D20" s="12">
        <v>4417</v>
      </c>
      <c r="E20" s="12">
        <v>4214</v>
      </c>
      <c r="F20" s="12">
        <v>4946</v>
      </c>
      <c r="G20" s="12">
        <v>5529</v>
      </c>
      <c r="H20" s="12">
        <v>6455</v>
      </c>
      <c r="I20" s="12">
        <v>7372</v>
      </c>
      <c r="J20" s="12">
        <v>7804</v>
      </c>
      <c r="K20" s="12">
        <v>8387</v>
      </c>
      <c r="L20" s="12">
        <v>9421</v>
      </c>
      <c r="M20" s="12">
        <v>9963</v>
      </c>
      <c r="N20" s="12">
        <v>10075</v>
      </c>
      <c r="O20" s="12">
        <v>10348</v>
      </c>
      <c r="P20" s="12">
        <v>11884</v>
      </c>
      <c r="Q20" s="12">
        <v>13636</v>
      </c>
      <c r="R20" s="12">
        <v>14472</v>
      </c>
      <c r="S20" s="12">
        <v>15549</v>
      </c>
      <c r="T20" s="12">
        <v>16426</v>
      </c>
      <c r="U20" s="12">
        <v>19089</v>
      </c>
      <c r="V20" s="12">
        <v>20916</v>
      </c>
      <c r="W20" s="12">
        <v>22796</v>
      </c>
    </row>
    <row r="21" spans="2:23" ht="12.75">
      <c r="B21" s="8" t="s">
        <v>31</v>
      </c>
      <c r="C21" s="9" t="s">
        <v>32</v>
      </c>
      <c r="D21" s="10">
        <v>22.49</v>
      </c>
      <c r="E21" s="10">
        <v>24.28</v>
      </c>
      <c r="F21" s="10">
        <v>25.09</v>
      </c>
      <c r="G21" s="10">
        <v>27.2</v>
      </c>
      <c r="H21" s="10">
        <v>21.6</v>
      </c>
      <c r="I21" s="10">
        <v>21.23</v>
      </c>
      <c r="J21" s="10">
        <v>21.01</v>
      </c>
      <c r="K21" s="10">
        <v>23.3</v>
      </c>
      <c r="L21" s="10">
        <v>23.6</v>
      </c>
      <c r="M21" s="10">
        <v>25.1</v>
      </c>
      <c r="N21" s="10">
        <v>26.87</v>
      </c>
      <c r="O21" s="10">
        <v>27.76</v>
      </c>
      <c r="P21" s="10">
        <v>24.56</v>
      </c>
      <c r="Q21" s="10">
        <v>19.55</v>
      </c>
      <c r="R21" s="10">
        <v>20.93</v>
      </c>
      <c r="S21" s="10">
        <v>21.12</v>
      </c>
      <c r="T21" s="10">
        <v>16.86</v>
      </c>
      <c r="U21" s="10">
        <v>16.98</v>
      </c>
      <c r="V21" s="10">
        <v>15.66</v>
      </c>
      <c r="W21" s="10">
        <v>18.44</v>
      </c>
    </row>
    <row r="22" spans="2:23" ht="12.75">
      <c r="B22" s="8" t="s">
        <v>33</v>
      </c>
      <c r="C22" s="9" t="s">
        <v>32</v>
      </c>
      <c r="D22" s="10">
        <v>4.27</v>
      </c>
      <c r="E22" s="10">
        <v>4.81</v>
      </c>
      <c r="F22" s="10" t="s">
        <v>34</v>
      </c>
      <c r="G22" s="10">
        <v>6.1</v>
      </c>
      <c r="H22" s="10">
        <v>6.2</v>
      </c>
      <c r="I22" s="10">
        <v>5.73</v>
      </c>
      <c r="J22" s="10">
        <v>7.39</v>
      </c>
      <c r="K22" s="10">
        <v>6.96</v>
      </c>
      <c r="L22" s="10">
        <v>7.95</v>
      </c>
      <c r="M22" s="10">
        <v>8.68</v>
      </c>
      <c r="N22" s="10">
        <v>9.39</v>
      </c>
      <c r="O22" s="10">
        <v>5.7</v>
      </c>
      <c r="P22" s="10">
        <v>4.56</v>
      </c>
      <c r="Q22" s="10">
        <v>6.69</v>
      </c>
      <c r="R22" s="10">
        <v>9.57</v>
      </c>
      <c r="S22" s="10">
        <v>8.41</v>
      </c>
      <c r="T22" s="10">
        <v>6.35</v>
      </c>
      <c r="U22" s="10">
        <v>14.2</v>
      </c>
      <c r="V22" s="10">
        <v>13.37</v>
      </c>
      <c r="W22" s="10">
        <v>12.53</v>
      </c>
    </row>
    <row r="23" spans="2:23" ht="12.75">
      <c r="B23" s="13" t="s">
        <v>35</v>
      </c>
      <c r="C23" s="6" t="s">
        <v>26</v>
      </c>
      <c r="D23" s="14">
        <v>146299</v>
      </c>
      <c r="E23" s="14">
        <v>165315</v>
      </c>
      <c r="F23" s="14">
        <v>379516</v>
      </c>
      <c r="G23" s="14">
        <v>337622</v>
      </c>
      <c r="H23" s="14">
        <v>444057</v>
      </c>
      <c r="I23" s="14">
        <v>444209</v>
      </c>
      <c r="J23" s="14">
        <v>449804</v>
      </c>
      <c r="K23" s="14">
        <v>413958</v>
      </c>
      <c r="L23" s="14">
        <v>489480</v>
      </c>
      <c r="M23" s="14">
        <v>434890</v>
      </c>
      <c r="N23" s="14">
        <v>352752</v>
      </c>
      <c r="O23" s="14">
        <v>323541</v>
      </c>
      <c r="P23" s="14">
        <v>303832</v>
      </c>
      <c r="Q23" s="14">
        <v>294853</v>
      </c>
      <c r="R23" s="14">
        <v>261051</v>
      </c>
      <c r="S23" s="14">
        <v>283306</v>
      </c>
      <c r="T23" s="14">
        <v>316866</v>
      </c>
      <c r="U23" s="14">
        <v>395663</v>
      </c>
      <c r="V23" s="14">
        <v>269040</v>
      </c>
      <c r="W23" s="14">
        <v>198228</v>
      </c>
    </row>
    <row r="24" spans="2:23" ht="12.75">
      <c r="B24" s="13" t="s">
        <v>36</v>
      </c>
      <c r="C24" s="6" t="s">
        <v>26</v>
      </c>
      <c r="D24" s="14">
        <v>311476</v>
      </c>
      <c r="E24" s="14">
        <v>308983</v>
      </c>
      <c r="F24" s="14">
        <v>350360</v>
      </c>
      <c r="G24" s="14">
        <v>344334</v>
      </c>
      <c r="H24" s="14">
        <v>434575</v>
      </c>
      <c r="I24" s="14">
        <v>429126</v>
      </c>
      <c r="J24" s="14">
        <v>457659</v>
      </c>
      <c r="K24" s="14">
        <v>460653</v>
      </c>
      <c r="L24" s="14">
        <v>487010</v>
      </c>
      <c r="M24" s="14">
        <v>452814</v>
      </c>
      <c r="N24" s="14">
        <v>410144</v>
      </c>
      <c r="O24" s="14">
        <v>320468</v>
      </c>
      <c r="P24" s="14">
        <v>299882</v>
      </c>
      <c r="Q24" s="14">
        <v>297310</v>
      </c>
      <c r="R24" s="14">
        <v>262879</v>
      </c>
      <c r="S24" s="14">
        <v>290090</v>
      </c>
      <c r="T24" s="14">
        <v>320371</v>
      </c>
      <c r="U24" s="14">
        <v>392334</v>
      </c>
      <c r="V24" s="14">
        <v>267287</v>
      </c>
      <c r="W24" s="14">
        <v>198566</v>
      </c>
    </row>
    <row r="25" spans="2:23" ht="12.75">
      <c r="B25" s="5" t="s">
        <v>37</v>
      </c>
      <c r="C25" s="6" t="s">
        <v>26</v>
      </c>
      <c r="D25" s="18">
        <v>41693</v>
      </c>
      <c r="E25" s="18">
        <v>42340</v>
      </c>
      <c r="F25" s="18">
        <v>39332</v>
      </c>
      <c r="G25" s="18">
        <v>35470</v>
      </c>
      <c r="H25" s="18">
        <v>37410</v>
      </c>
      <c r="I25" s="18">
        <v>37271</v>
      </c>
      <c r="J25" s="18">
        <v>39171</v>
      </c>
      <c r="K25" s="18">
        <v>45609</v>
      </c>
      <c r="L25" s="18">
        <v>46572</v>
      </c>
      <c r="M25" s="18">
        <v>46832</v>
      </c>
      <c r="N25" s="18">
        <v>46137</v>
      </c>
      <c r="O25" s="18">
        <v>39853</v>
      </c>
      <c r="P25" s="18">
        <v>32319</v>
      </c>
      <c r="Q25" s="18">
        <v>39313</v>
      </c>
      <c r="R25" s="18">
        <v>32345</v>
      </c>
      <c r="S25" s="18">
        <v>76431</v>
      </c>
      <c r="T25" s="18">
        <v>90963</v>
      </c>
      <c r="U25" s="18">
        <v>79558</v>
      </c>
      <c r="V25" s="18">
        <v>52858</v>
      </c>
      <c r="W25" s="18">
        <v>19870</v>
      </c>
    </row>
    <row r="26" spans="2:23" ht="12.75">
      <c r="B26" s="5" t="s">
        <v>38</v>
      </c>
      <c r="C26" s="6" t="s">
        <v>26</v>
      </c>
      <c r="D26" s="18">
        <v>128742</v>
      </c>
      <c r="E26" s="18">
        <v>104324</v>
      </c>
      <c r="F26" s="18">
        <v>128517</v>
      </c>
      <c r="G26" s="18">
        <v>101359</v>
      </c>
      <c r="H26" s="18">
        <v>83325</v>
      </c>
      <c r="I26" s="18">
        <v>52593</v>
      </c>
      <c r="J26" s="18">
        <v>64569</v>
      </c>
      <c r="K26" s="18">
        <v>48590</v>
      </c>
      <c r="L26" s="18">
        <v>31705</v>
      </c>
      <c r="M26" s="18">
        <v>19902</v>
      </c>
      <c r="N26" s="18">
        <v>14250</v>
      </c>
      <c r="O26" s="18">
        <v>10850</v>
      </c>
      <c r="P26" s="18">
        <v>7300</v>
      </c>
      <c r="Q26" s="18">
        <v>3700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/>
    </row>
    <row r="27" spans="2:23" ht="12.75">
      <c r="B27" s="5" t="s">
        <v>39</v>
      </c>
      <c r="C27" s="6" t="s">
        <v>26</v>
      </c>
      <c r="D27" s="18">
        <v>124913</v>
      </c>
      <c r="E27" s="18">
        <v>101596</v>
      </c>
      <c r="F27" s="18">
        <v>126092</v>
      </c>
      <c r="G27" s="18">
        <v>99238</v>
      </c>
      <c r="H27" s="18">
        <v>81658</v>
      </c>
      <c r="I27" s="18">
        <v>46078</v>
      </c>
      <c r="J27" s="18">
        <v>53356</v>
      </c>
      <c r="K27" s="18">
        <v>47832</v>
      </c>
      <c r="L27" s="18">
        <v>31250</v>
      </c>
      <c r="M27" s="18">
        <v>19750</v>
      </c>
      <c r="N27" s="18">
        <v>14250</v>
      </c>
      <c r="O27" s="18">
        <v>10850</v>
      </c>
      <c r="P27" s="18">
        <v>7300</v>
      </c>
      <c r="Q27" s="18">
        <v>3700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/>
    </row>
    <row r="28" spans="2:23" ht="12.75">
      <c r="B28" s="5" t="s">
        <v>40</v>
      </c>
      <c r="C28" s="6" t="s">
        <v>26</v>
      </c>
      <c r="D28" s="18">
        <v>20816</v>
      </c>
      <c r="E28" s="18">
        <v>24418</v>
      </c>
      <c r="F28" s="18">
        <v>23621</v>
      </c>
      <c r="G28" s="18">
        <v>35158</v>
      </c>
      <c r="H28" s="18">
        <v>33942</v>
      </c>
      <c r="I28" s="18">
        <v>36731</v>
      </c>
      <c r="J28" s="18">
        <v>32024</v>
      </c>
      <c r="K28" s="18">
        <v>35479</v>
      </c>
      <c r="L28" s="18">
        <v>16885</v>
      </c>
      <c r="M28" s="18">
        <v>11803</v>
      </c>
      <c r="N28" s="18">
        <v>5652</v>
      </c>
      <c r="O28" s="18">
        <v>3400</v>
      </c>
      <c r="P28" s="18">
        <v>3550</v>
      </c>
      <c r="Q28" s="18">
        <v>3600</v>
      </c>
      <c r="R28" s="18">
        <v>3700</v>
      </c>
      <c r="S28" s="18">
        <v>0</v>
      </c>
      <c r="T28" s="18">
        <v>0</v>
      </c>
      <c r="U28" s="18">
        <v>0</v>
      </c>
      <c r="V28" s="18">
        <v>0</v>
      </c>
      <c r="W28" s="18"/>
    </row>
    <row r="29" spans="2:23" ht="12.75">
      <c r="B29" s="8" t="s">
        <v>41</v>
      </c>
      <c r="C29" s="9" t="s">
        <v>26</v>
      </c>
      <c r="D29" s="22">
        <f aca="true" t="shared" si="3" ref="D29:W29">(D23-D24)</f>
        <v>-165177</v>
      </c>
      <c r="E29" s="22">
        <f t="shared" si="3"/>
        <v>-143668</v>
      </c>
      <c r="F29" s="12">
        <f t="shared" si="3"/>
        <v>29156</v>
      </c>
      <c r="G29" s="22">
        <f t="shared" si="3"/>
        <v>-6712</v>
      </c>
      <c r="H29" s="12">
        <f t="shared" si="3"/>
        <v>9482</v>
      </c>
      <c r="I29" s="12">
        <f t="shared" si="3"/>
        <v>15083</v>
      </c>
      <c r="J29" s="22">
        <f t="shared" si="3"/>
        <v>-7855</v>
      </c>
      <c r="K29" s="22">
        <f t="shared" si="3"/>
        <v>-46695</v>
      </c>
      <c r="L29" s="12">
        <f t="shared" si="3"/>
        <v>2470</v>
      </c>
      <c r="M29" s="22">
        <f t="shared" si="3"/>
        <v>-17924</v>
      </c>
      <c r="N29" s="22">
        <f t="shared" si="3"/>
        <v>-57392</v>
      </c>
      <c r="O29" s="12">
        <f t="shared" si="3"/>
        <v>3073</v>
      </c>
      <c r="P29" s="12">
        <f t="shared" si="3"/>
        <v>3950</v>
      </c>
      <c r="Q29" s="22">
        <f t="shared" si="3"/>
        <v>-2457</v>
      </c>
      <c r="R29" s="22">
        <f t="shared" si="3"/>
        <v>-1828</v>
      </c>
      <c r="S29" s="22">
        <f t="shared" si="3"/>
        <v>-6784</v>
      </c>
      <c r="T29" s="22">
        <f t="shared" si="3"/>
        <v>-3505</v>
      </c>
      <c r="U29" s="12">
        <f t="shared" si="3"/>
        <v>3329</v>
      </c>
      <c r="V29" s="12">
        <f t="shared" si="3"/>
        <v>1753</v>
      </c>
      <c r="W29" s="12">
        <f t="shared" si="3"/>
        <v>-338</v>
      </c>
    </row>
    <row r="30" spans="2:22" ht="12.75" customHeight="1">
      <c r="B30" s="23"/>
      <c r="C30" s="24"/>
      <c r="D30" s="25"/>
      <c r="E30" s="23"/>
      <c r="F30" s="23"/>
      <c r="G30" s="26"/>
      <c r="H30" s="23"/>
      <c r="I30" s="23"/>
      <c r="J30" s="23"/>
      <c r="K30" s="26"/>
      <c r="L30" s="25"/>
      <c r="M30" s="24"/>
      <c r="N30" s="23"/>
      <c r="O30" s="27"/>
      <c r="P30" s="27"/>
      <c r="Q30" s="28"/>
      <c r="R30" s="29"/>
      <c r="S30" s="30"/>
      <c r="T30" s="31"/>
      <c r="U30" s="32"/>
      <c r="V30" s="43"/>
    </row>
    <row r="31" spans="2:23" ht="12.75">
      <c r="B31" s="23"/>
      <c r="C31" s="24"/>
      <c r="D31" s="52" t="s">
        <v>42</v>
      </c>
      <c r="E31" s="54"/>
      <c r="F31" s="54"/>
      <c r="G31" s="55"/>
      <c r="H31" s="25"/>
      <c r="I31" s="23"/>
      <c r="J31" s="23"/>
      <c r="K31" s="23"/>
      <c r="L31" s="56" t="s">
        <v>43</v>
      </c>
      <c r="M31" s="57"/>
      <c r="N31" s="57"/>
      <c r="O31" s="57"/>
      <c r="P31" s="57"/>
      <c r="Q31" s="33"/>
      <c r="R31" s="29"/>
      <c r="S31" s="30"/>
      <c r="T31" s="45" t="s">
        <v>44</v>
      </c>
      <c r="U31" s="46"/>
      <c r="V31" s="45" t="s">
        <v>50</v>
      </c>
      <c r="W31" s="46"/>
    </row>
    <row r="32" spans="2:23" ht="12.75" customHeight="1">
      <c r="B32" s="23"/>
      <c r="C32" s="24"/>
      <c r="D32" s="23"/>
      <c r="E32" s="23"/>
      <c r="F32" s="23"/>
      <c r="G32" s="23"/>
      <c r="H32" s="34"/>
      <c r="I32" s="35"/>
      <c r="J32" s="35"/>
      <c r="K32" s="35"/>
      <c r="M32" s="36"/>
      <c r="N32" s="35"/>
      <c r="O32" s="27"/>
      <c r="P32" s="27"/>
      <c r="Q32" s="45" t="s">
        <v>45</v>
      </c>
      <c r="R32" s="46"/>
      <c r="S32" s="46"/>
      <c r="T32" s="45"/>
      <c r="U32" s="46"/>
      <c r="V32" s="45"/>
      <c r="W32" s="46"/>
    </row>
    <row r="33" spans="8:23" ht="12.75">
      <c r="H33" s="33"/>
      <c r="Q33" s="47"/>
      <c r="R33" s="48"/>
      <c r="S33" s="48"/>
      <c r="T33" s="47"/>
      <c r="U33" s="48"/>
      <c r="V33" s="47"/>
      <c r="W33" s="48"/>
    </row>
    <row r="34" spans="8:23" ht="12.75">
      <c r="H34" s="52" t="s">
        <v>46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"/>
      <c r="U34" s="1"/>
      <c r="V34" s="44"/>
      <c r="W34" s="44"/>
    </row>
    <row r="35" ht="12.75">
      <c r="B35" t="s">
        <v>47</v>
      </c>
    </row>
    <row r="37" spans="12:19" ht="12.75">
      <c r="L37" s="39" t="s">
        <v>1</v>
      </c>
      <c r="N37" s="39"/>
      <c r="S37" t="s">
        <v>48</v>
      </c>
    </row>
    <row r="38" spans="12:14" ht="12.75">
      <c r="L38" s="40"/>
      <c r="N38" s="40"/>
    </row>
    <row r="39" spans="2:19" ht="12.75">
      <c r="B39" s="40" t="s">
        <v>51</v>
      </c>
      <c r="L39" s="39" t="s">
        <v>49</v>
      </c>
      <c r="N39" s="39"/>
      <c r="S39" t="s">
        <v>48</v>
      </c>
    </row>
  </sheetData>
  <mergeCells count="7">
    <mergeCell ref="V31:W33"/>
    <mergeCell ref="B1:W1"/>
    <mergeCell ref="T31:U33"/>
    <mergeCell ref="H34:S34"/>
    <mergeCell ref="D31:G31"/>
    <mergeCell ref="L31:P31"/>
    <mergeCell ref="Q32:S33"/>
  </mergeCells>
  <printOptions horizontalCentered="1" vertic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Sebinova</cp:lastModifiedBy>
  <cp:lastPrinted>2009-04-08T09:03:12Z</cp:lastPrinted>
  <dcterms:created xsi:type="dcterms:W3CDTF">1997-01-24T11:07:25Z</dcterms:created>
  <dcterms:modified xsi:type="dcterms:W3CDTF">2009-04-08T09:03:26Z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