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6315" windowHeight="6540" tabRatio="838" activeTab="0"/>
  </bookViews>
  <sheets>
    <sheet name="priloha_3" sheetId="1" r:id="rId1"/>
  </sheets>
  <definedNames/>
  <calcPr fullCalcOnLoad="1"/>
</workbook>
</file>

<file path=xl/sharedStrings.xml><?xml version="1.0" encoding="utf-8"?>
<sst xmlns="http://schemas.openxmlformats.org/spreadsheetml/2006/main" count="98" uniqueCount="64">
  <si>
    <t xml:space="preserve"> -</t>
  </si>
  <si>
    <t>1.</t>
  </si>
  <si>
    <t xml:space="preserve">z toho: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</si>
  <si>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</si>
  <si>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</si>
  <si>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</si>
  <si>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</si>
  <si>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</si>
  <si>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</si>
  <si>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</si>
  <si>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</si>
  <si>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</si>
  <si>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Č. r.</t>
  </si>
  <si>
    <t>z toho:</t>
  </si>
  <si>
    <t>11.</t>
  </si>
  <si>
    <t>12.</t>
  </si>
  <si>
    <t xml:space="preserve">Náklady na finančné činnosti </t>
  </si>
  <si>
    <t xml:space="preserve">- tvorba opravných položiek </t>
  </si>
  <si>
    <t xml:space="preserve">Tvorba rezerv a opravných položiek z poisťovacích činností </t>
  </si>
  <si>
    <t>- tvorba opravných položiek</t>
  </si>
  <si>
    <t xml:space="preserve">Mimoriadne náklady </t>
  </si>
  <si>
    <t>NÁKLADY SPOLU</t>
  </si>
  <si>
    <t>Výnosy z finančných činností</t>
  </si>
  <si>
    <t xml:space="preserve">Použitie rezerv a opravných položiek z bankových činností </t>
  </si>
  <si>
    <t xml:space="preserve">- použitie opravných položiek </t>
  </si>
  <si>
    <t xml:space="preserve">Použitie rezerv a opravných položiek z poisťovacích činností </t>
  </si>
  <si>
    <t>- použitie opravných položiek</t>
  </si>
  <si>
    <t>Ostatné prevádzkové výnosy</t>
  </si>
  <si>
    <t>Mimoriadne výnosy</t>
  </si>
  <si>
    <t>VÝNOSY SPOLU</t>
  </si>
  <si>
    <t>- použitie  rezerv</t>
  </si>
  <si>
    <t>- tvorba rezerv</t>
  </si>
  <si>
    <t xml:space="preserve">- tvorba rezerv </t>
  </si>
  <si>
    <t>Ostatné prevádzkové náklady</t>
  </si>
  <si>
    <t xml:space="preserve">Všeobecné prevádzkové náklady </t>
  </si>
  <si>
    <t>Daň z príjmov</t>
  </si>
  <si>
    <t>Index</t>
  </si>
  <si>
    <t>NÁKLADY (v tis. Sk)</t>
  </si>
  <si>
    <t>VÝNOSY (v tis. Sk)</t>
  </si>
  <si>
    <t>Tvorba rezerv a opravných položiek z prevádzkovej činnosti</t>
  </si>
  <si>
    <t>Náklady spolu bez dane z príjmov</t>
  </si>
  <si>
    <t>Použitie rezerv a opravných položiek z prevádzkovej činnosti</t>
  </si>
  <si>
    <t>Očak. skut.</t>
  </si>
  <si>
    <t>Rozpočet</t>
  </si>
  <si>
    <t xml:space="preserve">  z toho: - výnosy z refinančných úverov</t>
  </si>
  <si>
    <t>- ostatné výnosy</t>
  </si>
  <si>
    <t>- použitie rezerv</t>
  </si>
  <si>
    <t>Príloha č. 3</t>
  </si>
  <si>
    <t>- výnosy z operácií s cennými papiermi (vrátane ŠPP)</t>
  </si>
  <si>
    <t>na rok 2002</t>
  </si>
  <si>
    <t>- výnosy z účtov v bankách</t>
  </si>
  <si>
    <t>Index v %</t>
  </si>
  <si>
    <t>oč.skut. / rozp.</t>
  </si>
  <si>
    <t>-</t>
  </si>
  <si>
    <t xml:space="preserve">Tvorba rezerv a opravných položiek z bankových činností </t>
  </si>
  <si>
    <t>- výnosy z bankových (úverových a záručných) aktivít</t>
  </si>
  <si>
    <t>Rozpočet nákladov a výnosov</t>
  </si>
  <si>
    <t xml:space="preserve">Náklady spojené s poisťovacou a zaisťovacou činnosťou </t>
  </si>
  <si>
    <t>Výsledok hospodárenia pred zdanením</t>
  </si>
  <si>
    <t>Výsledok hospodárenia po zdanení</t>
  </si>
  <si>
    <t xml:space="preserve">Výnosy spojené s poisťovacou a zaisťovacou činnosťou </t>
  </si>
  <si>
    <t>rozp. 2005 / oč.skut. 2004</t>
  </si>
  <si>
    <t>za rok 2004</t>
  </si>
  <si>
    <t>na rok 2005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</si>
</sst>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"/>
    <numFmt numFmtId="166" formatCode="_-* #,##0.0000\ _S_k_-;\-* #,##0.0000\ _S_k_-;_-* &quot;-&quot;??\ _S_k_-;_-@_-"/>
    <numFmt numFmtId="167" formatCode="#,##0.0"/>
    <numFmt numFmtId="168" formatCode="d/m"/>
    <numFmt numFmtId="169" formatCode="#,##0.00_ ;\-#,##0.00\ "/>
    <numFmt numFmtId="170" formatCode="#,##0_ ;\-#,##0\ "/>
    <numFmt numFmtId="171" formatCode="0.0%"/>
    <numFmt numFmtId="172" formatCode="d/m/yy"/>
    <numFmt numFmtId="173" formatCode="d/mmmm\ yyyy"/>
  </numFmts>
  <fonts count="7">
    <font>
      <sz val="10"/>
      <name val="Arial CE"/>
      <family val="0"/>
    </font>
    <font>
      <sz val="10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b/>
      <sz val="14"/>
      <name val="AT*Switzerland"/>
      <family val="0"/>
    </font>
    <font>
      <b/>
      <sz val="10"/>
      <name val="Arial CE"/>
      <family val="0"/>
    </font>
    <font>
      <sz val="12"/>
      <name val="AT*Switzerland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3" fontId="0" fillId="0" borderId="0" xfId="0" applyAlignment="1">
      <alignment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3" fontId="1" fillId="0" borderId="0" xfId="0" applyFont="1" applyAlignment="1">
      <alignment/>
    </xf>
    <xf numFmtId="49" fontId="2" fillId="0" borderId="5" xfId="0" applyNumberFormat="1" applyFont="1" applyBorder="1" applyAlignment="1">
      <alignment horizontal="lef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65" fontId="1" fillId="0" borderId="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165" fontId="1" fillId="0" borderId="10" xfId="0" applyNumberFormat="1" applyFont="1" applyBorder="1" applyAlignment="1">
      <alignment horizontal="center"/>
    </xf>
    <xf numFmtId="3" fontId="2" fillId="2" borderId="7" xfId="0" applyFont="1" applyFill="1" applyBorder="1" applyAlignment="1">
      <alignment vertical="center"/>
    </xf>
    <xf numFmtId="3" fontId="1" fillId="3" borderId="1" xfId="0" applyFont="1" applyFill="1" applyBorder="1" applyAlignment="1">
      <alignment/>
    </xf>
    <xf numFmtId="3" fontId="2" fillId="3" borderId="1" xfId="0" applyFont="1" applyFill="1" applyBorder="1" applyAlignment="1">
      <alignment horizontal="center"/>
    </xf>
    <xf numFmtId="14" fontId="2" fillId="3" borderId="10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2" fillId="3" borderId="15" xfId="0" applyNumberFormat="1" applyFont="1" applyFill="1" applyBorder="1" applyAlignment="1">
      <alignment horizontal="center" vertical="center" shrinkToFit="1"/>
    </xf>
    <xf numFmtId="3" fontId="2" fillId="3" borderId="10" xfId="0" applyFont="1" applyFill="1" applyBorder="1" applyAlignment="1">
      <alignment horizontal="centerContinuous"/>
    </xf>
    <xf numFmtId="165" fontId="2" fillId="0" borderId="1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16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3" fontId="2" fillId="0" borderId="1" xfId="0" applyFont="1" applyFill="1" applyBorder="1" applyAlignment="1">
      <alignment vertical="center"/>
    </xf>
    <xf numFmtId="3" fontId="1" fillId="0" borderId="2" xfId="0" applyFont="1" applyFill="1" applyBorder="1" applyAlignment="1">
      <alignment/>
    </xf>
    <xf numFmtId="49" fontId="2" fillId="2" borderId="8" xfId="0" applyNumberFormat="1" applyFont="1" applyFill="1" applyBorder="1" applyAlignment="1">
      <alignment horizontal="left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3" fontId="3" fillId="3" borderId="19" xfId="0" applyFont="1" applyFill="1" applyBorder="1" applyAlignment="1">
      <alignment horizontal="centerContinuous" vertical="center" shrinkToFit="1"/>
    </xf>
    <xf numFmtId="3" fontId="2" fillId="2" borderId="7" xfId="0" applyNumberFormat="1" applyFont="1" applyFill="1" applyBorder="1" applyAlignment="1">
      <alignment vertical="center" wrapText="1"/>
    </xf>
    <xf numFmtId="49" fontId="2" fillId="2" borderId="8" xfId="0" applyNumberFormat="1" applyFont="1" applyFill="1" applyBorder="1" applyAlignment="1">
      <alignment vertical="center"/>
    </xf>
    <xf numFmtId="3" fontId="0" fillId="0" borderId="0" xfId="0" applyFill="1" applyAlignment="1">
      <alignment/>
    </xf>
    <xf numFmtId="165" fontId="2" fillId="0" borderId="10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2" xfId="16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0" fillId="0" borderId="0" xfId="0" applyBorder="1" applyAlignment="1">
      <alignment/>
    </xf>
    <xf numFmtId="165" fontId="2" fillId="2" borderId="7" xfId="0" applyNumberFormat="1" applyFont="1" applyFill="1" applyBorder="1" applyAlignment="1">
      <alignment horizontal="center" vertical="center"/>
    </xf>
    <xf numFmtId="3" fontId="2" fillId="4" borderId="7" xfId="0" applyNumberFormat="1" applyFont="1" applyFill="1" applyBorder="1" applyAlignment="1">
      <alignment vertical="center"/>
    </xf>
    <xf numFmtId="3" fontId="0" fillId="0" borderId="0" xfId="0" applyFont="1" applyAlignment="1">
      <alignment/>
    </xf>
    <xf numFmtId="3" fontId="5" fillId="0" borderId="0" xfId="0" applyFont="1" applyAlignment="1">
      <alignment/>
    </xf>
    <xf numFmtId="3" fontId="0" fillId="0" borderId="0" xfId="0" applyFill="1" applyBorder="1" applyAlignment="1">
      <alignment/>
    </xf>
    <xf numFmtId="3" fontId="2" fillId="0" borderId="0" xfId="0" applyFont="1" applyFill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3" fontId="5" fillId="0" borderId="0" xfId="0" applyFont="1" applyFill="1" applyAlignment="1">
      <alignment/>
    </xf>
    <xf numFmtId="165" fontId="2" fillId="3" borderId="1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/>
    </xf>
    <xf numFmtId="3" fontId="6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 vertical="center" wrapText="1"/>
    </xf>
    <xf numFmtId="171" fontId="2" fillId="0" borderId="1" xfId="0" applyNumberFormat="1" applyFont="1" applyFill="1" applyBorder="1" applyAlignment="1">
      <alignment horizontal="right" vertical="center" wrapText="1"/>
    </xf>
    <xf numFmtId="171" fontId="1" fillId="0" borderId="2" xfId="0" applyNumberFormat="1" applyFont="1" applyFill="1" applyBorder="1" applyAlignment="1">
      <alignment horizontal="right" vertical="center" wrapText="1"/>
    </xf>
    <xf numFmtId="171" fontId="1" fillId="0" borderId="18" xfId="0" applyNumberFormat="1" applyFont="1" applyFill="1" applyBorder="1" applyAlignment="1">
      <alignment horizontal="right" vertical="center" wrapText="1"/>
    </xf>
    <xf numFmtId="171" fontId="1" fillId="0" borderId="10" xfId="0" applyNumberFormat="1" applyFont="1" applyFill="1" applyBorder="1" applyAlignment="1">
      <alignment horizontal="right" vertical="center" wrapText="1"/>
    </xf>
    <xf numFmtId="171" fontId="2" fillId="0" borderId="2" xfId="0" applyNumberFormat="1" applyFont="1" applyFill="1" applyBorder="1" applyAlignment="1">
      <alignment horizontal="right" vertical="center" wrapText="1"/>
    </xf>
    <xf numFmtId="171" fontId="1" fillId="0" borderId="3" xfId="0" applyNumberFormat="1" applyFont="1" applyFill="1" applyBorder="1" applyAlignment="1">
      <alignment horizontal="right" vertical="center" wrapText="1"/>
    </xf>
    <xf numFmtId="171" fontId="1" fillId="0" borderId="16" xfId="0" applyNumberFormat="1" applyFont="1" applyFill="1" applyBorder="1" applyAlignment="1">
      <alignment horizontal="right" vertical="center" wrapText="1"/>
    </xf>
    <xf numFmtId="171" fontId="1" fillId="0" borderId="4" xfId="0" applyNumberFormat="1" applyFont="1" applyFill="1" applyBorder="1" applyAlignment="1">
      <alignment horizontal="right" vertical="center" wrapText="1"/>
    </xf>
    <xf numFmtId="171" fontId="2" fillId="0" borderId="7" xfId="0" applyNumberFormat="1" applyFont="1" applyFill="1" applyBorder="1" applyAlignment="1">
      <alignment horizontal="right" vertical="center" wrapText="1"/>
    </xf>
    <xf numFmtId="171" fontId="2" fillId="2" borderId="7" xfId="0" applyNumberFormat="1" applyFont="1" applyFill="1" applyBorder="1" applyAlignment="1">
      <alignment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 vertical="center" wrapText="1"/>
    </xf>
    <xf numFmtId="3" fontId="0" fillId="2" borderId="0" xfId="0" applyFill="1" applyAlignment="1">
      <alignment/>
    </xf>
    <xf numFmtId="171" fontId="2" fillId="0" borderId="10" xfId="0" applyNumberFormat="1" applyFont="1" applyFill="1" applyBorder="1" applyAlignment="1">
      <alignment horizontal="right" vertical="center" wrapText="1"/>
    </xf>
    <xf numFmtId="171" fontId="2" fillId="0" borderId="1" xfId="0" applyNumberFormat="1" applyFont="1" applyFill="1" applyBorder="1" applyAlignment="1">
      <alignment vertical="center"/>
    </xf>
    <xf numFmtId="171" fontId="1" fillId="0" borderId="2" xfId="0" applyNumberFormat="1" applyFont="1" applyFill="1" applyBorder="1" applyAlignment="1">
      <alignment/>
    </xf>
    <xf numFmtId="171" fontId="2" fillId="2" borderId="7" xfId="0" applyNumberFormat="1" applyFont="1" applyFill="1" applyBorder="1" applyAlignment="1">
      <alignment horizontal="right" vertical="center" wrapText="1"/>
    </xf>
    <xf numFmtId="171" fontId="2" fillId="0" borderId="7" xfId="0" applyNumberFormat="1" applyFont="1" applyFill="1" applyBorder="1" applyAlignment="1">
      <alignment vertical="center"/>
    </xf>
    <xf numFmtId="171" fontId="2" fillId="0" borderId="2" xfId="0" applyNumberFormat="1" applyFont="1" applyFill="1" applyBorder="1" applyAlignment="1">
      <alignment vertical="center"/>
    </xf>
    <xf numFmtId="165" fontId="2" fillId="0" borderId="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3" fontId="0" fillId="0" borderId="19" xfId="0" applyBorder="1" applyAlignment="1">
      <alignment/>
    </xf>
    <xf numFmtId="165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171" fontId="2" fillId="2" borderId="7" xfId="0" applyNumberFormat="1" applyFont="1" applyFill="1" applyBorder="1" applyAlignment="1">
      <alignment vertical="center" wrapText="1"/>
    </xf>
    <xf numFmtId="171" fontId="2" fillId="4" borderId="7" xfId="0" applyNumberFormat="1" applyFont="1" applyFill="1" applyBorder="1" applyAlignment="1">
      <alignment vertical="center"/>
    </xf>
    <xf numFmtId="171" fontId="1" fillId="3" borderId="1" xfId="0" applyNumberFormat="1" applyFont="1" applyFill="1" applyBorder="1" applyAlignment="1">
      <alignment/>
    </xf>
    <xf numFmtId="171" fontId="1" fillId="0" borderId="18" xfId="0" applyNumberFormat="1" applyFont="1" applyFill="1" applyBorder="1" applyAlignment="1">
      <alignment horizontal="center" vertical="center" wrapText="1"/>
    </xf>
    <xf numFmtId="171" fontId="2" fillId="0" borderId="2" xfId="0" applyNumberFormat="1" applyFont="1" applyFill="1" applyBorder="1" applyAlignment="1">
      <alignment horizontal="center" vertical="center" wrapText="1"/>
    </xf>
    <xf numFmtId="171" fontId="1" fillId="0" borderId="2" xfId="0" applyNumberFormat="1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171" fontId="1" fillId="0" borderId="4" xfId="0" applyNumberFormat="1" applyFont="1" applyFill="1" applyBorder="1" applyAlignment="1">
      <alignment horizontal="center" vertical="center" wrapText="1"/>
    </xf>
    <xf numFmtId="171" fontId="2" fillId="0" borderId="7" xfId="0" applyNumberFormat="1" applyFont="1" applyFill="1" applyBorder="1" applyAlignment="1">
      <alignment horizontal="center" vertical="center" wrapText="1"/>
    </xf>
    <xf numFmtId="14" fontId="2" fillId="3" borderId="10" xfId="0" applyNumberFormat="1" applyFont="1" applyFill="1" applyBorder="1" applyAlignment="1">
      <alignment horizontal="center" vertical="justify"/>
    </xf>
    <xf numFmtId="171" fontId="2" fillId="0" borderId="10" xfId="0" applyNumberFormat="1" applyFont="1" applyFill="1" applyBorder="1" applyAlignment="1">
      <alignment horizontal="center" vertical="center" wrapText="1"/>
    </xf>
    <xf numFmtId="3" fontId="4" fillId="0" borderId="0" xfId="0" applyFont="1" applyBorder="1" applyAlignment="1">
      <alignment vertical="top"/>
    </xf>
    <xf numFmtId="3" fontId="0" fillId="0" borderId="0" xfId="0" applyFont="1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workbookViewId="0" topLeftCell="A24">
      <selection activeCell="J26" sqref="J26"/>
    </sheetView>
  </sheetViews>
  <sheetFormatPr defaultColWidth="9.00390625" defaultRowHeight="12.75" outlineLevelRow="1"/>
  <cols>
    <col min="1" max="1" width="4.25390625" style="0" customWidth="1"/>
    <col min="2" max="2" width="45.75390625" style="0" customWidth="1"/>
    <col min="3" max="3" width="12.25390625" style="0" hidden="1" customWidth="1"/>
    <col min="4" max="4" width="12.75390625" style="0" customWidth="1"/>
    <col min="5" max="5" width="14.125" style="0" hidden="1" customWidth="1"/>
    <col min="6" max="6" width="12.25390625" style="0" customWidth="1"/>
    <col min="7" max="7" width="13.375" style="0" customWidth="1" collapsed="1"/>
  </cols>
  <sheetData>
    <row r="1" spans="1:7" ht="15.75">
      <c r="A1" s="93"/>
      <c r="B1" s="94"/>
      <c r="C1" s="94"/>
      <c r="D1" s="60"/>
      <c r="E1" s="60"/>
      <c r="F1" s="60"/>
      <c r="G1" s="66" t="s">
        <v>47</v>
      </c>
    </row>
    <row r="2" spans="1:3" ht="18.75" thickBot="1">
      <c r="A2" s="112" t="s">
        <v>56</v>
      </c>
      <c r="B2" s="92"/>
      <c r="C2" s="54"/>
    </row>
    <row r="3" spans="1:7" ht="12.75">
      <c r="A3" s="26"/>
      <c r="B3" s="27"/>
      <c r="C3" s="24" t="s">
        <v>43</v>
      </c>
      <c r="D3" s="24" t="s">
        <v>42</v>
      </c>
      <c r="E3" s="24" t="s">
        <v>51</v>
      </c>
      <c r="F3" s="24" t="s">
        <v>43</v>
      </c>
      <c r="G3" s="24" t="s">
        <v>36</v>
      </c>
    </row>
    <row r="4" spans="1:7" ht="26.25" thickBot="1">
      <c r="A4" s="28" t="s">
        <v>12</v>
      </c>
      <c r="B4" s="44" t="s">
        <v>37</v>
      </c>
      <c r="C4" s="25" t="s">
        <v>49</v>
      </c>
      <c r="D4" s="25" t="s">
        <v>62</v>
      </c>
      <c r="E4" s="25" t="s">
        <v>52</v>
      </c>
      <c r="F4" s="25" t="s">
        <v>63</v>
      </c>
      <c r="G4" s="110" t="s">
        <v>61</v>
      </c>
    </row>
    <row r="5" spans="1:7" ht="13.5" thickBot="1">
      <c r="A5" s="50" t="s">
        <v>1</v>
      </c>
      <c r="B5" s="8" t="s">
        <v>16</v>
      </c>
      <c r="C5" s="30" t="e">
        <f>#REF!</f>
        <v>#REF!</v>
      </c>
      <c r="D5" s="30">
        <v>16550</v>
      </c>
      <c r="E5" s="111" t="s">
        <v>53</v>
      </c>
      <c r="F5" s="30">
        <v>15800</v>
      </c>
      <c r="G5" s="82">
        <f>F5/D5</f>
        <v>0.9546827794561934</v>
      </c>
    </row>
    <row r="6" spans="1:7" ht="26.25" thickBot="1">
      <c r="A6" s="29" t="s">
        <v>3</v>
      </c>
      <c r="B6" s="6" t="s">
        <v>57</v>
      </c>
      <c r="C6" s="35" t="e">
        <f>#REF!</f>
        <v>#REF!</v>
      </c>
      <c r="D6" s="35">
        <v>30450</v>
      </c>
      <c r="E6" s="68" t="e">
        <f aca="true" t="shared" si="0" ref="E6:E50">D6/C6</f>
        <v>#REF!</v>
      </c>
      <c r="F6" s="35">
        <v>28550</v>
      </c>
      <c r="G6" s="68">
        <f aca="true" t="shared" si="1" ref="G6:G26">F6/D6</f>
        <v>0.9376026272577996</v>
      </c>
    </row>
    <row r="7" spans="1:7" ht="13.5" thickBot="1">
      <c r="A7" s="51" t="s">
        <v>4</v>
      </c>
      <c r="B7" s="11" t="s">
        <v>34</v>
      </c>
      <c r="C7" s="31" t="e">
        <f>#REF!</f>
        <v>#REF!</v>
      </c>
      <c r="D7" s="31">
        <v>128189</v>
      </c>
      <c r="E7" s="76" t="e">
        <f t="shared" si="0"/>
        <v>#REF!</v>
      </c>
      <c r="F7" s="31">
        <v>157080</v>
      </c>
      <c r="G7" s="76">
        <f t="shared" si="1"/>
        <v>1.2253781525715934</v>
      </c>
    </row>
    <row r="8" spans="1:7" ht="25.5">
      <c r="A8" s="29" t="s">
        <v>5</v>
      </c>
      <c r="B8" s="19" t="s">
        <v>54</v>
      </c>
      <c r="C8" s="40" t="e">
        <f>#REF!</f>
        <v>#REF!</v>
      </c>
      <c r="D8" s="40">
        <v>210000</v>
      </c>
      <c r="E8" s="83" t="e">
        <f t="shared" si="0"/>
        <v>#REF!</v>
      </c>
      <c r="F8" s="40">
        <v>70000</v>
      </c>
      <c r="G8" s="83">
        <f t="shared" si="1"/>
        <v>0.3333333333333333</v>
      </c>
    </row>
    <row r="9" spans="1:7" ht="12.75">
      <c r="A9" s="17"/>
      <c r="B9" s="2" t="s">
        <v>13</v>
      </c>
      <c r="C9" s="2"/>
      <c r="D9" s="41"/>
      <c r="E9" s="84"/>
      <c r="F9" s="41"/>
      <c r="G9" s="84"/>
    </row>
    <row r="10" spans="1:7" ht="12.75">
      <c r="A10" s="17"/>
      <c r="B10" s="2" t="s">
        <v>31</v>
      </c>
      <c r="C10" s="32" t="e">
        <f>#REF!+#REF!</f>
        <v>#REF!</v>
      </c>
      <c r="D10" s="32">
        <v>35000</v>
      </c>
      <c r="E10" s="69" t="e">
        <f t="shared" si="0"/>
        <v>#REF!</v>
      </c>
      <c r="F10" s="32">
        <v>20000</v>
      </c>
      <c r="G10" s="69">
        <f t="shared" si="1"/>
        <v>0.5714285714285714</v>
      </c>
    </row>
    <row r="11" spans="1:7" s="57" customFormat="1" ht="13.5" thickBot="1">
      <c r="A11" s="17"/>
      <c r="B11" s="3" t="s">
        <v>17</v>
      </c>
      <c r="C11" s="33" t="e">
        <f>#REF!</f>
        <v>#REF!</v>
      </c>
      <c r="D11" s="33">
        <v>175000</v>
      </c>
      <c r="E11" s="74" t="e">
        <f t="shared" si="0"/>
        <v>#REF!</v>
      </c>
      <c r="F11" s="33">
        <v>50000</v>
      </c>
      <c r="G11" s="74">
        <f t="shared" si="1"/>
        <v>0.2857142857142857</v>
      </c>
    </row>
    <row r="12" spans="1:7" s="57" customFormat="1" ht="25.5">
      <c r="A12" s="29" t="s">
        <v>6</v>
      </c>
      <c r="B12" s="19" t="s">
        <v>18</v>
      </c>
      <c r="C12" s="35" t="e">
        <f>#REF!</f>
        <v>#REF!</v>
      </c>
      <c r="D12" s="35">
        <v>236500</v>
      </c>
      <c r="E12" s="68" t="e">
        <f t="shared" si="0"/>
        <v>#REF!</v>
      </c>
      <c r="F12" s="35">
        <v>201000</v>
      </c>
      <c r="G12" s="68">
        <f t="shared" si="1"/>
        <v>0.8498942917547568</v>
      </c>
    </row>
    <row r="13" spans="1:7" ht="12.75">
      <c r="A13" s="12"/>
      <c r="B13" s="18" t="s">
        <v>13</v>
      </c>
      <c r="C13" s="2"/>
      <c r="D13" s="41"/>
      <c r="E13" s="84"/>
      <c r="F13" s="41"/>
      <c r="G13" s="84"/>
    </row>
    <row r="14" spans="1:7" ht="12.75">
      <c r="A14" s="12"/>
      <c r="B14" s="20" t="s">
        <v>32</v>
      </c>
      <c r="C14" s="32" t="e">
        <f>#REF!+#REF!</f>
        <v>#REF!</v>
      </c>
      <c r="D14" s="32">
        <v>235000</v>
      </c>
      <c r="E14" s="69" t="e">
        <f t="shared" si="0"/>
        <v>#REF!</v>
      </c>
      <c r="F14" s="32">
        <v>200000</v>
      </c>
      <c r="G14" s="69">
        <f t="shared" si="1"/>
        <v>0.851063829787234</v>
      </c>
    </row>
    <row r="15" spans="1:7" ht="13.5" thickBot="1">
      <c r="A15" s="21"/>
      <c r="B15" s="4" t="s">
        <v>19</v>
      </c>
      <c r="C15" s="34" t="e">
        <f>#REF!</f>
        <v>#REF!</v>
      </c>
      <c r="D15" s="34">
        <v>1500</v>
      </c>
      <c r="E15" s="75" t="e">
        <f t="shared" si="0"/>
        <v>#REF!</v>
      </c>
      <c r="F15" s="34">
        <v>1000</v>
      </c>
      <c r="G15" s="75">
        <f t="shared" si="1"/>
        <v>0.6666666666666666</v>
      </c>
    </row>
    <row r="16" spans="1:7" ht="25.5">
      <c r="A16" s="29" t="s">
        <v>7</v>
      </c>
      <c r="B16" s="6" t="s">
        <v>39</v>
      </c>
      <c r="C16" s="35" t="e">
        <f>#REF!</f>
        <v>#REF!</v>
      </c>
      <c r="D16" s="35">
        <v>50000</v>
      </c>
      <c r="E16" s="68" t="e">
        <f t="shared" si="0"/>
        <v>#REF!</v>
      </c>
      <c r="F16" s="35">
        <v>15000</v>
      </c>
      <c r="G16" s="68">
        <f>F16/D16</f>
        <v>0.3</v>
      </c>
    </row>
    <row r="17" spans="1:8" s="57" customFormat="1" ht="12.75">
      <c r="A17" s="79"/>
      <c r="B17" s="5" t="s">
        <v>13</v>
      </c>
      <c r="C17" s="5"/>
      <c r="D17" s="32"/>
      <c r="E17" s="69"/>
      <c r="F17" s="32"/>
      <c r="G17" s="106"/>
      <c r="H17" s="113"/>
    </row>
    <row r="18" spans="1:7" ht="12.75">
      <c r="A18" s="79"/>
      <c r="B18" s="80" t="s">
        <v>31</v>
      </c>
      <c r="C18" s="43" t="e">
        <f>#REF!</f>
        <v>#REF!</v>
      </c>
      <c r="D18" s="43">
        <v>50000</v>
      </c>
      <c r="E18" s="104" t="s">
        <v>53</v>
      </c>
      <c r="F18" s="43">
        <v>15000</v>
      </c>
      <c r="G18" s="70">
        <f>F18/D18</f>
        <v>0.3</v>
      </c>
    </row>
    <row r="19" spans="1:7" ht="13.5" thickBot="1">
      <c r="A19" s="78"/>
      <c r="B19" s="67" t="s">
        <v>19</v>
      </c>
      <c r="C19" s="38" t="e">
        <f>#REF!</f>
        <v>#REF!</v>
      </c>
      <c r="D19" s="38">
        <v>0</v>
      </c>
      <c r="E19" s="71" t="e">
        <f t="shared" si="0"/>
        <v>#REF!</v>
      </c>
      <c r="F19" s="38">
        <v>0</v>
      </c>
      <c r="G19" s="107" t="s">
        <v>53</v>
      </c>
    </row>
    <row r="20" spans="1:7" ht="13.5" thickBot="1">
      <c r="A20" s="48" t="s">
        <v>8</v>
      </c>
      <c r="B20" s="15" t="s">
        <v>33</v>
      </c>
      <c r="C20" s="30" t="e">
        <f>#REF!</f>
        <v>#REF!</v>
      </c>
      <c r="D20" s="30">
        <v>4635</v>
      </c>
      <c r="E20" s="111" t="s">
        <v>53</v>
      </c>
      <c r="F20" s="30">
        <v>4815</v>
      </c>
      <c r="G20" s="82">
        <f t="shared" si="1"/>
        <v>1.0388349514563107</v>
      </c>
    </row>
    <row r="21" spans="1:7" ht="13.5" thickBot="1">
      <c r="A21" s="51" t="s">
        <v>9</v>
      </c>
      <c r="B21" s="11" t="s">
        <v>20</v>
      </c>
      <c r="C21" s="31" t="e">
        <f>#REF!</f>
        <v>#REF!</v>
      </c>
      <c r="D21" s="31">
        <v>0</v>
      </c>
      <c r="E21" s="109" t="s">
        <v>53</v>
      </c>
      <c r="F21" s="31">
        <v>0</v>
      </c>
      <c r="G21" s="109" t="s">
        <v>53</v>
      </c>
    </row>
    <row r="22" spans="1:7" ht="14.25" customHeight="1" thickBot="1">
      <c r="A22" s="55" t="s">
        <v>10</v>
      </c>
      <c r="B22" s="42" t="s">
        <v>40</v>
      </c>
      <c r="C22" s="9" t="e">
        <f>#REF!</f>
        <v>#REF!</v>
      </c>
      <c r="D22" s="9">
        <v>676324</v>
      </c>
      <c r="E22" s="85" t="e">
        <f t="shared" si="0"/>
        <v>#REF!</v>
      </c>
      <c r="F22" s="9">
        <v>492245</v>
      </c>
      <c r="G22" s="85">
        <f t="shared" si="1"/>
        <v>0.7278242380870706</v>
      </c>
    </row>
    <row r="23" spans="1:7" ht="13.5" thickBot="1">
      <c r="A23" s="10"/>
      <c r="B23" s="11" t="s">
        <v>58</v>
      </c>
      <c r="C23" s="31" t="e">
        <f>#REF!</f>
        <v>#REF!</v>
      </c>
      <c r="D23" s="31">
        <v>64676</v>
      </c>
      <c r="E23" s="76" t="e">
        <f t="shared" si="0"/>
        <v>#REF!</v>
      </c>
      <c r="F23" s="31">
        <v>64530</v>
      </c>
      <c r="G23" s="76">
        <f t="shared" si="1"/>
        <v>0.9977425938524337</v>
      </c>
    </row>
    <row r="24" spans="1:7" ht="13.5" thickBot="1">
      <c r="A24" s="51" t="s">
        <v>11</v>
      </c>
      <c r="B24" s="11" t="s">
        <v>35</v>
      </c>
      <c r="C24" s="56" t="e">
        <f>#REF!</f>
        <v>#REF!</v>
      </c>
      <c r="D24" s="56">
        <v>14255</v>
      </c>
      <c r="E24" s="102" t="e">
        <f t="shared" si="0"/>
        <v>#REF!</v>
      </c>
      <c r="F24" s="52">
        <v>27300</v>
      </c>
      <c r="G24" s="86">
        <f t="shared" si="1"/>
        <v>1.915117502630656</v>
      </c>
    </row>
    <row r="25" spans="1:7" s="57" customFormat="1" ht="13.5" thickBot="1">
      <c r="A25" s="51" t="s">
        <v>14</v>
      </c>
      <c r="B25" s="11" t="s">
        <v>59</v>
      </c>
      <c r="C25" s="53" t="e">
        <f>#REF!</f>
        <v>#REF!</v>
      </c>
      <c r="D25" s="53">
        <v>50421</v>
      </c>
      <c r="E25" s="87" t="e">
        <f t="shared" si="0"/>
        <v>#REF!</v>
      </c>
      <c r="F25" s="53">
        <v>37230</v>
      </c>
      <c r="G25" s="87">
        <f t="shared" si="1"/>
        <v>0.7383828166835247</v>
      </c>
    </row>
    <row r="26" spans="1:7" s="57" customFormat="1" ht="13.5" thickBot="1">
      <c r="A26" s="55" t="s">
        <v>15</v>
      </c>
      <c r="B26" s="42" t="s">
        <v>21</v>
      </c>
      <c r="C26" s="22" t="e">
        <f>#REF!</f>
        <v>#REF!</v>
      </c>
      <c r="D26" s="22">
        <v>690579</v>
      </c>
      <c r="E26" s="77" t="e">
        <f t="shared" si="0"/>
        <v>#REF!</v>
      </c>
      <c r="F26" s="22">
        <v>519545</v>
      </c>
      <c r="G26" s="77">
        <f t="shared" si="1"/>
        <v>0.7523324630491226</v>
      </c>
    </row>
    <row r="27" spans="1:7" s="57" customFormat="1" ht="26.25" customHeight="1" thickBot="1">
      <c r="A27" s="63" t="s">
        <v>12</v>
      </c>
      <c r="B27" s="64" t="s">
        <v>38</v>
      </c>
      <c r="C27" s="64"/>
      <c r="D27" s="23"/>
      <c r="E27" s="103"/>
      <c r="F27" s="23"/>
      <c r="G27" s="65"/>
    </row>
    <row r="28" spans="1:7" s="57" customFormat="1" ht="12.75">
      <c r="A28" s="29" t="s">
        <v>1</v>
      </c>
      <c r="B28" s="39" t="s">
        <v>22</v>
      </c>
      <c r="C28" s="35" t="e">
        <f>#REF!</f>
        <v>#REF!</v>
      </c>
      <c r="D28" s="35">
        <v>290000</v>
      </c>
      <c r="E28" s="68" t="e">
        <f t="shared" si="0"/>
        <v>#REF!</v>
      </c>
      <c r="F28" s="35">
        <v>229755</v>
      </c>
      <c r="G28" s="68">
        <f>F28/D28</f>
        <v>0.7922586206896551</v>
      </c>
    </row>
    <row r="29" spans="1:7" s="57" customFormat="1" ht="12.75">
      <c r="A29" s="88"/>
      <c r="B29" s="89" t="s">
        <v>2</v>
      </c>
      <c r="C29" s="18"/>
      <c r="D29" s="32"/>
      <c r="E29" s="69"/>
      <c r="F29" s="32"/>
      <c r="G29" s="69"/>
    </row>
    <row r="30" spans="1:7" s="57" customFormat="1" ht="25.5">
      <c r="A30" s="88"/>
      <c r="B30" s="5" t="s">
        <v>55</v>
      </c>
      <c r="C30" s="32" t="e">
        <f>#REF!</f>
        <v>#REF!</v>
      </c>
      <c r="D30" s="32">
        <v>215125</v>
      </c>
      <c r="E30" s="69" t="e">
        <f t="shared" si="0"/>
        <v>#REF!</v>
      </c>
      <c r="F30" s="32">
        <v>180875</v>
      </c>
      <c r="G30" s="69">
        <f aca="true" t="shared" si="2" ref="G30:G50">F30/D30</f>
        <v>0.8407902382335851</v>
      </c>
    </row>
    <row r="31" spans="1:7" ht="12.75">
      <c r="A31" s="88"/>
      <c r="B31" s="80" t="s">
        <v>44</v>
      </c>
      <c r="C31" s="43" t="e">
        <f>#REF!</f>
        <v>#REF!</v>
      </c>
      <c r="D31" s="43">
        <v>148772</v>
      </c>
      <c r="E31" s="70" t="e">
        <f t="shared" si="0"/>
        <v>#REF!</v>
      </c>
      <c r="F31" s="43">
        <v>126875</v>
      </c>
      <c r="G31" s="70">
        <f t="shared" si="2"/>
        <v>0.8528150458419596</v>
      </c>
    </row>
    <row r="32" spans="1:7" ht="12.75">
      <c r="A32" s="88"/>
      <c r="B32" s="90" t="s">
        <v>50</v>
      </c>
      <c r="C32" s="37" t="e">
        <f>#REF!</f>
        <v>#REF!</v>
      </c>
      <c r="D32" s="37">
        <v>44825</v>
      </c>
      <c r="E32" s="73" t="e">
        <f t="shared" si="0"/>
        <v>#REF!</v>
      </c>
      <c r="F32" s="37">
        <v>27575</v>
      </c>
      <c r="G32" s="73">
        <f t="shared" si="2"/>
        <v>0.615170105967652</v>
      </c>
    </row>
    <row r="33" spans="1:7" ht="12.75">
      <c r="A33" s="88"/>
      <c r="B33" s="90" t="s">
        <v>48</v>
      </c>
      <c r="C33" s="37" t="e">
        <f>#REF!</f>
        <v>#REF!</v>
      </c>
      <c r="D33" s="37">
        <v>27000</v>
      </c>
      <c r="E33" s="73" t="e">
        <f t="shared" si="0"/>
        <v>#REF!</v>
      </c>
      <c r="F33" s="37">
        <v>17500</v>
      </c>
      <c r="G33" s="73">
        <f t="shared" si="2"/>
        <v>0.6481481481481481</v>
      </c>
    </row>
    <row r="34" spans="1:7" ht="13.5" thickBot="1">
      <c r="A34" s="14"/>
      <c r="B34" s="91" t="s">
        <v>45</v>
      </c>
      <c r="C34" s="34" t="e">
        <f>#REF!+#REF!+#REF!</f>
        <v>#REF!</v>
      </c>
      <c r="D34" s="34">
        <v>3050</v>
      </c>
      <c r="E34" s="108" t="s">
        <v>53</v>
      </c>
      <c r="F34" s="34">
        <v>3805</v>
      </c>
      <c r="G34" s="75">
        <f t="shared" si="2"/>
        <v>1.2475409836065574</v>
      </c>
    </row>
    <row r="35" spans="1:7" ht="26.25" thickBot="1">
      <c r="A35" s="51" t="s">
        <v>3</v>
      </c>
      <c r="B35" s="6" t="s">
        <v>60</v>
      </c>
      <c r="C35" s="35" t="e">
        <f>#REF!</f>
        <v>#REF!</v>
      </c>
      <c r="D35" s="35">
        <v>227200</v>
      </c>
      <c r="E35" s="68" t="e">
        <f t="shared" si="0"/>
        <v>#REF!</v>
      </c>
      <c r="F35" s="36">
        <v>207520</v>
      </c>
      <c r="G35" s="72">
        <f t="shared" si="2"/>
        <v>0.9133802816901408</v>
      </c>
    </row>
    <row r="36" spans="1:7" ht="25.5">
      <c r="A36" s="49" t="s">
        <v>4</v>
      </c>
      <c r="B36" s="6" t="s">
        <v>23</v>
      </c>
      <c r="C36" s="35" t="e">
        <f>#REF!</f>
        <v>#REF!</v>
      </c>
      <c r="D36" s="35">
        <v>130000</v>
      </c>
      <c r="E36" s="68" t="e">
        <f t="shared" si="0"/>
        <v>#REF!</v>
      </c>
      <c r="F36" s="35">
        <v>52000</v>
      </c>
      <c r="G36" s="68">
        <f t="shared" si="2"/>
        <v>0.4</v>
      </c>
    </row>
    <row r="37" spans="1:7" ht="12.75">
      <c r="A37" s="12"/>
      <c r="B37" s="5" t="s">
        <v>13</v>
      </c>
      <c r="C37" s="5"/>
      <c r="D37" s="36"/>
      <c r="E37" s="72"/>
      <c r="F37" s="36"/>
      <c r="G37" s="72"/>
    </row>
    <row r="38" spans="1:7" ht="12.75">
      <c r="A38" s="12"/>
      <c r="B38" s="16" t="s">
        <v>30</v>
      </c>
      <c r="C38" s="32" t="e">
        <f>#REF!+#REF!</f>
        <v>#REF!</v>
      </c>
      <c r="D38" s="32">
        <v>0</v>
      </c>
      <c r="E38" s="106" t="s">
        <v>53</v>
      </c>
      <c r="F38" s="32">
        <v>2000</v>
      </c>
      <c r="G38" s="106" t="s">
        <v>53</v>
      </c>
    </row>
    <row r="39" spans="1:7" ht="13.5" thickBot="1">
      <c r="A39" s="12"/>
      <c r="B39" s="13" t="s">
        <v>24</v>
      </c>
      <c r="C39" s="34" t="e">
        <f>#REF!</f>
        <v>#REF!</v>
      </c>
      <c r="D39" s="34">
        <v>130000</v>
      </c>
      <c r="E39" s="75" t="e">
        <f t="shared" si="0"/>
        <v>#REF!</v>
      </c>
      <c r="F39" s="34">
        <v>50000</v>
      </c>
      <c r="G39" s="75">
        <f t="shared" si="2"/>
        <v>0.38461538461538464</v>
      </c>
    </row>
    <row r="40" spans="1:7" ht="25.5">
      <c r="A40" s="29" t="s">
        <v>5</v>
      </c>
      <c r="B40" s="1" t="s">
        <v>25</v>
      </c>
      <c r="C40" s="36" t="e">
        <f>#REF!</f>
        <v>#REF!</v>
      </c>
      <c r="D40" s="36">
        <v>88000</v>
      </c>
      <c r="E40" s="72" t="e">
        <f t="shared" si="0"/>
        <v>#REF!</v>
      </c>
      <c r="F40" s="36">
        <v>67000</v>
      </c>
      <c r="G40" s="72">
        <f t="shared" si="2"/>
        <v>0.7613636363636364</v>
      </c>
    </row>
    <row r="41" spans="1:7" s="47" customFormat="1" ht="12.75">
      <c r="A41" s="12"/>
      <c r="B41" s="2" t="s">
        <v>13</v>
      </c>
      <c r="C41" s="2"/>
      <c r="D41" s="36"/>
      <c r="E41" s="72"/>
      <c r="F41" s="36"/>
      <c r="G41" s="72"/>
    </row>
    <row r="42" spans="1:7" s="47" customFormat="1" ht="12.75">
      <c r="A42" s="12"/>
      <c r="B42" s="95" t="s">
        <v>30</v>
      </c>
      <c r="C42" s="32" t="e">
        <f>#REF!+#REF!</f>
        <v>#REF!</v>
      </c>
      <c r="D42" s="32">
        <v>0</v>
      </c>
      <c r="E42" s="69" t="e">
        <f t="shared" si="0"/>
        <v>#REF!</v>
      </c>
      <c r="F42" s="32">
        <v>2000</v>
      </c>
      <c r="G42" s="106" t="s">
        <v>0</v>
      </c>
    </row>
    <row r="43" spans="1:7" s="47" customFormat="1" ht="13.5" thickBot="1">
      <c r="A43" s="21"/>
      <c r="B43" s="97" t="s">
        <v>26</v>
      </c>
      <c r="C43" s="34" t="e">
        <f>#REF!</f>
        <v>#REF!</v>
      </c>
      <c r="D43" s="34">
        <v>1000</v>
      </c>
      <c r="E43" s="75" t="e">
        <f t="shared" si="0"/>
        <v>#REF!</v>
      </c>
      <c r="F43" s="34">
        <v>1000</v>
      </c>
      <c r="G43" s="75">
        <f t="shared" si="2"/>
        <v>1</v>
      </c>
    </row>
    <row r="44" spans="1:7" ht="25.5">
      <c r="A44" s="49" t="s">
        <v>6</v>
      </c>
      <c r="B44" s="1" t="s">
        <v>41</v>
      </c>
      <c r="C44" s="36" t="e">
        <f>#REF!</f>
        <v>#REF!</v>
      </c>
      <c r="D44" s="36">
        <v>5300</v>
      </c>
      <c r="E44" s="105" t="s">
        <v>53</v>
      </c>
      <c r="F44" s="36">
        <v>0</v>
      </c>
      <c r="G44" s="105" t="s">
        <v>53</v>
      </c>
    </row>
    <row r="45" spans="1:7" ht="12.75">
      <c r="A45" s="12"/>
      <c r="B45" s="96" t="s">
        <v>13</v>
      </c>
      <c r="C45" s="96"/>
      <c r="D45" s="32"/>
      <c r="E45" s="106"/>
      <c r="F45" s="32"/>
      <c r="G45" s="106"/>
    </row>
    <row r="46" spans="1:7" ht="12.75">
      <c r="A46" s="12"/>
      <c r="B46" s="98" t="s">
        <v>46</v>
      </c>
      <c r="C46" s="43" t="e">
        <f>#REF!</f>
        <v>#REF!</v>
      </c>
      <c r="D46" s="43">
        <v>5300</v>
      </c>
      <c r="E46" s="104" t="s">
        <v>53</v>
      </c>
      <c r="F46" s="43">
        <v>0</v>
      </c>
      <c r="G46" s="104" t="s">
        <v>53</v>
      </c>
    </row>
    <row r="47" spans="1:7" ht="13.5" thickBot="1">
      <c r="A47" s="21"/>
      <c r="B47" s="100" t="s">
        <v>26</v>
      </c>
      <c r="C47" s="38" t="e">
        <f>#REF!</f>
        <v>#REF!</v>
      </c>
      <c r="D47" s="38">
        <v>0</v>
      </c>
      <c r="E47" s="107" t="s">
        <v>53</v>
      </c>
      <c r="F47" s="38">
        <v>0</v>
      </c>
      <c r="G47" s="107" t="s">
        <v>53</v>
      </c>
    </row>
    <row r="48" spans="1:7" ht="13.5" thickBot="1">
      <c r="A48" s="49" t="s">
        <v>7</v>
      </c>
      <c r="B48" s="99" t="s">
        <v>27</v>
      </c>
      <c r="C48" s="30" t="e">
        <f>#REF!</f>
        <v>#REF!</v>
      </c>
      <c r="D48" s="30">
        <v>500</v>
      </c>
      <c r="E48" s="82" t="e">
        <f t="shared" si="0"/>
        <v>#REF!</v>
      </c>
      <c r="F48" s="30">
        <v>500</v>
      </c>
      <c r="G48" s="82">
        <f t="shared" si="2"/>
        <v>1</v>
      </c>
    </row>
    <row r="49" spans="1:7" ht="13.5" thickBot="1">
      <c r="A49" s="51" t="s">
        <v>8</v>
      </c>
      <c r="B49" s="61" t="s">
        <v>28</v>
      </c>
      <c r="C49" s="36" t="e">
        <f>#REF!</f>
        <v>#REF!</v>
      </c>
      <c r="D49" s="36">
        <v>0</v>
      </c>
      <c r="E49" s="72" t="e">
        <f t="shared" si="0"/>
        <v>#REF!</v>
      </c>
      <c r="F49" s="36">
        <v>0</v>
      </c>
      <c r="G49" s="105" t="s">
        <v>53</v>
      </c>
    </row>
    <row r="50" spans="1:7" ht="13.5" thickBot="1">
      <c r="A50" s="55" t="s">
        <v>9</v>
      </c>
      <c r="B50" s="46" t="s">
        <v>29</v>
      </c>
      <c r="C50" s="45" t="e">
        <f>#REF!</f>
        <v>#REF!</v>
      </c>
      <c r="D50" s="45">
        <v>741000</v>
      </c>
      <c r="E50" s="101" t="e">
        <f t="shared" si="0"/>
        <v>#REF!</v>
      </c>
      <c r="F50" s="45">
        <v>556775</v>
      </c>
      <c r="G50" s="101">
        <f t="shared" si="2"/>
        <v>0.75138326585695</v>
      </c>
    </row>
    <row r="51" spans="1:3" ht="12.75">
      <c r="A51" s="7"/>
      <c r="B51" s="7"/>
      <c r="C51" s="7"/>
    </row>
    <row r="68" s="58" customFormat="1" ht="12.75"/>
    <row r="69" s="58" customFormat="1" ht="12.75"/>
    <row r="70" s="57" customFormat="1" ht="12.75"/>
    <row r="71" s="57" customFormat="1" ht="12.75"/>
    <row r="72" s="57" customFormat="1" ht="12.75"/>
    <row r="73" s="58" customFormat="1" ht="12.75"/>
    <row r="74" s="57" customFormat="1" ht="12.75"/>
    <row r="75" s="57" customFormat="1" ht="12.75"/>
    <row r="81" s="58" customFormat="1" ht="12.75"/>
    <row r="86" s="59" customFormat="1" ht="12.75"/>
    <row r="87" s="59" customFormat="1" ht="12.75"/>
    <row r="88" ht="12.75" outlineLevel="1"/>
    <row r="89" ht="12.75" outlineLevel="1"/>
    <row r="90" ht="12.75" outlineLevel="1"/>
    <row r="91" ht="12.75" outlineLevel="1"/>
    <row r="92" ht="12.75" outlineLevel="1"/>
    <row r="93" s="57" customFormat="1" ht="12.75" outlineLevel="1"/>
    <row r="94" s="57" customFormat="1" ht="12.75" outlineLevel="1"/>
    <row r="95" s="57" customFormat="1" ht="12.75" outlineLevel="1"/>
    <row r="96" ht="12.75" outlineLevel="1"/>
    <row r="97" ht="12.75" outlineLevel="1"/>
    <row r="98" ht="12.75" outlineLevel="1"/>
    <row r="99" ht="12.75" outlineLevel="1"/>
    <row r="100" ht="12.75" outlineLevel="1"/>
    <row r="101" ht="12.75" outlineLevel="1"/>
    <row r="102" ht="12.75" outlineLevel="1"/>
    <row r="103" ht="12.75" outlineLevel="1"/>
    <row r="104" ht="12.75" outlineLevel="1"/>
    <row r="105" ht="12.75" outlineLevel="1"/>
    <row r="106" s="57" customFormat="1" ht="12.75" outlineLevel="1"/>
    <row r="107" s="57" customFormat="1" ht="12.75" outlineLevel="1"/>
    <row r="108" s="57" customFormat="1" ht="12.75" outlineLevel="1"/>
    <row r="109" ht="12.75" outlineLevel="1"/>
    <row r="110" ht="12.75" outlineLevel="1"/>
    <row r="111" s="81" customFormat="1" ht="12.75" outlineLevel="1"/>
    <row r="112" ht="12.75" outlineLevel="1"/>
    <row r="113" ht="12.75" outlineLevel="1"/>
    <row r="114" ht="12.75" outlineLevel="1"/>
    <row r="115" ht="12.75" outlineLevel="1"/>
    <row r="116" ht="12.75" outlineLevel="1"/>
    <row r="117" ht="12.75" outlineLevel="1"/>
    <row r="118" ht="12.75" outlineLevel="1"/>
    <row r="119" ht="12.75" outlineLevel="1"/>
    <row r="120" ht="12.75" outlineLevel="1"/>
    <row r="121" ht="12.75" outlineLevel="1"/>
    <row r="122" ht="12.75" outlineLevel="1"/>
    <row r="123" ht="12.75" outlineLevel="1"/>
    <row r="124" ht="12.75" outlineLevel="1"/>
    <row r="125" s="57" customFormat="1" ht="12.75" outlineLevel="1"/>
    <row r="126" s="57" customFormat="1" ht="12.75" outlineLevel="1"/>
    <row r="127" s="57" customFormat="1" ht="12.75" outlineLevel="1"/>
    <row r="128" ht="12.75" outlineLevel="1"/>
    <row r="129" ht="12.75" outlineLevel="1"/>
    <row r="130" ht="12.75" outlineLevel="1"/>
    <row r="131" ht="12.75" outlineLevel="1"/>
    <row r="132" ht="12.75" outlineLevel="1"/>
    <row r="133" ht="12.75" outlineLevel="1"/>
    <row r="134" ht="12.75" outlineLevel="1"/>
    <row r="135" ht="12.75" outlineLevel="1"/>
    <row r="136" s="58" customFormat="1" ht="12.75" outlineLevel="1"/>
    <row r="137" ht="12.75" outlineLevel="1"/>
    <row r="138" ht="12.75" outlineLevel="1"/>
    <row r="139" ht="12.75" outlineLevel="1"/>
    <row r="140" ht="12.75" outlineLevel="1"/>
    <row r="141" ht="12.75" outlineLevel="1"/>
    <row r="142" ht="12.75" outlineLevel="1"/>
    <row r="143" ht="12.75" outlineLevel="1"/>
    <row r="144" ht="12.75" outlineLevel="1"/>
    <row r="145" ht="12.75" outlineLevel="1"/>
    <row r="146" ht="12.75" outlineLevel="1"/>
    <row r="147" ht="12.75" outlineLevel="1"/>
    <row r="148" s="47" customFormat="1" ht="12.75" outlineLevel="1"/>
    <row r="149" s="58" customFormat="1" ht="12.75" outlineLevel="1"/>
    <row r="150" s="62" customFormat="1" ht="12.75" outlineLevel="1"/>
    <row r="151" s="58" customFormat="1" ht="12.75" outlineLevel="1"/>
    <row r="152" ht="12.75" outlineLevel="1"/>
    <row r="153" ht="12.75" outlineLevel="1"/>
    <row r="154" ht="12.75" outlineLevel="1"/>
    <row r="155" s="58" customFormat="1" ht="12.75" outlineLevel="1"/>
    <row r="156" ht="12.75" outlineLevel="1"/>
    <row r="157" ht="12.75" outlineLevel="1"/>
    <row r="158" ht="12.75" outlineLevel="1"/>
    <row r="159" ht="12.75" outlineLevel="1"/>
    <row r="160" s="58" customFormat="1" ht="12.75" outlineLevel="1"/>
    <row r="161" ht="12.75" outlineLevel="1"/>
    <row r="162" ht="12.75" outlineLevel="1"/>
    <row r="163" ht="12.75" outlineLevel="1"/>
    <row r="164" ht="12.75" outlineLevel="1"/>
    <row r="165" s="58" customFormat="1" ht="12.75" outlineLevel="1"/>
    <row r="166" s="58" customFormat="1" ht="12.75" outlineLevel="1"/>
    <row r="167" ht="12.75" outlineLevel="1"/>
    <row r="168" ht="12.75" outlineLevel="1"/>
    <row r="169" ht="12.75" outlineLevel="1"/>
    <row r="170" ht="12.75" outlineLevel="1"/>
    <row r="171" s="58" customFormat="1" ht="12.75" outlineLevel="1"/>
    <row r="172" ht="12.75" outlineLevel="1"/>
    <row r="173" ht="12.75" outlineLevel="1"/>
    <row r="174" ht="12.75" outlineLevel="1"/>
    <row r="175" s="58" customFormat="1" ht="12.75" outlineLevel="1"/>
    <row r="176" ht="12.75" outlineLevel="1"/>
    <row r="177" ht="12.75" outlineLevel="1"/>
    <row r="178" ht="12.75" outlineLevel="1"/>
    <row r="179" ht="12.75" outlineLevel="1"/>
    <row r="180" ht="12.75" outlineLevel="1"/>
    <row r="181" ht="12.75" outlineLevel="1"/>
    <row r="182" ht="12.75" outlineLevel="1"/>
    <row r="183" ht="12.75" outlineLevel="1"/>
    <row r="184" ht="12.75" outlineLevel="1"/>
    <row r="185" ht="12.75" outlineLevel="1"/>
    <row r="186" ht="12.75" outlineLevel="1"/>
    <row r="187" ht="12.75" outlineLevel="1"/>
    <row r="188" ht="12.75" outlineLevel="1"/>
    <row r="189" ht="12.75" outlineLevel="1"/>
    <row r="190" ht="12.75" outlineLevel="1"/>
    <row r="191" ht="12.75" outlineLevel="1"/>
    <row r="192" ht="12.75" outlineLevel="1"/>
    <row r="193" ht="12.75" outlineLevel="1"/>
    <row r="194" ht="12.75" outlineLevel="1"/>
    <row r="195" ht="12.75" outlineLevel="1"/>
    <row r="196" ht="12.75" outlineLevel="1"/>
    <row r="197" ht="12.75" outlineLevel="1"/>
    <row r="198" ht="12.75" outlineLevel="1"/>
    <row r="199" s="58" customFormat="1" ht="12.75" outlineLevel="1"/>
    <row r="200" ht="12.75" outlineLevel="1"/>
    <row r="201" ht="12.75" outlineLevel="1"/>
    <row r="202" ht="12.75" outlineLevel="1"/>
    <row r="203" ht="12.75" outlineLevel="1"/>
    <row r="204" ht="12.75" outlineLevel="1"/>
    <row r="205" ht="12.75" outlineLevel="1"/>
    <row r="206" ht="12.75" outlineLevel="1"/>
    <row r="207" ht="12.75" outlineLevel="1"/>
    <row r="208" s="47" customFormat="1" ht="12.75" outlineLevel="1"/>
  </sheetData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exim</cp:lastModifiedBy>
  <cp:lastPrinted>2004-10-08T08:38:36Z</cp:lastPrinted>
  <dcterms:created xsi:type="dcterms:W3CDTF">1998-03-09T10:12:41Z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