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<sst xmlns="http://schemas.openxmlformats.org/spreadsheetml/2006/main" count="210" uniqueCount="114">
  <si>
    <t>Číslo kapitoly / štátneho fondu / organizácie:</t>
  </si>
  <si>
    <t xml:space="preserve">    93</t>
  </si>
  <si>
    <t>MF-VP-2004-02</t>
  </si>
  <si>
    <t>Názov kapitoly / ŠF / organizácie:</t>
  </si>
  <si>
    <t>Štátny fond rozvoja bývania</t>
  </si>
  <si>
    <t>(06.1.0 - rozpočtové zdroje)</t>
  </si>
  <si>
    <t>Strana:  1</t>
  </si>
  <si>
    <t>(v tis. Sk)</t>
  </si>
  <si>
    <t>Strednodobý rozpočtový výhľad</t>
  </si>
  <si>
    <t>Výdavky podľa položiek a podpoložiek</t>
  </si>
  <si>
    <t>návrh na roky</t>
  </si>
  <si>
    <t>Poznámka</t>
  </si>
  <si>
    <t>skutočnosť</t>
  </si>
  <si>
    <t>schválený</t>
  </si>
  <si>
    <t>návrh</t>
  </si>
  <si>
    <t>Kód</t>
  </si>
  <si>
    <t>Názov</t>
  </si>
  <si>
    <t>rozpočet</t>
  </si>
  <si>
    <t>Bežné výdavky</t>
  </si>
  <si>
    <t>Mzdy, platy, služobné príjmy a ost. osob. vyrovnania</t>
  </si>
  <si>
    <t>Tarif. plat, osob. plat, zákl. plat, funkč. plat vr. ich náhr.</t>
  </si>
  <si>
    <t>Príplatky</t>
  </si>
  <si>
    <t>Odmeny</t>
  </si>
  <si>
    <t>Doplatok k platu a ďalší plat</t>
  </si>
  <si>
    <t xml:space="preserve">Poistné a príspevok do poisťovní </t>
  </si>
  <si>
    <t>Poistné do Všeobecnej zdravotnej poisťovne</t>
  </si>
  <si>
    <t xml:space="preserve">Poistné do Spoločnej zdravotnej poisťovne </t>
  </si>
  <si>
    <t>Poistné do ostatných zdravotných poisťovní</t>
  </si>
  <si>
    <t>Poistné do Sociálnej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</si>
  <si>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</si>
  <si>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</si>
  <si>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</si>
  <si>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</si>
  <si>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</si>
  <si>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Príspevok do doplnkových dôchodkových poisťovní</t>
  </si>
  <si>
    <t>Strana:  2</t>
  </si>
  <si>
    <t>Tovary služby</t>
  </si>
  <si>
    <t>Cestovné náhrady</t>
  </si>
  <si>
    <t>Tuzemské</t>
  </si>
  <si>
    <t>Zahraničné</t>
  </si>
  <si>
    <t>Energie, voda a komunikácie</t>
  </si>
  <si>
    <t>Energie</t>
  </si>
  <si>
    <t>Vodné, stočné</t>
  </si>
  <si>
    <t>Poštové a telekomunikačné služby</t>
  </si>
  <si>
    <t xml:space="preserve">Materiál </t>
  </si>
  <si>
    <t>Interiérové vybavenie</t>
  </si>
  <si>
    <t>Výpočtová technika</t>
  </si>
  <si>
    <t>Telekomunikačná technika</t>
  </si>
  <si>
    <t>Prevádz. stroje, prístroje, zariadenia, technika a náradie</t>
  </si>
  <si>
    <t>Všeobecný materiál</t>
  </si>
  <si>
    <t>Knihy, časopisy, noviny ...</t>
  </si>
  <si>
    <t>Pracovné odevy, obuv a pracovné pomôcky</t>
  </si>
  <si>
    <t>Nehmotný majetok</t>
  </si>
  <si>
    <t>Reprezentačné</t>
  </si>
  <si>
    <t>Ostatný</t>
  </si>
  <si>
    <t>Strana:  3</t>
  </si>
  <si>
    <t>Dopravné</t>
  </si>
  <si>
    <t>Palivo, mazivá, oleje, špeciálne kvapaliny</t>
  </si>
  <si>
    <t>Servis, údržba, opravy a výdavky s tým spojené</t>
  </si>
  <si>
    <t>Poistenie</t>
  </si>
  <si>
    <t>Prepravné a prenájom dopravných prostriedkov</t>
  </si>
  <si>
    <t>Karty, známky, poplatky</t>
  </si>
  <si>
    <t xml:space="preserve">Pracovné odevy, obuv a pracovné pomôcky </t>
  </si>
  <si>
    <t>Rutinná a štandardná údržba</t>
  </si>
  <si>
    <t>Interiérového vybavenia</t>
  </si>
  <si>
    <t>Výpočtovej techniky (vrátane SW a počítač. sietí)</t>
  </si>
  <si>
    <t>Telekomunikačnej techniky</t>
  </si>
  <si>
    <t>Prevádz. strojov, prístrojov, zariadení, techniky a nárad.</t>
  </si>
  <si>
    <t>Budov, priestorov a objektov</t>
  </si>
  <si>
    <t>Ostatného</t>
  </si>
  <si>
    <t>Nájomné za prenájom</t>
  </si>
  <si>
    <t>Strana:  4</t>
  </si>
  <si>
    <t>Služby</t>
  </si>
  <si>
    <t>Školenia, kurzy, semináre, porady, konferencie, ...</t>
  </si>
  <si>
    <t>Propagácia, reklama a inzercia</t>
  </si>
  <si>
    <t>Všeobecné služby</t>
  </si>
  <si>
    <t>Špeciálne služby</t>
  </si>
  <si>
    <t>Náhrady</t>
  </si>
  <si>
    <t xml:space="preserve">Štúdie, expertízy, posudky </t>
  </si>
  <si>
    <t>Poplatky, odvody, dane a clá</t>
  </si>
  <si>
    <t>Stravovanie</t>
  </si>
  <si>
    <t>Poistné</t>
  </si>
  <si>
    <t>Prídel do sociálneho fondu</t>
  </si>
  <si>
    <t>Kolkové známky</t>
  </si>
  <si>
    <t>Odmeny na základe dohôd o vykonaní práce</t>
  </si>
  <si>
    <t xml:space="preserve">Ostatné </t>
  </si>
  <si>
    <t>Bežné transfery</t>
  </si>
  <si>
    <t>Bežné transfery na rovnakej úrovni</t>
  </si>
  <si>
    <t>Rozpočtovej organizácii</t>
  </si>
  <si>
    <t>Strana:  5</t>
  </si>
  <si>
    <t>Kapitálové výdavky</t>
  </si>
  <si>
    <t>Obstarávanie kapitálových aktív</t>
  </si>
  <si>
    <t>Nákup pozemkov a nehmotných aktív</t>
  </si>
  <si>
    <t>Softvéru</t>
  </si>
  <si>
    <t>Nákup strojov, prístrojov, zariadení, techniky a náradia</t>
  </si>
  <si>
    <t>Výpočtovej techniky</t>
  </si>
  <si>
    <t>Nákup dopravných prostriedkov všetkých druhov</t>
  </si>
  <si>
    <t>Osobných automobilov</t>
  </si>
  <si>
    <t>Kapitálové transfery</t>
  </si>
  <si>
    <t>Kapitál. transfery jednotlivcom a nezisk. práv. osobám</t>
  </si>
  <si>
    <t>Jednotlivcom</t>
  </si>
  <si>
    <t>Kapitálové transfery nefinančným právnickým osobám</t>
  </si>
  <si>
    <t>Ostatným právnickým osobám</t>
  </si>
  <si>
    <t>Kapitálové transfery na rôznej úrovni</t>
  </si>
  <si>
    <t>Na podporu bývania</t>
  </si>
  <si>
    <t>Strana:  6</t>
  </si>
  <si>
    <t>Poskytovanie úverov a pôžičiek,...</t>
  </si>
  <si>
    <t>Úvery a účasť na majetku</t>
  </si>
  <si>
    <t>Úvery a pôžičky jednotlivcom a nezisk. práv. osobám</t>
  </si>
  <si>
    <t>Úvery nefinančným subjektom</t>
  </si>
  <si>
    <t>Nefinančným subjektom</t>
  </si>
  <si>
    <t>Poskytovanie úverov na rôznej úrovni</t>
  </si>
  <si>
    <t>Úhrn</t>
  </si>
  <si>
    <t>Príloha č. 3/2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</si>
</sst>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4"/>
  <sheetViews>
    <sheetView tabSelected="1" workbookViewId="0" topLeftCell="E166">
      <selection activeCell="I190" sqref="I190"/>
    </sheetView>
  </sheetViews>
  <sheetFormatPr defaultColWidth="9.00390625" defaultRowHeight="12.75"/>
  <cols>
    <col min="1" max="1" width="6.875" style="0" customWidth="1"/>
    <col min="7" max="7" width="11.00390625" style="0" customWidth="1"/>
    <col min="8" max="8" width="9.875" style="0" customWidth="1"/>
    <col min="9" max="10" width="9.75390625" style="0" customWidth="1"/>
    <col min="11" max="12" width="10.00390625" style="0" customWidth="1"/>
    <col min="13" max="13" width="18.125" style="0" customWidth="1"/>
  </cols>
  <sheetData>
    <row r="1" spans="8:13" ht="15">
      <c r="H1" s="1"/>
      <c r="M1" s="30" t="s">
        <v>113</v>
      </c>
    </row>
    <row r="2" spans="1:13" ht="15">
      <c r="A2" s="2" t="s">
        <v>0</v>
      </c>
      <c r="E2" s="3"/>
      <c r="F2" s="84" t="s">
        <v>1</v>
      </c>
      <c r="I2" s="2"/>
      <c r="M2" s="94" t="s">
        <v>2</v>
      </c>
    </row>
    <row r="3" spans="1:12" ht="15">
      <c r="A3" s="2" t="s">
        <v>3</v>
      </c>
      <c r="E3" s="3" t="s">
        <v>4</v>
      </c>
      <c r="H3" s="2" t="s">
        <v>5</v>
      </c>
      <c r="I3" s="2"/>
      <c r="L3" s="3"/>
    </row>
    <row r="4" ht="12.75">
      <c r="M4" s="34" t="s">
        <v>6</v>
      </c>
    </row>
    <row r="5" spans="1:13" ht="12.75">
      <c r="A5" s="29"/>
      <c r="B5" s="29"/>
      <c r="C5" s="29"/>
      <c r="D5" s="29"/>
      <c r="E5" s="31"/>
      <c r="F5" s="31"/>
      <c r="G5" s="32"/>
      <c r="H5" s="32"/>
      <c r="I5" s="32"/>
      <c r="J5" s="33"/>
      <c r="K5" s="33"/>
      <c r="L5" s="33"/>
      <c r="M5" s="26" t="s">
        <v>7</v>
      </c>
    </row>
    <row r="6" spans="1:13" ht="12.75">
      <c r="A6" s="36"/>
      <c r="B6" s="37"/>
      <c r="C6" s="37"/>
      <c r="D6" s="38"/>
      <c r="E6" s="39"/>
      <c r="F6" s="40"/>
      <c r="G6" s="16"/>
      <c r="H6" s="42"/>
      <c r="I6" s="42"/>
      <c r="J6" s="36"/>
      <c r="K6" s="47" t="s">
        <v>8</v>
      </c>
      <c r="L6" s="44"/>
      <c r="M6" s="46"/>
    </row>
    <row r="7" spans="1:13" ht="12.75">
      <c r="A7" s="12"/>
      <c r="B7" s="10"/>
      <c r="C7" s="10"/>
      <c r="D7" s="35" t="s">
        <v>9</v>
      </c>
      <c r="E7" s="10"/>
      <c r="F7" s="11"/>
      <c r="G7" s="41">
        <v>2002</v>
      </c>
      <c r="H7" s="41">
        <v>2003</v>
      </c>
      <c r="I7" s="41">
        <v>2004</v>
      </c>
      <c r="J7" s="12"/>
      <c r="K7" s="35" t="s">
        <v>10</v>
      </c>
      <c r="L7" s="11"/>
      <c r="M7" s="41" t="s">
        <v>11</v>
      </c>
    </row>
    <row r="8" spans="1:13" ht="12.75">
      <c r="A8" s="14"/>
      <c r="B8" s="8"/>
      <c r="C8" s="8"/>
      <c r="D8" s="8"/>
      <c r="E8" s="8"/>
      <c r="F8" s="9"/>
      <c r="G8" s="41" t="s">
        <v>12</v>
      </c>
      <c r="H8" s="41" t="s">
        <v>13</v>
      </c>
      <c r="I8" s="41" t="s">
        <v>14</v>
      </c>
      <c r="J8" s="14"/>
      <c r="K8" s="8"/>
      <c r="L8" s="9"/>
      <c r="M8" s="19"/>
    </row>
    <row r="9" spans="1:33" s="33" customFormat="1" ht="12.75">
      <c r="A9" s="45" t="s">
        <v>15</v>
      </c>
      <c r="B9" s="54"/>
      <c r="C9" s="27"/>
      <c r="D9" s="55" t="s">
        <v>16</v>
      </c>
      <c r="E9" s="27"/>
      <c r="F9" s="28"/>
      <c r="G9" s="21"/>
      <c r="H9" s="43" t="s">
        <v>17</v>
      </c>
      <c r="I9" s="43"/>
      <c r="J9" s="45">
        <v>2005</v>
      </c>
      <c r="K9" s="45">
        <v>2006</v>
      </c>
      <c r="L9" s="45">
        <v>2007</v>
      </c>
      <c r="M9" s="2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13" ht="12.75">
      <c r="A10" s="16"/>
      <c r="B10" s="4"/>
      <c r="C10" s="5"/>
      <c r="D10" s="5"/>
      <c r="E10" s="5"/>
      <c r="F10" s="6"/>
      <c r="G10" s="10"/>
      <c r="H10" s="16"/>
      <c r="I10" s="16"/>
      <c r="J10" s="16"/>
      <c r="K10" s="16"/>
      <c r="L10" s="16"/>
      <c r="M10" s="16"/>
    </row>
    <row r="11" spans="1:13" ht="12.75">
      <c r="A11" s="17">
        <v>600</v>
      </c>
      <c r="B11" s="7" t="s">
        <v>18</v>
      </c>
      <c r="C11" s="8"/>
      <c r="D11" s="8"/>
      <c r="E11" s="8"/>
      <c r="F11" s="9"/>
      <c r="G11" s="52">
        <f aca="true" t="shared" si="0" ref="G11:L11">SUM(G13+G20+G45+G127)</f>
        <v>37775</v>
      </c>
      <c r="H11" s="22">
        <f t="shared" si="0"/>
        <v>55129</v>
      </c>
      <c r="I11" s="52">
        <f t="shared" si="0"/>
        <v>39689</v>
      </c>
      <c r="J11" s="64">
        <f t="shared" si="0"/>
        <v>27076</v>
      </c>
      <c r="K11" s="52">
        <f t="shared" si="0"/>
        <v>28000</v>
      </c>
      <c r="L11" s="22">
        <f t="shared" si="0"/>
        <v>28000</v>
      </c>
      <c r="M11" s="19"/>
    </row>
    <row r="12" spans="1:13" ht="12.75">
      <c r="A12" s="81"/>
      <c r="B12" s="82"/>
      <c r="C12" s="5"/>
      <c r="D12" s="5"/>
      <c r="E12" s="5"/>
      <c r="F12" s="5"/>
      <c r="G12" s="63"/>
      <c r="H12" s="63"/>
      <c r="I12" s="61"/>
      <c r="J12" s="65"/>
      <c r="K12" s="109"/>
      <c r="L12" s="65"/>
      <c r="M12" s="19"/>
    </row>
    <row r="13" spans="1:33" s="33" customFormat="1" ht="12.75">
      <c r="A13" s="73">
        <v>610</v>
      </c>
      <c r="B13" s="75" t="s">
        <v>19</v>
      </c>
      <c r="C13" s="75"/>
      <c r="D13" s="75"/>
      <c r="E13" s="75"/>
      <c r="F13" s="75"/>
      <c r="G13" s="77">
        <f aca="true" t="shared" si="1" ref="G13:L13">SUM(G15:G18)</f>
        <v>6829</v>
      </c>
      <c r="H13" s="77">
        <f t="shared" si="1"/>
        <v>7121</v>
      </c>
      <c r="I13" s="77">
        <f t="shared" si="1"/>
        <v>7970</v>
      </c>
      <c r="J13" s="77">
        <f t="shared" si="1"/>
        <v>7980</v>
      </c>
      <c r="K13" s="77">
        <f t="shared" si="1"/>
        <v>8131</v>
      </c>
      <c r="L13" s="77">
        <f t="shared" si="1"/>
        <v>8299</v>
      </c>
      <c r="M13" s="5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13" ht="12.75">
      <c r="A14" s="20"/>
      <c r="B14" s="10"/>
      <c r="C14" s="10"/>
      <c r="D14" s="10"/>
      <c r="E14" s="10"/>
      <c r="F14" s="10"/>
      <c r="G14" s="19"/>
      <c r="H14" s="19"/>
      <c r="I14" s="110"/>
      <c r="J14" s="24"/>
      <c r="K14" s="107"/>
      <c r="L14" s="24"/>
      <c r="M14" s="19"/>
    </row>
    <row r="15" spans="1:13" ht="12.75">
      <c r="A15" s="98">
        <v>611</v>
      </c>
      <c r="B15" s="100" t="s">
        <v>20</v>
      </c>
      <c r="C15" s="100"/>
      <c r="D15" s="100"/>
      <c r="E15" s="100"/>
      <c r="F15" s="100"/>
      <c r="G15" s="102">
        <v>3901</v>
      </c>
      <c r="H15" s="102">
        <v>3930</v>
      </c>
      <c r="I15" s="111">
        <v>4476</v>
      </c>
      <c r="J15" s="102">
        <v>4633</v>
      </c>
      <c r="K15" s="108">
        <v>4796</v>
      </c>
      <c r="L15" s="102">
        <v>4964</v>
      </c>
      <c r="M15" s="19"/>
    </row>
    <row r="16" spans="1:13" ht="12.75">
      <c r="A16" s="98">
        <v>612</v>
      </c>
      <c r="B16" s="105" t="s">
        <v>21</v>
      </c>
      <c r="C16" s="100"/>
      <c r="D16" s="100"/>
      <c r="E16" s="100"/>
      <c r="F16" s="100"/>
      <c r="G16" s="102">
        <v>1753</v>
      </c>
      <c r="H16" s="102">
        <v>2019</v>
      </c>
      <c r="I16" s="111">
        <v>2235</v>
      </c>
      <c r="J16" s="102">
        <v>2235</v>
      </c>
      <c r="K16" s="108">
        <v>2235</v>
      </c>
      <c r="L16" s="102">
        <v>2235</v>
      </c>
      <c r="M16" s="48"/>
    </row>
    <row r="17" spans="1:13" ht="12.75">
      <c r="A17" s="98">
        <v>614</v>
      </c>
      <c r="B17" s="105" t="s">
        <v>22</v>
      </c>
      <c r="C17" s="100"/>
      <c r="D17" s="100"/>
      <c r="E17" s="100"/>
      <c r="F17" s="100"/>
      <c r="G17" s="102">
        <v>1152</v>
      </c>
      <c r="H17" s="102">
        <v>1135</v>
      </c>
      <c r="I17" s="111">
        <v>1235</v>
      </c>
      <c r="J17" s="102">
        <v>1100</v>
      </c>
      <c r="K17" s="108">
        <v>1100</v>
      </c>
      <c r="L17" s="102">
        <v>1100</v>
      </c>
      <c r="M17" s="19"/>
    </row>
    <row r="18" spans="1:13" ht="12.75">
      <c r="A18" s="98">
        <v>616</v>
      </c>
      <c r="B18" s="100" t="s">
        <v>23</v>
      </c>
      <c r="C18" s="100"/>
      <c r="D18" s="100"/>
      <c r="E18" s="100"/>
      <c r="F18" s="100"/>
      <c r="G18" s="106">
        <v>23</v>
      </c>
      <c r="H18" s="106">
        <v>37</v>
      </c>
      <c r="I18" s="99">
        <v>24</v>
      </c>
      <c r="J18" s="106">
        <v>12</v>
      </c>
      <c r="K18" s="101">
        <v>0</v>
      </c>
      <c r="L18" s="106">
        <v>0</v>
      </c>
      <c r="M18" s="19"/>
    </row>
    <row r="19" spans="1:13" ht="12.75">
      <c r="A19" s="60"/>
      <c r="B19" s="97"/>
      <c r="C19" s="10"/>
      <c r="D19" s="10"/>
      <c r="E19" s="10"/>
      <c r="F19" s="10"/>
      <c r="G19" s="64"/>
      <c r="H19" s="64"/>
      <c r="I19" s="112"/>
      <c r="J19" s="64"/>
      <c r="K19" s="116"/>
      <c r="L19" s="64"/>
      <c r="M19" s="19"/>
    </row>
    <row r="20" spans="1:13" ht="12.75">
      <c r="A20" s="73">
        <v>620</v>
      </c>
      <c r="B20" s="75" t="s">
        <v>24</v>
      </c>
      <c r="C20" s="75"/>
      <c r="D20" s="75"/>
      <c r="E20" s="75"/>
      <c r="F20" s="75"/>
      <c r="G20" s="77">
        <f aca="true" t="shared" si="2" ref="G20:L20">SUM(G22:G24,G25+G31)</f>
        <v>2425</v>
      </c>
      <c r="H20" s="77">
        <f t="shared" si="2"/>
        <v>2847</v>
      </c>
      <c r="I20" s="77">
        <f t="shared" si="2"/>
        <v>2699</v>
      </c>
      <c r="J20" s="77">
        <f t="shared" si="2"/>
        <v>2729</v>
      </c>
      <c r="K20" s="77">
        <f t="shared" si="2"/>
        <v>2800</v>
      </c>
      <c r="L20" s="77">
        <f t="shared" si="2"/>
        <v>2873</v>
      </c>
      <c r="M20" s="19"/>
    </row>
    <row r="21" spans="1:13" ht="12.75">
      <c r="A21" s="18"/>
      <c r="B21" s="103"/>
      <c r="C21" s="10"/>
      <c r="D21" s="10"/>
      <c r="E21" s="10"/>
      <c r="F21" s="10"/>
      <c r="G21" s="23"/>
      <c r="H21" s="23"/>
      <c r="I21" s="113"/>
      <c r="J21" s="23"/>
      <c r="K21" s="93"/>
      <c r="L21" s="23"/>
      <c r="M21" s="19"/>
    </row>
    <row r="22" spans="1:13" ht="12.75">
      <c r="A22" s="18">
        <v>621</v>
      </c>
      <c r="B22" s="103" t="s">
        <v>25</v>
      </c>
      <c r="C22" s="15"/>
      <c r="D22" s="15"/>
      <c r="E22" s="15"/>
      <c r="F22" s="15"/>
      <c r="G22" s="23">
        <v>289</v>
      </c>
      <c r="H22" s="23">
        <v>320</v>
      </c>
      <c r="I22" s="49">
        <v>352</v>
      </c>
      <c r="J22" s="51">
        <v>365</v>
      </c>
      <c r="K22" s="62">
        <v>378</v>
      </c>
      <c r="L22" s="51">
        <v>392</v>
      </c>
      <c r="M22" s="19"/>
    </row>
    <row r="23" spans="1:13" ht="12.75">
      <c r="A23" s="18">
        <v>622</v>
      </c>
      <c r="B23" s="103" t="s">
        <v>26</v>
      </c>
      <c r="C23" s="15"/>
      <c r="D23" s="15"/>
      <c r="E23" s="15"/>
      <c r="F23" s="15"/>
      <c r="G23" s="23">
        <v>239</v>
      </c>
      <c r="H23" s="23">
        <v>268</v>
      </c>
      <c r="I23" s="113">
        <v>286</v>
      </c>
      <c r="J23" s="23">
        <v>296</v>
      </c>
      <c r="K23" s="93">
        <v>307</v>
      </c>
      <c r="L23" s="23">
        <v>318</v>
      </c>
      <c r="M23" s="19"/>
    </row>
    <row r="24" spans="1:13" ht="12.75">
      <c r="A24" s="18">
        <v>623</v>
      </c>
      <c r="B24" s="103" t="s">
        <v>27</v>
      </c>
      <c r="C24" s="15"/>
      <c r="D24" s="15"/>
      <c r="E24" s="15"/>
      <c r="F24" s="15"/>
      <c r="G24" s="23">
        <v>113</v>
      </c>
      <c r="H24" s="23">
        <v>124</v>
      </c>
      <c r="I24" s="113">
        <v>130</v>
      </c>
      <c r="J24" s="23">
        <v>135</v>
      </c>
      <c r="K24" s="93">
        <v>140</v>
      </c>
      <c r="L24" s="23">
        <v>145</v>
      </c>
      <c r="M24" s="19"/>
    </row>
    <row r="25" spans="1:13" ht="12.75">
      <c r="A25" s="18">
        <v>625</v>
      </c>
      <c r="B25" s="15" t="s">
        <v>28</v>
      </c>
      <c r="C25" s="15"/>
      <c r="D25" s="15"/>
      <c r="E25" s="15"/>
      <c r="F25" s="15"/>
      <c r="G25" s="23">
        <f aca="true" t="shared" si="3" ref="G25:L25">SUM(G26:G30)</f>
        <v>1784</v>
      </c>
      <c r="H25" s="23">
        <f t="shared" si="3"/>
        <v>1992</v>
      </c>
      <c r="I25" s="23">
        <f t="shared" si="3"/>
        <v>1771</v>
      </c>
      <c r="J25" s="23">
        <f t="shared" si="3"/>
        <v>1773</v>
      </c>
      <c r="K25" s="23">
        <f t="shared" si="3"/>
        <v>1812</v>
      </c>
      <c r="L25" s="23">
        <f t="shared" si="3"/>
        <v>1852</v>
      </c>
      <c r="M25" s="19"/>
    </row>
    <row r="26" spans="1:13" ht="12.75">
      <c r="A26" s="86">
        <v>625001</v>
      </c>
      <c r="B26" s="53" t="s">
        <v>29</v>
      </c>
      <c r="C26" s="53"/>
      <c r="D26" s="53"/>
      <c r="E26" s="53"/>
      <c r="F26" s="53"/>
      <c r="G26" s="59">
        <v>218</v>
      </c>
      <c r="H26" s="59">
        <v>242</v>
      </c>
      <c r="I26" s="114">
        <v>112</v>
      </c>
      <c r="J26" s="59">
        <v>112</v>
      </c>
      <c r="K26" s="117">
        <v>120</v>
      </c>
      <c r="L26" s="59">
        <v>125</v>
      </c>
      <c r="M26" s="19"/>
    </row>
    <row r="27" spans="1:13" ht="12.75">
      <c r="A27" s="85">
        <v>625002</v>
      </c>
      <c r="B27" s="10" t="s">
        <v>30</v>
      </c>
      <c r="C27" s="10"/>
      <c r="D27" s="10"/>
      <c r="E27" s="10"/>
      <c r="F27" s="10"/>
      <c r="G27" s="24">
        <v>1385</v>
      </c>
      <c r="H27" s="24">
        <v>1538</v>
      </c>
      <c r="I27" s="110">
        <v>1276</v>
      </c>
      <c r="J27" s="24">
        <v>1277</v>
      </c>
      <c r="K27" s="107">
        <v>1301</v>
      </c>
      <c r="L27" s="24">
        <v>1328</v>
      </c>
      <c r="M27" s="48"/>
    </row>
    <row r="28" spans="1:13" ht="12.75">
      <c r="A28" s="85">
        <v>625003</v>
      </c>
      <c r="B28" s="10" t="s">
        <v>31</v>
      </c>
      <c r="C28" s="10"/>
      <c r="D28" s="10"/>
      <c r="E28" s="10"/>
      <c r="F28" s="10"/>
      <c r="G28" s="24">
        <v>14</v>
      </c>
      <c r="H28" s="24">
        <v>16</v>
      </c>
      <c r="I28" s="110">
        <v>64</v>
      </c>
      <c r="J28" s="24">
        <v>64</v>
      </c>
      <c r="K28" s="107">
        <v>65</v>
      </c>
      <c r="L28" s="24">
        <v>67</v>
      </c>
      <c r="M28" s="19"/>
    </row>
    <row r="29" spans="1:13" ht="12.75">
      <c r="A29" s="90">
        <v>625004</v>
      </c>
      <c r="B29" s="29" t="s">
        <v>32</v>
      </c>
      <c r="C29" s="15"/>
      <c r="D29" s="15"/>
      <c r="E29" s="15"/>
      <c r="F29" s="15"/>
      <c r="G29" s="95"/>
      <c r="H29" s="95"/>
      <c r="I29" s="127">
        <v>239</v>
      </c>
      <c r="J29" s="95">
        <v>240</v>
      </c>
      <c r="K29" s="128">
        <v>244</v>
      </c>
      <c r="L29" s="95">
        <v>249</v>
      </c>
      <c r="M29" s="19"/>
    </row>
    <row r="30" spans="1:13" ht="12.75">
      <c r="A30" s="86">
        <v>625005</v>
      </c>
      <c r="B30" s="126" t="s">
        <v>33</v>
      </c>
      <c r="C30" s="15"/>
      <c r="D30" s="15"/>
      <c r="E30" s="15"/>
      <c r="F30" s="15"/>
      <c r="G30" s="95">
        <v>167</v>
      </c>
      <c r="H30" s="95">
        <v>196</v>
      </c>
      <c r="I30" s="127">
        <v>80</v>
      </c>
      <c r="J30" s="95">
        <v>80</v>
      </c>
      <c r="K30" s="128">
        <v>82</v>
      </c>
      <c r="L30" s="95">
        <v>83</v>
      </c>
      <c r="M30" s="19"/>
    </row>
    <row r="31" spans="1:13" ht="12.75">
      <c r="A31" s="78">
        <v>627</v>
      </c>
      <c r="B31" s="79" t="s">
        <v>34</v>
      </c>
      <c r="C31" s="79"/>
      <c r="D31" s="79"/>
      <c r="E31" s="79"/>
      <c r="F31" s="79"/>
      <c r="G31" s="80">
        <v>0</v>
      </c>
      <c r="H31" s="80">
        <v>143</v>
      </c>
      <c r="I31" s="115">
        <v>160</v>
      </c>
      <c r="J31" s="80">
        <v>160</v>
      </c>
      <c r="K31" s="118">
        <v>163</v>
      </c>
      <c r="L31" s="80">
        <v>166</v>
      </c>
      <c r="M31" s="21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5" spans="8:13" ht="15">
      <c r="H35" s="1"/>
      <c r="M35" s="30" t="s">
        <v>113</v>
      </c>
    </row>
    <row r="36" spans="1:13" ht="15">
      <c r="A36" s="2" t="s">
        <v>0</v>
      </c>
      <c r="E36" s="3"/>
      <c r="F36" s="84" t="s">
        <v>1</v>
      </c>
      <c r="I36" s="2"/>
      <c r="M36" s="94" t="s">
        <v>2</v>
      </c>
    </row>
    <row r="37" spans="1:12" ht="15">
      <c r="A37" s="2" t="s">
        <v>3</v>
      </c>
      <c r="E37" s="3" t="s">
        <v>4</v>
      </c>
      <c r="H37" s="2" t="s">
        <v>5</v>
      </c>
      <c r="I37" s="2"/>
      <c r="L37" s="3"/>
    </row>
    <row r="38" ht="12.75">
      <c r="M38" s="34" t="s">
        <v>35</v>
      </c>
    </row>
    <row r="39" spans="1:13" ht="12.75">
      <c r="A39" s="29"/>
      <c r="B39" s="29"/>
      <c r="C39" s="29"/>
      <c r="D39" s="29"/>
      <c r="E39" s="31"/>
      <c r="F39" s="31"/>
      <c r="G39" s="32"/>
      <c r="H39" s="32"/>
      <c r="I39" s="32"/>
      <c r="J39" s="33"/>
      <c r="K39" s="33"/>
      <c r="L39" s="33"/>
      <c r="M39" s="26" t="s">
        <v>7</v>
      </c>
    </row>
    <row r="40" spans="1:13" ht="12.75">
      <c r="A40" s="36"/>
      <c r="B40" s="37"/>
      <c r="C40" s="37"/>
      <c r="D40" s="38"/>
      <c r="E40" s="39"/>
      <c r="F40" s="40"/>
      <c r="G40" s="16"/>
      <c r="H40" s="42"/>
      <c r="I40" s="42"/>
      <c r="J40" s="36"/>
      <c r="K40" s="47" t="s">
        <v>8</v>
      </c>
      <c r="L40" s="44"/>
      <c r="M40" s="46"/>
    </row>
    <row r="41" spans="1:13" ht="12.75">
      <c r="A41" s="12"/>
      <c r="B41" s="10"/>
      <c r="C41" s="10"/>
      <c r="D41" s="35" t="s">
        <v>9</v>
      </c>
      <c r="E41" s="10"/>
      <c r="F41" s="11"/>
      <c r="G41" s="41">
        <v>2002</v>
      </c>
      <c r="H41" s="41">
        <v>2003</v>
      </c>
      <c r="I41" s="41">
        <v>2004</v>
      </c>
      <c r="J41" s="12"/>
      <c r="K41" s="35" t="s">
        <v>10</v>
      </c>
      <c r="L41" s="11"/>
      <c r="M41" s="41" t="s">
        <v>11</v>
      </c>
    </row>
    <row r="42" spans="1:13" ht="12.75">
      <c r="A42" s="14"/>
      <c r="B42" s="8"/>
      <c r="C42" s="8"/>
      <c r="D42" s="8"/>
      <c r="E42" s="8"/>
      <c r="F42" s="9"/>
      <c r="G42" s="41" t="s">
        <v>12</v>
      </c>
      <c r="H42" s="41" t="s">
        <v>13</v>
      </c>
      <c r="I42" s="41" t="s">
        <v>14</v>
      </c>
      <c r="J42" s="14"/>
      <c r="K42" s="8"/>
      <c r="L42" s="9"/>
      <c r="M42" s="19"/>
    </row>
    <row r="43" spans="1:13" ht="12.75">
      <c r="A43" s="45" t="s">
        <v>15</v>
      </c>
      <c r="B43" s="54"/>
      <c r="C43" s="27"/>
      <c r="D43" s="55" t="s">
        <v>16</v>
      </c>
      <c r="E43" s="27"/>
      <c r="F43" s="28"/>
      <c r="G43" s="21"/>
      <c r="H43" s="43" t="s">
        <v>17</v>
      </c>
      <c r="I43" s="43"/>
      <c r="J43" s="45">
        <v>2005</v>
      </c>
      <c r="K43" s="45">
        <v>2006</v>
      </c>
      <c r="L43" s="45">
        <v>2007</v>
      </c>
      <c r="M43" s="21"/>
    </row>
    <row r="44" spans="1:13" ht="12.75">
      <c r="A44" s="56"/>
      <c r="B44" s="66"/>
      <c r="C44" s="5"/>
      <c r="D44" s="5"/>
      <c r="E44" s="5"/>
      <c r="F44" s="6"/>
      <c r="G44" s="16"/>
      <c r="H44" s="16"/>
      <c r="I44" s="16"/>
      <c r="J44" s="16"/>
      <c r="K44" s="16"/>
      <c r="L44" s="16"/>
      <c r="M44" s="16"/>
    </row>
    <row r="45" spans="1:13" ht="12.75">
      <c r="A45" s="73">
        <v>630</v>
      </c>
      <c r="B45" s="74" t="s">
        <v>36</v>
      </c>
      <c r="C45" s="75"/>
      <c r="D45" s="75"/>
      <c r="E45" s="75"/>
      <c r="F45" s="76"/>
      <c r="G45" s="77">
        <f aca="true" t="shared" si="4" ref="G45:L45">SUM(G47+G50+G54+G78+G85+G92+G112)</f>
        <v>5348</v>
      </c>
      <c r="H45" s="77">
        <f t="shared" si="4"/>
        <v>5032</v>
      </c>
      <c r="I45" s="77">
        <f t="shared" si="4"/>
        <v>6414</v>
      </c>
      <c r="J45" s="77">
        <f t="shared" si="4"/>
        <v>6367</v>
      </c>
      <c r="K45" s="77">
        <f t="shared" si="4"/>
        <v>7069</v>
      </c>
      <c r="L45" s="77">
        <f t="shared" si="4"/>
        <v>6828</v>
      </c>
      <c r="M45" s="19"/>
    </row>
    <row r="46" spans="1:13" ht="12.75">
      <c r="A46" s="20"/>
      <c r="B46" s="12"/>
      <c r="C46" s="10"/>
      <c r="D46" s="10"/>
      <c r="E46" s="10"/>
      <c r="F46" s="11"/>
      <c r="G46" s="24"/>
      <c r="H46" s="24"/>
      <c r="I46" s="24"/>
      <c r="J46" s="24"/>
      <c r="K46" s="24"/>
      <c r="L46" s="24"/>
      <c r="M46" s="19"/>
    </row>
    <row r="47" spans="1:13" ht="12.75">
      <c r="A47" s="18">
        <v>631</v>
      </c>
      <c r="B47" s="49" t="s">
        <v>37</v>
      </c>
      <c r="C47" s="15"/>
      <c r="D47" s="15"/>
      <c r="E47" s="15"/>
      <c r="F47" s="62"/>
      <c r="G47" s="23">
        <f aca="true" t="shared" si="5" ref="G47:L47">SUM(G48:G49)</f>
        <v>138</v>
      </c>
      <c r="H47" s="23">
        <f t="shared" si="5"/>
        <v>180</v>
      </c>
      <c r="I47" s="23">
        <f t="shared" si="5"/>
        <v>300</v>
      </c>
      <c r="J47" s="23">
        <f t="shared" si="5"/>
        <v>320</v>
      </c>
      <c r="K47" s="23">
        <f t="shared" si="5"/>
        <v>340</v>
      </c>
      <c r="L47" s="23">
        <f t="shared" si="5"/>
        <v>340</v>
      </c>
      <c r="M47" s="19"/>
    </row>
    <row r="48" spans="1:13" ht="12.75">
      <c r="A48" s="86">
        <v>631001</v>
      </c>
      <c r="B48" s="12" t="s">
        <v>38</v>
      </c>
      <c r="C48" s="10"/>
      <c r="D48" s="10"/>
      <c r="E48" s="10"/>
      <c r="F48" s="11"/>
      <c r="G48" s="59">
        <v>99</v>
      </c>
      <c r="H48" s="19">
        <v>100</v>
      </c>
      <c r="I48" s="59">
        <v>200</v>
      </c>
      <c r="J48" s="59">
        <v>220</v>
      </c>
      <c r="K48" s="59">
        <v>240</v>
      </c>
      <c r="L48" s="59">
        <v>240</v>
      </c>
      <c r="M48" s="19"/>
    </row>
    <row r="49" spans="1:13" ht="12.75">
      <c r="A49" s="85">
        <v>631002</v>
      </c>
      <c r="B49" s="12" t="s">
        <v>39</v>
      </c>
      <c r="C49" s="10"/>
      <c r="D49" s="10"/>
      <c r="E49" s="10"/>
      <c r="F49" s="11"/>
      <c r="G49" s="19">
        <v>39</v>
      </c>
      <c r="H49" s="19">
        <v>80</v>
      </c>
      <c r="I49" s="19">
        <v>100</v>
      </c>
      <c r="J49" s="19">
        <v>100</v>
      </c>
      <c r="K49" s="19">
        <v>100</v>
      </c>
      <c r="L49" s="19">
        <v>100</v>
      </c>
      <c r="M49" s="19"/>
    </row>
    <row r="50" spans="1:13" ht="12.75">
      <c r="A50" s="18">
        <v>632</v>
      </c>
      <c r="B50" s="49" t="s">
        <v>40</v>
      </c>
      <c r="C50" s="15"/>
      <c r="D50" s="15"/>
      <c r="E50" s="15"/>
      <c r="F50" s="62"/>
      <c r="G50" s="23">
        <f aca="true" t="shared" si="6" ref="G50:L50">SUM(G51:G53)</f>
        <v>1430</v>
      </c>
      <c r="H50" s="23">
        <f t="shared" si="6"/>
        <v>1455</v>
      </c>
      <c r="I50" s="23">
        <f t="shared" si="6"/>
        <v>1620</v>
      </c>
      <c r="J50" s="23">
        <f t="shared" si="6"/>
        <v>1783</v>
      </c>
      <c r="K50" s="23">
        <f t="shared" si="6"/>
        <v>1963</v>
      </c>
      <c r="L50" s="23">
        <f t="shared" si="6"/>
        <v>1963</v>
      </c>
      <c r="M50" s="19"/>
    </row>
    <row r="51" spans="1:13" ht="12.75">
      <c r="A51" s="85">
        <v>632001</v>
      </c>
      <c r="B51" s="12" t="s">
        <v>41</v>
      </c>
      <c r="C51" s="10"/>
      <c r="D51" s="10"/>
      <c r="E51" s="10"/>
      <c r="F51" s="11"/>
      <c r="G51" s="19">
        <v>269</v>
      </c>
      <c r="H51" s="19">
        <v>323</v>
      </c>
      <c r="I51" s="19">
        <v>550</v>
      </c>
      <c r="J51" s="19">
        <v>605</v>
      </c>
      <c r="K51" s="19">
        <v>666</v>
      </c>
      <c r="L51" s="19">
        <v>666</v>
      </c>
      <c r="M51" s="19"/>
    </row>
    <row r="52" spans="1:13" ht="12.75">
      <c r="A52" s="85">
        <v>632002</v>
      </c>
      <c r="B52" s="12" t="s">
        <v>42</v>
      </c>
      <c r="C52" s="10"/>
      <c r="D52" s="10"/>
      <c r="E52" s="10"/>
      <c r="F52" s="11"/>
      <c r="G52" s="19">
        <v>19</v>
      </c>
      <c r="H52" s="19">
        <v>20</v>
      </c>
      <c r="I52" s="19">
        <v>75</v>
      </c>
      <c r="J52" s="19">
        <v>83</v>
      </c>
      <c r="K52" s="19">
        <v>92</v>
      </c>
      <c r="L52" s="19">
        <v>92</v>
      </c>
      <c r="M52" s="19"/>
    </row>
    <row r="53" spans="1:13" ht="12.75">
      <c r="A53" s="119">
        <v>632003</v>
      </c>
      <c r="B53" s="120" t="s">
        <v>43</v>
      </c>
      <c r="C53" s="10"/>
      <c r="D53" s="10"/>
      <c r="E53" s="10"/>
      <c r="F53" s="11"/>
      <c r="G53" s="24">
        <v>1142</v>
      </c>
      <c r="H53" s="24">
        <v>1112</v>
      </c>
      <c r="I53" s="24">
        <v>995</v>
      </c>
      <c r="J53" s="24">
        <v>1095</v>
      </c>
      <c r="K53" s="24">
        <v>1205</v>
      </c>
      <c r="L53" s="24">
        <v>1205</v>
      </c>
      <c r="M53" s="19"/>
    </row>
    <row r="54" spans="1:13" ht="12.75">
      <c r="A54" s="18">
        <v>633</v>
      </c>
      <c r="B54" s="49" t="s">
        <v>44</v>
      </c>
      <c r="C54" s="15"/>
      <c r="D54" s="15"/>
      <c r="E54" s="15"/>
      <c r="F54" s="62"/>
      <c r="G54" s="23">
        <f aca="true" t="shared" si="7" ref="G54:L54">SUM(G55:G64)</f>
        <v>1170</v>
      </c>
      <c r="H54" s="23">
        <f t="shared" si="7"/>
        <v>694</v>
      </c>
      <c r="I54" s="23">
        <f t="shared" si="7"/>
        <v>1380</v>
      </c>
      <c r="J54" s="23">
        <f t="shared" si="7"/>
        <v>855</v>
      </c>
      <c r="K54" s="23">
        <f t="shared" si="7"/>
        <v>1035</v>
      </c>
      <c r="L54" s="23">
        <f t="shared" si="7"/>
        <v>820</v>
      </c>
      <c r="M54" s="19"/>
    </row>
    <row r="55" spans="1:13" ht="12.75">
      <c r="A55" s="85">
        <v>633001</v>
      </c>
      <c r="B55" s="12" t="s">
        <v>45</v>
      </c>
      <c r="C55" s="10"/>
      <c r="D55" s="10"/>
      <c r="E55" s="10"/>
      <c r="F55" s="11"/>
      <c r="G55" s="19"/>
      <c r="H55" s="19"/>
      <c r="I55" s="19">
        <v>450</v>
      </c>
      <c r="J55" s="19"/>
      <c r="K55" s="19">
        <v>25</v>
      </c>
      <c r="L55" s="19"/>
      <c r="M55" s="19"/>
    </row>
    <row r="56" spans="1:13" ht="12.75">
      <c r="A56" s="85">
        <v>633002</v>
      </c>
      <c r="B56" s="12" t="s">
        <v>46</v>
      </c>
      <c r="C56" s="10"/>
      <c r="D56" s="10"/>
      <c r="E56" s="10"/>
      <c r="F56" s="11"/>
      <c r="G56" s="19">
        <v>7</v>
      </c>
      <c r="H56" s="19"/>
      <c r="I56" s="19"/>
      <c r="J56" s="19"/>
      <c r="K56" s="19"/>
      <c r="L56" s="19"/>
      <c r="M56" s="19"/>
    </row>
    <row r="57" spans="1:13" ht="12.75">
      <c r="A57" s="85">
        <v>633003</v>
      </c>
      <c r="B57" s="12" t="s">
        <v>47</v>
      </c>
      <c r="C57" s="10"/>
      <c r="D57" s="10"/>
      <c r="E57" s="10"/>
      <c r="F57" s="11"/>
      <c r="G57" s="19"/>
      <c r="H57" s="19">
        <v>2</v>
      </c>
      <c r="I57" s="19">
        <v>40</v>
      </c>
      <c r="J57" s="19"/>
      <c r="K57" s="19"/>
      <c r="L57" s="19"/>
      <c r="M57" s="19"/>
    </row>
    <row r="58" spans="1:13" ht="12.75">
      <c r="A58" s="85">
        <v>633004</v>
      </c>
      <c r="B58" s="12" t="s">
        <v>48</v>
      </c>
      <c r="C58" s="10"/>
      <c r="D58" s="10"/>
      <c r="E58" s="10"/>
      <c r="F58" s="11"/>
      <c r="G58" s="19">
        <v>151</v>
      </c>
      <c r="H58" s="19">
        <v>55</v>
      </c>
      <c r="I58" s="19">
        <v>100</v>
      </c>
      <c r="J58" s="19"/>
      <c r="K58" s="19">
        <v>85</v>
      </c>
      <c r="L58" s="19"/>
      <c r="M58" s="19"/>
    </row>
    <row r="59" spans="1:13" ht="12.75">
      <c r="A59" s="85">
        <v>633006</v>
      </c>
      <c r="B59" s="12" t="s">
        <v>49</v>
      </c>
      <c r="C59" s="10"/>
      <c r="D59" s="10"/>
      <c r="E59" s="10"/>
      <c r="F59" s="11"/>
      <c r="G59" s="19">
        <v>681</v>
      </c>
      <c r="H59" s="19">
        <v>552</v>
      </c>
      <c r="I59" s="19">
        <v>595</v>
      </c>
      <c r="J59" s="19">
        <v>655</v>
      </c>
      <c r="K59" s="19">
        <v>720</v>
      </c>
      <c r="L59" s="19">
        <v>720</v>
      </c>
      <c r="M59" s="19"/>
    </row>
    <row r="60" spans="1:13" ht="12.75">
      <c r="A60" s="85">
        <v>633009</v>
      </c>
      <c r="B60" s="12" t="s">
        <v>50</v>
      </c>
      <c r="C60" s="10"/>
      <c r="D60" s="10"/>
      <c r="E60" s="10"/>
      <c r="F60" s="11"/>
      <c r="G60" s="19">
        <v>44</v>
      </c>
      <c r="H60" s="19">
        <v>30</v>
      </c>
      <c r="I60" s="19">
        <v>50</v>
      </c>
      <c r="J60" s="19">
        <v>55</v>
      </c>
      <c r="K60" s="19">
        <v>60</v>
      </c>
      <c r="L60" s="19">
        <v>60</v>
      </c>
      <c r="M60" s="19"/>
    </row>
    <row r="61" spans="1:13" ht="12.75">
      <c r="A61" s="85">
        <v>633010</v>
      </c>
      <c r="B61" s="12" t="s">
        <v>51</v>
      </c>
      <c r="C61" s="10"/>
      <c r="D61" s="10"/>
      <c r="E61" s="10"/>
      <c r="F61" s="11"/>
      <c r="G61" s="19"/>
      <c r="H61" s="19"/>
      <c r="I61" s="19">
        <v>5</v>
      </c>
      <c r="J61" s="19">
        <v>5</v>
      </c>
      <c r="K61" s="19">
        <v>5</v>
      </c>
      <c r="L61" s="19"/>
      <c r="M61" s="19"/>
    </row>
    <row r="62" spans="1:13" ht="12.75">
      <c r="A62" s="85">
        <v>633013</v>
      </c>
      <c r="B62" s="12" t="s">
        <v>52</v>
      </c>
      <c r="C62" s="10"/>
      <c r="D62" s="10"/>
      <c r="E62" s="10"/>
      <c r="F62" s="11"/>
      <c r="G62" s="19">
        <v>264</v>
      </c>
      <c r="H62" s="19">
        <v>30</v>
      </c>
      <c r="I62" s="19">
        <v>100</v>
      </c>
      <c r="J62" s="19">
        <v>100</v>
      </c>
      <c r="K62" s="19">
        <v>100</v>
      </c>
      <c r="L62" s="19"/>
      <c r="M62" s="19"/>
    </row>
    <row r="63" spans="1:13" ht="12.75">
      <c r="A63" s="85">
        <v>633016</v>
      </c>
      <c r="B63" s="12" t="s">
        <v>53</v>
      </c>
      <c r="C63" s="10"/>
      <c r="D63" s="10"/>
      <c r="E63" s="10"/>
      <c r="F63" s="11"/>
      <c r="G63" s="19">
        <v>23</v>
      </c>
      <c r="H63" s="19">
        <v>25</v>
      </c>
      <c r="I63" s="19">
        <v>30</v>
      </c>
      <c r="J63" s="19">
        <v>30</v>
      </c>
      <c r="K63" s="19">
        <v>30</v>
      </c>
      <c r="L63" s="19">
        <v>30</v>
      </c>
      <c r="M63" s="19"/>
    </row>
    <row r="64" spans="1:13" ht="12.75">
      <c r="A64" s="121">
        <v>633200</v>
      </c>
      <c r="B64" s="122" t="s">
        <v>54</v>
      </c>
      <c r="C64" s="8"/>
      <c r="D64" s="8"/>
      <c r="E64" s="8"/>
      <c r="F64" s="9"/>
      <c r="G64" s="21"/>
      <c r="H64" s="21"/>
      <c r="I64" s="21">
        <v>10</v>
      </c>
      <c r="J64" s="21">
        <v>10</v>
      </c>
      <c r="K64" s="21">
        <v>10</v>
      </c>
      <c r="L64" s="21">
        <v>10</v>
      </c>
      <c r="M64" s="21"/>
    </row>
    <row r="65" spans="1:13" ht="12.75">
      <c r="A65" s="8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8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8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104"/>
      <c r="B68" s="10"/>
      <c r="C68" s="10"/>
      <c r="D68" s="10"/>
      <c r="E68" s="10"/>
      <c r="F68" s="10"/>
      <c r="G68" s="10"/>
      <c r="H68" s="10"/>
      <c r="I68" s="10"/>
      <c r="J68" s="50"/>
      <c r="K68" s="10"/>
      <c r="L68" s="10"/>
      <c r="M68" s="10"/>
    </row>
    <row r="69" spans="8:13" ht="15">
      <c r="H69" s="1"/>
      <c r="M69" s="30" t="s">
        <v>113</v>
      </c>
    </row>
    <row r="70" spans="1:13" ht="15">
      <c r="A70" s="2" t="s">
        <v>0</v>
      </c>
      <c r="E70" s="3"/>
      <c r="F70" s="88" t="s">
        <v>1</v>
      </c>
      <c r="I70" s="2"/>
      <c r="M70" s="94" t="s">
        <v>2</v>
      </c>
    </row>
    <row r="71" spans="1:12" ht="15">
      <c r="A71" s="2" t="s">
        <v>3</v>
      </c>
      <c r="E71" s="3" t="s">
        <v>4</v>
      </c>
      <c r="H71" s="2" t="s">
        <v>5</v>
      </c>
      <c r="I71" s="2"/>
      <c r="L71" s="3"/>
    </row>
    <row r="72" ht="12.75">
      <c r="M72" s="34" t="s">
        <v>55</v>
      </c>
    </row>
    <row r="73" spans="1:13" ht="12.75">
      <c r="A73" s="29"/>
      <c r="B73" s="29"/>
      <c r="C73" s="29"/>
      <c r="D73" s="29"/>
      <c r="E73" s="31"/>
      <c r="F73" s="31"/>
      <c r="G73" s="32"/>
      <c r="H73" s="32"/>
      <c r="I73" s="32"/>
      <c r="J73" s="33"/>
      <c r="K73" s="33"/>
      <c r="L73" s="33"/>
      <c r="M73" s="26" t="s">
        <v>7</v>
      </c>
    </row>
    <row r="74" spans="1:13" ht="12.75">
      <c r="A74" s="36"/>
      <c r="B74" s="37"/>
      <c r="C74" s="37"/>
      <c r="D74" s="38"/>
      <c r="E74" s="39"/>
      <c r="F74" s="40"/>
      <c r="G74" s="16"/>
      <c r="H74" s="42"/>
      <c r="I74" s="42"/>
      <c r="J74" s="36"/>
      <c r="K74" s="47" t="s">
        <v>8</v>
      </c>
      <c r="L74" s="44"/>
      <c r="M74" s="46"/>
    </row>
    <row r="75" spans="1:13" ht="12.75">
      <c r="A75" s="12"/>
      <c r="B75" s="10"/>
      <c r="C75" s="10"/>
      <c r="D75" s="35" t="s">
        <v>9</v>
      </c>
      <c r="E75" s="10"/>
      <c r="F75" s="11"/>
      <c r="G75" s="41">
        <v>2002</v>
      </c>
      <c r="H75" s="41">
        <v>2003</v>
      </c>
      <c r="I75" s="41">
        <v>2004</v>
      </c>
      <c r="J75" s="12"/>
      <c r="K75" s="35" t="s">
        <v>10</v>
      </c>
      <c r="L75" s="11"/>
      <c r="M75" s="41" t="s">
        <v>11</v>
      </c>
    </row>
    <row r="76" spans="1:13" ht="12.75">
      <c r="A76" s="14"/>
      <c r="B76" s="8"/>
      <c r="C76" s="8"/>
      <c r="D76" s="8"/>
      <c r="E76" s="8"/>
      <c r="F76" s="9"/>
      <c r="G76" s="41" t="s">
        <v>12</v>
      </c>
      <c r="H76" s="41" t="s">
        <v>13</v>
      </c>
      <c r="I76" s="41" t="s">
        <v>14</v>
      </c>
      <c r="J76" s="14"/>
      <c r="K76" s="8"/>
      <c r="L76" s="9"/>
      <c r="M76" s="19"/>
    </row>
    <row r="77" spans="1:13" ht="12.75">
      <c r="A77" s="45" t="s">
        <v>15</v>
      </c>
      <c r="B77" s="54"/>
      <c r="C77" s="27"/>
      <c r="D77" s="55" t="s">
        <v>16</v>
      </c>
      <c r="E77" s="27"/>
      <c r="F77" s="28"/>
      <c r="G77" s="21"/>
      <c r="H77" s="43" t="s">
        <v>17</v>
      </c>
      <c r="I77" s="43"/>
      <c r="J77" s="45">
        <v>2005</v>
      </c>
      <c r="K77" s="45">
        <v>2006</v>
      </c>
      <c r="L77" s="45">
        <v>2007</v>
      </c>
      <c r="M77" s="21"/>
    </row>
    <row r="78" spans="1:13" ht="12.75">
      <c r="A78" s="20">
        <v>634</v>
      </c>
      <c r="B78" s="12" t="s">
        <v>56</v>
      </c>
      <c r="C78" s="10"/>
      <c r="D78" s="10"/>
      <c r="E78" s="10"/>
      <c r="F78" s="11"/>
      <c r="G78" s="19">
        <f aca="true" t="shared" si="8" ref="G78:L78">SUM(G79:G84)</f>
        <v>471</v>
      </c>
      <c r="H78" s="19">
        <f t="shared" si="8"/>
        <v>472</v>
      </c>
      <c r="I78" s="19">
        <f t="shared" si="8"/>
        <v>555</v>
      </c>
      <c r="J78" s="19">
        <f t="shared" si="8"/>
        <v>600</v>
      </c>
      <c r="K78" s="19">
        <f t="shared" si="8"/>
        <v>652</v>
      </c>
      <c r="L78" s="19">
        <f t="shared" si="8"/>
        <v>647</v>
      </c>
      <c r="M78" s="16"/>
    </row>
    <row r="79" spans="1:13" ht="12.75">
      <c r="A79" s="20">
        <v>634001</v>
      </c>
      <c r="B79" s="12" t="s">
        <v>57</v>
      </c>
      <c r="C79" s="10"/>
      <c r="D79" s="10"/>
      <c r="E79" s="10"/>
      <c r="F79" s="11"/>
      <c r="G79" s="19">
        <v>137</v>
      </c>
      <c r="H79" s="19">
        <v>132</v>
      </c>
      <c r="I79" s="19">
        <v>165</v>
      </c>
      <c r="J79" s="19">
        <v>180</v>
      </c>
      <c r="K79" s="19">
        <v>200</v>
      </c>
      <c r="L79" s="19">
        <v>200</v>
      </c>
      <c r="M79" s="19"/>
    </row>
    <row r="80" spans="1:13" ht="12.75">
      <c r="A80" s="20">
        <v>634002</v>
      </c>
      <c r="B80" s="12" t="s">
        <v>58</v>
      </c>
      <c r="C80" s="10"/>
      <c r="D80" s="10"/>
      <c r="E80" s="10"/>
      <c r="F80" s="11"/>
      <c r="G80" s="19">
        <v>79</v>
      </c>
      <c r="H80" s="19">
        <v>67</v>
      </c>
      <c r="I80" s="19">
        <v>70</v>
      </c>
      <c r="J80" s="19">
        <v>80</v>
      </c>
      <c r="K80" s="19">
        <v>90</v>
      </c>
      <c r="L80" s="19">
        <v>90</v>
      </c>
      <c r="M80" s="19"/>
    </row>
    <row r="81" spans="1:13" ht="12.75">
      <c r="A81" s="20">
        <v>634003</v>
      </c>
      <c r="B81" s="123" t="s">
        <v>59</v>
      </c>
      <c r="C81" s="10"/>
      <c r="D81" s="10"/>
      <c r="E81" s="10"/>
      <c r="F81" s="11"/>
      <c r="G81" s="19">
        <v>106</v>
      </c>
      <c r="H81" s="19">
        <v>110</v>
      </c>
      <c r="I81" s="19">
        <v>110</v>
      </c>
      <c r="J81" s="19">
        <v>110</v>
      </c>
      <c r="K81" s="19">
        <v>110</v>
      </c>
      <c r="L81" s="19">
        <v>110</v>
      </c>
      <c r="M81" s="19"/>
    </row>
    <row r="82" spans="1:13" ht="12.75">
      <c r="A82" s="20">
        <v>634004</v>
      </c>
      <c r="B82" s="12" t="s">
        <v>60</v>
      </c>
      <c r="C82" s="10"/>
      <c r="D82" s="10"/>
      <c r="E82" s="10"/>
      <c r="F82" s="11"/>
      <c r="G82" s="19">
        <v>145</v>
      </c>
      <c r="H82" s="19">
        <v>160</v>
      </c>
      <c r="I82" s="19">
        <v>200</v>
      </c>
      <c r="J82" s="19">
        <v>220</v>
      </c>
      <c r="K82" s="19">
        <v>242</v>
      </c>
      <c r="L82" s="19">
        <v>242</v>
      </c>
      <c r="M82" s="19"/>
    </row>
    <row r="83" spans="1:13" ht="12.75">
      <c r="A83" s="20">
        <v>634005</v>
      </c>
      <c r="B83" s="12" t="s">
        <v>61</v>
      </c>
      <c r="C83" s="10"/>
      <c r="D83" s="10"/>
      <c r="E83" s="10"/>
      <c r="F83" s="11"/>
      <c r="G83" s="19">
        <v>4</v>
      </c>
      <c r="H83" s="19">
        <v>3</v>
      </c>
      <c r="I83" s="19">
        <v>5</v>
      </c>
      <c r="J83" s="19">
        <v>5</v>
      </c>
      <c r="K83" s="19">
        <v>5</v>
      </c>
      <c r="L83" s="19">
        <v>5</v>
      </c>
      <c r="M83" s="19"/>
    </row>
    <row r="84" spans="1:13" ht="12.75">
      <c r="A84" s="20">
        <v>634006</v>
      </c>
      <c r="B84" s="12" t="s">
        <v>62</v>
      </c>
      <c r="C84" s="10"/>
      <c r="D84" s="10"/>
      <c r="E84" s="10"/>
      <c r="F84" s="11"/>
      <c r="G84" s="19"/>
      <c r="H84" s="19"/>
      <c r="I84" s="19">
        <v>5</v>
      </c>
      <c r="J84" s="19">
        <v>5</v>
      </c>
      <c r="K84" s="19">
        <v>5</v>
      </c>
      <c r="L84" s="19"/>
      <c r="M84" s="19"/>
    </row>
    <row r="85" spans="1:13" ht="12.75">
      <c r="A85" s="18">
        <v>635</v>
      </c>
      <c r="B85" s="49" t="s">
        <v>63</v>
      </c>
      <c r="C85" s="15"/>
      <c r="D85" s="15"/>
      <c r="E85" s="15"/>
      <c r="F85" s="62"/>
      <c r="G85" s="23">
        <f aca="true" t="shared" si="9" ref="G85:L85">SUM(G87:G91)</f>
        <v>804</v>
      </c>
      <c r="H85" s="23">
        <f t="shared" si="9"/>
        <v>748</v>
      </c>
      <c r="I85" s="23">
        <f t="shared" si="9"/>
        <v>835</v>
      </c>
      <c r="J85" s="23">
        <f t="shared" si="9"/>
        <v>920</v>
      </c>
      <c r="K85" s="23">
        <f t="shared" si="9"/>
        <v>1005</v>
      </c>
      <c r="L85" s="23">
        <f t="shared" si="9"/>
        <v>1005</v>
      </c>
      <c r="M85" s="19"/>
    </row>
    <row r="86" spans="1:13" ht="12.75">
      <c r="A86" s="85">
        <v>635001</v>
      </c>
      <c r="B86" s="96" t="s">
        <v>64</v>
      </c>
      <c r="C86" s="15"/>
      <c r="D86" s="15"/>
      <c r="E86" s="15"/>
      <c r="F86" s="62"/>
      <c r="G86" s="95"/>
      <c r="H86" s="95"/>
      <c r="I86" s="95"/>
      <c r="J86" s="95"/>
      <c r="K86" s="95"/>
      <c r="L86" s="95"/>
      <c r="M86" s="19"/>
    </row>
    <row r="87" spans="1:13" ht="12.75">
      <c r="A87" s="85">
        <v>635002</v>
      </c>
      <c r="B87" s="12" t="s">
        <v>65</v>
      </c>
      <c r="C87" s="10"/>
      <c r="D87" s="10"/>
      <c r="E87" s="10"/>
      <c r="F87" s="11"/>
      <c r="G87" s="19">
        <v>724</v>
      </c>
      <c r="H87" s="19">
        <v>680</v>
      </c>
      <c r="I87" s="19">
        <v>735</v>
      </c>
      <c r="J87" s="19">
        <v>810</v>
      </c>
      <c r="K87" s="19">
        <v>890</v>
      </c>
      <c r="L87" s="19">
        <v>890</v>
      </c>
      <c r="M87" s="19"/>
    </row>
    <row r="88" spans="1:13" ht="12.75">
      <c r="A88" s="85">
        <v>635003</v>
      </c>
      <c r="B88" s="12" t="s">
        <v>66</v>
      </c>
      <c r="C88" s="10"/>
      <c r="D88" s="10"/>
      <c r="E88" s="10"/>
      <c r="F88" s="11"/>
      <c r="G88" s="19">
        <v>3</v>
      </c>
      <c r="H88" s="19">
        <v>3</v>
      </c>
      <c r="I88" s="19">
        <v>10</v>
      </c>
      <c r="J88" s="19">
        <v>10</v>
      </c>
      <c r="K88" s="19">
        <v>10</v>
      </c>
      <c r="L88" s="19">
        <v>10</v>
      </c>
      <c r="M88" s="19"/>
    </row>
    <row r="89" spans="1:13" ht="12.75">
      <c r="A89" s="85">
        <v>635004</v>
      </c>
      <c r="B89" s="10" t="s">
        <v>67</v>
      </c>
      <c r="C89" s="10"/>
      <c r="D89" s="10"/>
      <c r="E89" s="10"/>
      <c r="F89" s="11"/>
      <c r="G89" s="11">
        <v>77</v>
      </c>
      <c r="H89" s="11">
        <v>65</v>
      </c>
      <c r="I89" s="11">
        <v>80</v>
      </c>
      <c r="J89" s="11">
        <v>90</v>
      </c>
      <c r="K89" s="11">
        <v>95</v>
      </c>
      <c r="L89" s="11">
        <v>95</v>
      </c>
      <c r="M89" s="19"/>
    </row>
    <row r="90" spans="1:13" ht="12.75">
      <c r="A90" s="85">
        <v>635006</v>
      </c>
      <c r="B90" s="123" t="s">
        <v>68</v>
      </c>
      <c r="C90" s="10"/>
      <c r="D90" s="10"/>
      <c r="E90" s="10"/>
      <c r="F90" s="11"/>
      <c r="G90" s="11"/>
      <c r="H90" s="11"/>
      <c r="I90" s="11">
        <v>5</v>
      </c>
      <c r="J90" s="11">
        <v>5</v>
      </c>
      <c r="K90" s="11">
        <v>5</v>
      </c>
      <c r="L90" s="129">
        <v>5</v>
      </c>
      <c r="M90" s="19"/>
    </row>
    <row r="91" spans="1:13" ht="12.75">
      <c r="A91" s="85">
        <v>635200</v>
      </c>
      <c r="B91" s="123" t="s">
        <v>69</v>
      </c>
      <c r="C91" s="10"/>
      <c r="D91" s="10"/>
      <c r="E91" s="10"/>
      <c r="F91" s="11"/>
      <c r="G91" s="11"/>
      <c r="H91" s="11"/>
      <c r="I91" s="11">
        <v>5</v>
      </c>
      <c r="J91" s="11">
        <v>5</v>
      </c>
      <c r="K91" s="11">
        <v>5</v>
      </c>
      <c r="L91" s="129">
        <v>5</v>
      </c>
      <c r="M91" s="19"/>
    </row>
    <row r="92" spans="1:13" ht="12.75">
      <c r="A92" s="18">
        <v>636</v>
      </c>
      <c r="B92" s="15" t="s">
        <v>70</v>
      </c>
      <c r="C92" s="15"/>
      <c r="D92" s="15"/>
      <c r="E92" s="15"/>
      <c r="F92" s="62"/>
      <c r="G92" s="93">
        <f aca="true" t="shared" si="10" ref="G92:L92">SUM(G93:G94)</f>
        <v>2</v>
      </c>
      <c r="H92" s="93">
        <f t="shared" si="10"/>
        <v>4</v>
      </c>
      <c r="I92" s="93">
        <f t="shared" si="10"/>
        <v>4</v>
      </c>
      <c r="J92" s="93">
        <f t="shared" si="10"/>
        <v>4</v>
      </c>
      <c r="K92" s="93">
        <f t="shared" si="10"/>
        <v>4</v>
      </c>
      <c r="L92" s="93">
        <f t="shared" si="10"/>
        <v>4</v>
      </c>
      <c r="M92" s="19"/>
    </row>
    <row r="93" spans="1:13" ht="12.75">
      <c r="A93" s="85">
        <v>636001</v>
      </c>
      <c r="B93" s="12" t="s">
        <v>68</v>
      </c>
      <c r="C93" s="10"/>
      <c r="D93" s="10"/>
      <c r="E93" s="10"/>
      <c r="F93" s="11"/>
      <c r="G93" s="24"/>
      <c r="H93" s="24"/>
      <c r="I93" s="24"/>
      <c r="J93" s="19"/>
      <c r="K93" s="19"/>
      <c r="L93" s="19"/>
      <c r="M93" s="19"/>
    </row>
    <row r="94" spans="1:13" ht="12.75">
      <c r="A94" s="121">
        <v>636002</v>
      </c>
      <c r="B94" s="14" t="s">
        <v>67</v>
      </c>
      <c r="C94" s="8"/>
      <c r="D94" s="8"/>
      <c r="E94" s="8"/>
      <c r="F94" s="9"/>
      <c r="G94" s="21">
        <v>2</v>
      </c>
      <c r="H94" s="21">
        <v>4</v>
      </c>
      <c r="I94" s="21">
        <v>4</v>
      </c>
      <c r="J94" s="21">
        <v>4</v>
      </c>
      <c r="K94" s="21">
        <v>4</v>
      </c>
      <c r="L94" s="21">
        <v>4</v>
      </c>
      <c r="M94" s="21"/>
    </row>
    <row r="95" spans="1:14" ht="12.75">
      <c r="A95" s="87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s="87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2:14" ht="12.75">
      <c r="L97" s="10"/>
      <c r="M97" s="87"/>
      <c r="N97" s="10"/>
    </row>
    <row r="98" spans="12:14" ht="12.75">
      <c r="L98" s="10"/>
      <c r="M98" s="10"/>
      <c r="N98" s="10"/>
    </row>
    <row r="99" spans="12:14" ht="12.75">
      <c r="L99" s="10"/>
      <c r="M99" s="10"/>
      <c r="N99" s="10"/>
    </row>
    <row r="100" spans="12:14" ht="12.75">
      <c r="L100" s="10"/>
      <c r="M100" s="10"/>
      <c r="N100" s="10"/>
    </row>
    <row r="101" spans="12:14" ht="12.75">
      <c r="L101" s="10"/>
      <c r="M101" s="10"/>
      <c r="N101" s="10"/>
    </row>
    <row r="102" spans="12:14" ht="12.75">
      <c r="L102" s="10"/>
      <c r="M102" s="10"/>
      <c r="N102" s="10"/>
    </row>
    <row r="103" spans="8:13" ht="15">
      <c r="H103" s="1"/>
      <c r="M103" s="30" t="s">
        <v>113</v>
      </c>
    </row>
    <row r="104" spans="1:13" ht="15">
      <c r="A104" s="2" t="s">
        <v>0</v>
      </c>
      <c r="E104" s="3"/>
      <c r="F104" s="88" t="s">
        <v>1</v>
      </c>
      <c r="I104" s="2"/>
      <c r="M104" s="94" t="s">
        <v>2</v>
      </c>
    </row>
    <row r="105" spans="1:12" ht="15">
      <c r="A105" s="2" t="s">
        <v>3</v>
      </c>
      <c r="E105" s="3" t="s">
        <v>4</v>
      </c>
      <c r="H105" s="2" t="s">
        <v>5</v>
      </c>
      <c r="I105" s="2"/>
      <c r="L105" s="3"/>
    </row>
    <row r="106" ht="12.75">
      <c r="M106" s="34" t="s">
        <v>71</v>
      </c>
    </row>
    <row r="107" spans="1:13" ht="12.75">
      <c r="A107" s="29"/>
      <c r="B107" s="29"/>
      <c r="C107" s="29"/>
      <c r="D107" s="29"/>
      <c r="E107" s="31"/>
      <c r="F107" s="31"/>
      <c r="G107" s="32"/>
      <c r="H107" s="32"/>
      <c r="I107" s="32"/>
      <c r="J107" s="33"/>
      <c r="K107" s="33"/>
      <c r="L107" s="33"/>
      <c r="M107" s="26" t="s">
        <v>7</v>
      </c>
    </row>
    <row r="108" spans="1:13" ht="12.75">
      <c r="A108" s="36"/>
      <c r="B108" s="37"/>
      <c r="C108" s="37"/>
      <c r="D108" s="38"/>
      <c r="E108" s="39"/>
      <c r="F108" s="40"/>
      <c r="G108" s="16"/>
      <c r="H108" s="42"/>
      <c r="I108" s="42"/>
      <c r="J108" s="36"/>
      <c r="K108" s="47" t="s">
        <v>8</v>
      </c>
      <c r="L108" s="44"/>
      <c r="M108" s="46"/>
    </row>
    <row r="109" spans="1:13" ht="12.75">
      <c r="A109" s="12"/>
      <c r="B109" s="10"/>
      <c r="C109" s="10"/>
      <c r="D109" s="35" t="s">
        <v>9</v>
      </c>
      <c r="E109" s="10"/>
      <c r="F109" s="11"/>
      <c r="G109" s="41">
        <v>2002</v>
      </c>
      <c r="H109" s="41">
        <v>2003</v>
      </c>
      <c r="I109" s="41">
        <v>2004</v>
      </c>
      <c r="J109" s="12"/>
      <c r="K109" s="35" t="s">
        <v>10</v>
      </c>
      <c r="L109" s="11"/>
      <c r="M109" s="41" t="s">
        <v>11</v>
      </c>
    </row>
    <row r="110" spans="1:13" ht="12.75">
      <c r="A110" s="14"/>
      <c r="B110" s="8"/>
      <c r="C110" s="8"/>
      <c r="D110" s="8"/>
      <c r="E110" s="8"/>
      <c r="F110" s="9"/>
      <c r="G110" s="41" t="s">
        <v>12</v>
      </c>
      <c r="H110" s="41" t="s">
        <v>13</v>
      </c>
      <c r="I110" s="41" t="s">
        <v>14</v>
      </c>
      <c r="J110" s="14"/>
      <c r="K110" s="8"/>
      <c r="L110" s="9"/>
      <c r="M110" s="19"/>
    </row>
    <row r="111" spans="1:13" ht="12.75">
      <c r="A111" s="45" t="s">
        <v>15</v>
      </c>
      <c r="B111" s="54"/>
      <c r="C111" s="27"/>
      <c r="D111" s="55" t="s">
        <v>16</v>
      </c>
      <c r="E111" s="27"/>
      <c r="F111" s="28"/>
      <c r="G111" s="21"/>
      <c r="H111" s="43" t="s">
        <v>17</v>
      </c>
      <c r="I111" s="43"/>
      <c r="J111" s="45">
        <v>2005</v>
      </c>
      <c r="K111" s="45">
        <v>2006</v>
      </c>
      <c r="L111" s="45">
        <v>2007</v>
      </c>
      <c r="M111" s="21"/>
    </row>
    <row r="112" spans="1:13" ht="12.75">
      <c r="A112" s="18">
        <v>637</v>
      </c>
      <c r="B112" s="49" t="s">
        <v>72</v>
      </c>
      <c r="C112" s="15"/>
      <c r="D112" s="15"/>
      <c r="E112" s="15"/>
      <c r="F112" s="62"/>
      <c r="G112" s="23">
        <f aca="true" t="shared" si="11" ref="G112:L112">SUM(G113:G125)</f>
        <v>1333</v>
      </c>
      <c r="H112" s="23">
        <f t="shared" si="11"/>
        <v>1479</v>
      </c>
      <c r="I112" s="23">
        <f t="shared" si="11"/>
        <v>1720</v>
      </c>
      <c r="J112" s="23">
        <f t="shared" si="11"/>
        <v>1885</v>
      </c>
      <c r="K112" s="23">
        <f t="shared" si="11"/>
        <v>2070</v>
      </c>
      <c r="L112" s="23">
        <f t="shared" si="11"/>
        <v>2049</v>
      </c>
      <c r="M112" s="16"/>
    </row>
    <row r="113" spans="1:13" ht="12.75">
      <c r="A113" s="85">
        <v>637001</v>
      </c>
      <c r="B113" s="12" t="s">
        <v>73</v>
      </c>
      <c r="C113" s="10"/>
      <c r="D113" s="10"/>
      <c r="E113" s="10"/>
      <c r="F113" s="11"/>
      <c r="G113" s="19">
        <v>19</v>
      </c>
      <c r="H113" s="19">
        <v>20</v>
      </c>
      <c r="I113" s="19">
        <v>30</v>
      </c>
      <c r="J113" s="19">
        <v>35</v>
      </c>
      <c r="K113" s="19">
        <v>40</v>
      </c>
      <c r="L113" s="19">
        <v>40</v>
      </c>
      <c r="M113" s="19"/>
    </row>
    <row r="114" spans="1:13" ht="12.75">
      <c r="A114" s="85">
        <v>637003</v>
      </c>
      <c r="B114" s="12" t="s">
        <v>74</v>
      </c>
      <c r="C114" s="10"/>
      <c r="D114" s="10"/>
      <c r="E114" s="10"/>
      <c r="F114" s="11"/>
      <c r="G114">
        <v>13</v>
      </c>
      <c r="H114" s="19">
        <v>12</v>
      </c>
      <c r="I114" s="19">
        <v>15</v>
      </c>
      <c r="J114" s="19">
        <v>20</v>
      </c>
      <c r="K114" s="19">
        <v>25</v>
      </c>
      <c r="L114">
        <v>25</v>
      </c>
      <c r="M114" s="90"/>
    </row>
    <row r="115" spans="1:13" ht="12.75">
      <c r="A115" s="85">
        <v>637004</v>
      </c>
      <c r="B115" s="12" t="s">
        <v>75</v>
      </c>
      <c r="C115" s="10"/>
      <c r="D115" s="10"/>
      <c r="E115" s="10"/>
      <c r="F115" s="11"/>
      <c r="G115" s="19">
        <v>320</v>
      </c>
      <c r="H115" s="19">
        <v>282</v>
      </c>
      <c r="I115" s="19">
        <v>290</v>
      </c>
      <c r="J115" s="19">
        <v>320</v>
      </c>
      <c r="K115" s="19">
        <v>350</v>
      </c>
      <c r="L115" s="19">
        <v>350</v>
      </c>
      <c r="M115" s="85"/>
    </row>
    <row r="116" spans="1:13" ht="12.75">
      <c r="A116" s="124">
        <v>637005</v>
      </c>
      <c r="B116" s="12" t="s">
        <v>76</v>
      </c>
      <c r="C116" s="10"/>
      <c r="D116" s="10"/>
      <c r="E116" s="10"/>
      <c r="F116" s="11"/>
      <c r="G116" s="19">
        <v>559</v>
      </c>
      <c r="H116" s="19">
        <v>625</v>
      </c>
      <c r="I116" s="19">
        <v>795</v>
      </c>
      <c r="J116" s="19">
        <v>885</v>
      </c>
      <c r="K116" s="24">
        <v>985</v>
      </c>
      <c r="L116" s="24">
        <v>985</v>
      </c>
      <c r="M116" s="92"/>
    </row>
    <row r="117" spans="1:13" ht="12.75">
      <c r="A117" s="124">
        <v>637006</v>
      </c>
      <c r="B117" s="12" t="s">
        <v>77</v>
      </c>
      <c r="C117" s="10"/>
      <c r="D117" s="10"/>
      <c r="E117" s="10"/>
      <c r="F117" s="11"/>
      <c r="G117" s="19"/>
      <c r="H117" s="19"/>
      <c r="I117" s="19">
        <v>25</v>
      </c>
      <c r="J117" s="19">
        <v>25</v>
      </c>
      <c r="K117" s="19">
        <v>25</v>
      </c>
      <c r="L117" s="19">
        <v>29</v>
      </c>
      <c r="M117" s="41"/>
    </row>
    <row r="118" spans="1:13" ht="12.75">
      <c r="A118" s="124">
        <v>637011</v>
      </c>
      <c r="B118" s="12" t="s">
        <v>78</v>
      </c>
      <c r="C118" s="10"/>
      <c r="D118" s="10"/>
      <c r="E118" s="10"/>
      <c r="F118" s="11"/>
      <c r="G118" s="19">
        <v>1</v>
      </c>
      <c r="H118" s="19">
        <v>25</v>
      </c>
      <c r="I118" s="19">
        <v>25</v>
      </c>
      <c r="J118" s="19">
        <v>25</v>
      </c>
      <c r="K118" s="19">
        <v>25</v>
      </c>
      <c r="L118" s="19"/>
      <c r="M118" s="19"/>
    </row>
    <row r="119" spans="1:13" ht="12.75">
      <c r="A119" s="124">
        <v>637012</v>
      </c>
      <c r="B119" s="12" t="s">
        <v>79</v>
      </c>
      <c r="C119" s="10"/>
      <c r="D119" s="10"/>
      <c r="E119" s="10"/>
      <c r="F119" s="11"/>
      <c r="G119" s="19">
        <v>22</v>
      </c>
      <c r="H119" s="19">
        <v>25</v>
      </c>
      <c r="I119" s="19">
        <v>25</v>
      </c>
      <c r="J119" s="19">
        <v>25</v>
      </c>
      <c r="K119" s="19">
        <v>25</v>
      </c>
      <c r="L119" s="19">
        <v>25</v>
      </c>
      <c r="M119" s="19"/>
    </row>
    <row r="120" spans="1:13" ht="12.75">
      <c r="A120" s="124">
        <v>637014</v>
      </c>
      <c r="B120" t="s">
        <v>80</v>
      </c>
      <c r="C120" s="10"/>
      <c r="D120" s="10"/>
      <c r="E120" s="10"/>
      <c r="F120" s="11"/>
      <c r="G120" s="19">
        <v>228</v>
      </c>
      <c r="H120" s="19">
        <v>350</v>
      </c>
      <c r="I120" s="19">
        <v>325</v>
      </c>
      <c r="J120" s="19">
        <v>360</v>
      </c>
      <c r="K120" s="19">
        <v>395</v>
      </c>
      <c r="L120" s="19">
        <v>395</v>
      </c>
      <c r="M120" s="19"/>
    </row>
    <row r="121" spans="1:13" ht="12.75">
      <c r="A121" s="124">
        <v>637015</v>
      </c>
      <c r="B121" s="12" t="s">
        <v>81</v>
      </c>
      <c r="C121" s="10"/>
      <c r="D121" s="10"/>
      <c r="E121" s="10"/>
      <c r="F121" s="11"/>
      <c r="G121" s="19">
        <v>1</v>
      </c>
      <c r="H121" s="19">
        <v>3</v>
      </c>
      <c r="I121" s="19">
        <v>5</v>
      </c>
      <c r="J121" s="19">
        <v>5</v>
      </c>
      <c r="K121" s="19">
        <v>5</v>
      </c>
      <c r="L121" s="19">
        <v>5</v>
      </c>
      <c r="M121" s="19"/>
    </row>
    <row r="122" spans="1:13" ht="12.75">
      <c r="A122" s="124">
        <v>637016</v>
      </c>
      <c r="B122" s="12" t="s">
        <v>82</v>
      </c>
      <c r="C122" s="10"/>
      <c r="D122" s="10"/>
      <c r="E122" s="10"/>
      <c r="F122" s="11"/>
      <c r="G122" s="19">
        <v>61</v>
      </c>
      <c r="H122" s="19">
        <v>72</v>
      </c>
      <c r="I122" s="19">
        <v>70</v>
      </c>
      <c r="J122" s="19">
        <v>70</v>
      </c>
      <c r="K122" s="19">
        <v>75</v>
      </c>
      <c r="L122" s="19">
        <v>75</v>
      </c>
      <c r="M122" s="19"/>
    </row>
    <row r="123" spans="1:13" ht="12.75">
      <c r="A123" s="124">
        <v>637023</v>
      </c>
      <c r="B123" s="12" t="s">
        <v>83</v>
      </c>
      <c r="C123" s="10"/>
      <c r="D123" s="10"/>
      <c r="E123" s="10"/>
      <c r="F123" s="11"/>
      <c r="G123" s="19"/>
      <c r="H123" s="19">
        <v>5</v>
      </c>
      <c r="I123" s="19">
        <v>15</v>
      </c>
      <c r="J123" s="19">
        <v>15</v>
      </c>
      <c r="K123" s="19">
        <v>20</v>
      </c>
      <c r="L123" s="19">
        <v>20</v>
      </c>
      <c r="M123" s="19"/>
    </row>
    <row r="124" spans="1:13" ht="12.75">
      <c r="A124" s="124">
        <v>637027</v>
      </c>
      <c r="B124" s="12" t="s">
        <v>84</v>
      </c>
      <c r="C124" s="10"/>
      <c r="D124" s="10"/>
      <c r="E124" s="10"/>
      <c r="F124" s="11"/>
      <c r="G124" s="19">
        <v>107</v>
      </c>
      <c r="H124" s="19">
        <v>60</v>
      </c>
      <c r="I124" s="19">
        <v>100</v>
      </c>
      <c r="J124" s="19">
        <v>100</v>
      </c>
      <c r="K124" s="19">
        <v>100</v>
      </c>
      <c r="L124" s="19">
        <v>100</v>
      </c>
      <c r="M124" s="19"/>
    </row>
    <row r="125" spans="1:13" ht="12.75">
      <c r="A125" s="124">
        <v>637200</v>
      </c>
      <c r="B125" s="12" t="s">
        <v>85</v>
      </c>
      <c r="C125" s="10"/>
      <c r="D125" s="10"/>
      <c r="E125" s="10"/>
      <c r="F125" s="11"/>
      <c r="G125" s="19">
        <v>2</v>
      </c>
      <c r="H125" s="19"/>
      <c r="I125" s="19"/>
      <c r="J125" s="19"/>
      <c r="K125" s="19"/>
      <c r="L125" s="19"/>
      <c r="M125" s="19"/>
    </row>
    <row r="126" spans="1:13" ht="12.75">
      <c r="A126" s="56"/>
      <c r="B126" s="4"/>
      <c r="C126" s="5"/>
      <c r="D126" s="5"/>
      <c r="E126" s="5"/>
      <c r="F126" s="6"/>
      <c r="G126" s="16"/>
      <c r="H126" s="16"/>
      <c r="I126" s="16"/>
      <c r="J126" s="16"/>
      <c r="K126" s="16"/>
      <c r="L126" s="16"/>
      <c r="M126" s="19"/>
    </row>
    <row r="127" spans="1:13" ht="12.75">
      <c r="A127" s="73">
        <v>640</v>
      </c>
      <c r="B127" s="74" t="s">
        <v>86</v>
      </c>
      <c r="C127" s="75"/>
      <c r="D127" s="75"/>
      <c r="E127" s="75"/>
      <c r="F127" s="76"/>
      <c r="G127" s="77">
        <f aca="true" t="shared" si="12" ref="G127:L127">SUM(G129)</f>
        <v>23173</v>
      </c>
      <c r="H127" s="77">
        <f t="shared" si="12"/>
        <v>40129</v>
      </c>
      <c r="I127" s="77">
        <f t="shared" si="12"/>
        <v>22606</v>
      </c>
      <c r="J127" s="77">
        <f t="shared" si="12"/>
        <v>10000</v>
      </c>
      <c r="K127" s="77">
        <f t="shared" si="12"/>
        <v>10000</v>
      </c>
      <c r="L127" s="77">
        <f t="shared" si="12"/>
        <v>10000</v>
      </c>
      <c r="M127" s="19"/>
    </row>
    <row r="128" spans="1:13" ht="12.75">
      <c r="A128" s="20"/>
      <c r="B128" s="12"/>
      <c r="C128" s="10"/>
      <c r="D128" s="10"/>
      <c r="E128" s="10"/>
      <c r="F128" s="11"/>
      <c r="G128" s="19"/>
      <c r="H128" s="19"/>
      <c r="I128" s="19"/>
      <c r="J128" s="19"/>
      <c r="K128" s="19"/>
      <c r="L128" s="19"/>
      <c r="M128" s="19"/>
    </row>
    <row r="129" spans="1:13" ht="12.75">
      <c r="A129" s="18">
        <v>641</v>
      </c>
      <c r="B129" s="49" t="s">
        <v>87</v>
      </c>
      <c r="C129" s="15"/>
      <c r="D129" s="15"/>
      <c r="E129" s="15"/>
      <c r="F129" s="62"/>
      <c r="G129" s="23">
        <f aca="true" t="shared" si="13" ref="G129:L129">SUM(G130)</f>
        <v>23173</v>
      </c>
      <c r="H129" s="23">
        <f t="shared" si="13"/>
        <v>40129</v>
      </c>
      <c r="I129" s="23">
        <f t="shared" si="13"/>
        <v>22606</v>
      </c>
      <c r="J129" s="23">
        <f t="shared" si="13"/>
        <v>10000</v>
      </c>
      <c r="K129" s="23">
        <f t="shared" si="13"/>
        <v>10000</v>
      </c>
      <c r="L129" s="23">
        <f t="shared" si="13"/>
        <v>10000</v>
      </c>
      <c r="M129" s="19"/>
    </row>
    <row r="130" spans="1:13" ht="12.75">
      <c r="A130" s="121">
        <v>641006</v>
      </c>
      <c r="B130" s="14" t="s">
        <v>88</v>
      </c>
      <c r="C130" s="8"/>
      <c r="D130" s="8"/>
      <c r="E130" s="8"/>
      <c r="F130" s="9"/>
      <c r="G130" s="25">
        <v>23173</v>
      </c>
      <c r="H130" s="25">
        <v>40129</v>
      </c>
      <c r="I130" s="25">
        <v>22606</v>
      </c>
      <c r="J130" s="25">
        <v>10000</v>
      </c>
      <c r="K130" s="25">
        <v>10000</v>
      </c>
      <c r="L130" s="25">
        <v>10000</v>
      </c>
      <c r="M130" s="21"/>
    </row>
    <row r="137" spans="8:13" ht="15">
      <c r="H137" s="1"/>
      <c r="M137" s="30" t="s">
        <v>113</v>
      </c>
    </row>
    <row r="138" spans="1:13" ht="15">
      <c r="A138" s="2" t="s">
        <v>0</v>
      </c>
      <c r="E138" s="3"/>
      <c r="F138" s="88" t="s">
        <v>1</v>
      </c>
      <c r="I138" s="2"/>
      <c r="M138" s="94" t="s">
        <v>2</v>
      </c>
    </row>
    <row r="139" spans="1:13" s="26" customFormat="1" ht="15">
      <c r="A139" s="2" t="s">
        <v>3</v>
      </c>
      <c r="B139"/>
      <c r="C139"/>
      <c r="D139"/>
      <c r="E139" s="3" t="s">
        <v>4</v>
      </c>
      <c r="F139"/>
      <c r="G139"/>
      <c r="H139" s="2" t="s">
        <v>5</v>
      </c>
      <c r="I139" s="2"/>
      <c r="J139"/>
      <c r="K139"/>
      <c r="L139" s="3"/>
      <c r="M139"/>
    </row>
    <row r="140" ht="12.75">
      <c r="M140" s="34" t="s">
        <v>89</v>
      </c>
    </row>
    <row r="141" spans="1:13" ht="12.75">
      <c r="A141" s="29"/>
      <c r="B141" s="29"/>
      <c r="C141" s="29"/>
      <c r="D141" s="29"/>
      <c r="E141" s="31"/>
      <c r="F141" s="31"/>
      <c r="G141" s="32"/>
      <c r="H141" s="32"/>
      <c r="I141" s="32"/>
      <c r="J141" s="33"/>
      <c r="K141" s="33"/>
      <c r="L141" s="33"/>
      <c r="M141" s="26" t="s">
        <v>7</v>
      </c>
    </row>
    <row r="142" spans="1:13" ht="12.75">
      <c r="A142" s="36"/>
      <c r="B142" s="37"/>
      <c r="C142" s="37"/>
      <c r="D142" s="38"/>
      <c r="E142" s="39"/>
      <c r="F142" s="40"/>
      <c r="G142" s="16"/>
      <c r="H142" s="42"/>
      <c r="I142" s="42"/>
      <c r="J142" s="36"/>
      <c r="K142" s="47" t="s">
        <v>8</v>
      </c>
      <c r="L142" s="44"/>
      <c r="M142" s="46"/>
    </row>
    <row r="143" spans="1:13" ht="12.75">
      <c r="A143" s="12"/>
      <c r="B143" s="10"/>
      <c r="C143" s="10"/>
      <c r="D143" s="35" t="s">
        <v>9</v>
      </c>
      <c r="E143" s="10"/>
      <c r="F143" s="11"/>
      <c r="G143" s="41">
        <v>2002</v>
      </c>
      <c r="H143" s="41">
        <v>2003</v>
      </c>
      <c r="I143" s="41">
        <v>2004</v>
      </c>
      <c r="J143" s="12"/>
      <c r="K143" s="35" t="s">
        <v>10</v>
      </c>
      <c r="L143" s="11"/>
      <c r="M143" s="41" t="s">
        <v>11</v>
      </c>
    </row>
    <row r="144" spans="1:13" ht="12.75">
      <c r="A144" s="14"/>
      <c r="B144" s="8"/>
      <c r="C144" s="8"/>
      <c r="D144" s="8"/>
      <c r="E144" s="8"/>
      <c r="F144" s="9"/>
      <c r="G144" s="41" t="s">
        <v>12</v>
      </c>
      <c r="H144" s="41" t="s">
        <v>13</v>
      </c>
      <c r="I144" s="41" t="s">
        <v>14</v>
      </c>
      <c r="J144" s="14"/>
      <c r="K144" s="8"/>
      <c r="L144" s="9"/>
      <c r="M144" s="19"/>
    </row>
    <row r="145" spans="1:13" ht="12.75">
      <c r="A145" s="45" t="s">
        <v>15</v>
      </c>
      <c r="B145" s="54"/>
      <c r="C145" s="27"/>
      <c r="D145" s="55" t="s">
        <v>16</v>
      </c>
      <c r="E145" s="27"/>
      <c r="F145" s="28"/>
      <c r="G145" s="21"/>
      <c r="H145" s="43" t="s">
        <v>17</v>
      </c>
      <c r="I145" s="43"/>
      <c r="J145" s="45">
        <v>2005</v>
      </c>
      <c r="K145" s="45">
        <v>2006</v>
      </c>
      <c r="L145" s="45">
        <v>2007</v>
      </c>
      <c r="M145" s="21"/>
    </row>
    <row r="146" spans="1:13" ht="12.75">
      <c r="A146" s="56"/>
      <c r="B146" s="4"/>
      <c r="C146" s="5"/>
      <c r="D146" s="5"/>
      <c r="E146" s="5"/>
      <c r="F146" s="6"/>
      <c r="G146" s="16"/>
      <c r="H146" s="16"/>
      <c r="J146" s="16"/>
      <c r="K146" s="16"/>
      <c r="L146" s="16"/>
      <c r="M146" s="16"/>
    </row>
    <row r="147" spans="1:13" ht="12.75">
      <c r="A147" s="17">
        <v>700</v>
      </c>
      <c r="B147" s="68" t="s">
        <v>90</v>
      </c>
      <c r="C147" s="67"/>
      <c r="D147" s="67"/>
      <c r="E147" s="67"/>
      <c r="F147" s="69"/>
      <c r="G147" s="22">
        <f aca="true" t="shared" si="14" ref="G147:L147">SUM(G149+G161)</f>
        <v>15276</v>
      </c>
      <c r="H147" s="22">
        <f t="shared" si="14"/>
        <v>32400</v>
      </c>
      <c r="I147" s="22">
        <f t="shared" si="14"/>
        <v>16067</v>
      </c>
      <c r="J147" s="22">
        <f t="shared" si="14"/>
        <v>16074</v>
      </c>
      <c r="K147" s="22">
        <f t="shared" si="14"/>
        <v>15150</v>
      </c>
      <c r="L147" s="22">
        <f t="shared" si="14"/>
        <v>15150</v>
      </c>
      <c r="M147" s="19"/>
    </row>
    <row r="148" spans="1:13" ht="12.75">
      <c r="A148" s="56"/>
      <c r="B148" s="4"/>
      <c r="C148" s="5"/>
      <c r="D148" s="5"/>
      <c r="E148" s="5"/>
      <c r="F148" s="6"/>
      <c r="G148" s="16"/>
      <c r="H148" s="16"/>
      <c r="I148" s="16"/>
      <c r="J148" s="16"/>
      <c r="K148" s="16"/>
      <c r="L148" s="16"/>
      <c r="M148" s="19"/>
    </row>
    <row r="149" spans="1:13" ht="12.75">
      <c r="A149" s="73">
        <v>710</v>
      </c>
      <c r="B149" s="74" t="s">
        <v>91</v>
      </c>
      <c r="C149" s="75"/>
      <c r="D149" s="75"/>
      <c r="E149" s="75"/>
      <c r="F149" s="76"/>
      <c r="G149" s="77">
        <f aca="true" t="shared" si="15" ref="G149:L149">SUM(G151+G153+G158)</f>
        <v>399</v>
      </c>
      <c r="H149" s="77">
        <f t="shared" si="15"/>
        <v>0</v>
      </c>
      <c r="I149" s="77">
        <f t="shared" si="15"/>
        <v>917</v>
      </c>
      <c r="J149" s="77">
        <f t="shared" si="15"/>
        <v>924</v>
      </c>
      <c r="K149" s="77">
        <f t="shared" si="15"/>
        <v>0</v>
      </c>
      <c r="L149" s="77">
        <f t="shared" si="15"/>
        <v>0</v>
      </c>
      <c r="M149" s="19"/>
    </row>
    <row r="150" spans="1:13" ht="12.75">
      <c r="A150" s="20"/>
      <c r="B150" s="12"/>
      <c r="C150" s="10"/>
      <c r="D150" s="10"/>
      <c r="E150" s="10"/>
      <c r="F150" s="11"/>
      <c r="G150" s="19"/>
      <c r="H150" s="19"/>
      <c r="I150" s="19"/>
      <c r="J150" s="19"/>
      <c r="K150" s="19"/>
      <c r="L150" s="19"/>
      <c r="M150" s="19"/>
    </row>
    <row r="151" spans="1:13" ht="12.75">
      <c r="A151" s="18">
        <v>711</v>
      </c>
      <c r="B151" s="49" t="s">
        <v>92</v>
      </c>
      <c r="C151" s="15"/>
      <c r="D151" s="15"/>
      <c r="E151" s="15"/>
      <c r="F151" s="62"/>
      <c r="G151" s="51">
        <f aca="true" t="shared" si="16" ref="G151:L151">SUM(G152)</f>
        <v>0</v>
      </c>
      <c r="H151" s="51">
        <f t="shared" si="16"/>
        <v>0</v>
      </c>
      <c r="I151" s="51">
        <f t="shared" si="16"/>
        <v>120</v>
      </c>
      <c r="J151" s="51">
        <f t="shared" si="16"/>
        <v>120</v>
      </c>
      <c r="K151" s="51">
        <f t="shared" si="16"/>
        <v>0</v>
      </c>
      <c r="L151" s="51">
        <f t="shared" si="16"/>
        <v>0</v>
      </c>
      <c r="M151" s="19"/>
    </row>
    <row r="152" spans="1:13" ht="12.75">
      <c r="A152" s="85">
        <v>711003</v>
      </c>
      <c r="B152" s="12" t="s">
        <v>93</v>
      </c>
      <c r="C152" s="10"/>
      <c r="D152" s="10"/>
      <c r="E152" s="10"/>
      <c r="F152" s="11"/>
      <c r="G152" s="19"/>
      <c r="H152" s="19"/>
      <c r="I152" s="19">
        <v>120</v>
      </c>
      <c r="J152" s="19">
        <v>120</v>
      </c>
      <c r="K152" s="19"/>
      <c r="L152" s="19"/>
      <c r="M152" s="19"/>
    </row>
    <row r="153" spans="1:13" ht="12.75">
      <c r="A153" s="18">
        <v>713</v>
      </c>
      <c r="B153" s="49" t="s">
        <v>94</v>
      </c>
      <c r="C153" s="15"/>
      <c r="D153" s="15"/>
      <c r="E153" s="15"/>
      <c r="F153" s="62"/>
      <c r="G153" s="51">
        <f aca="true" t="shared" si="17" ref="G153:L153">SUM(G154:G157)</f>
        <v>399</v>
      </c>
      <c r="H153" s="51">
        <f t="shared" si="17"/>
        <v>0</v>
      </c>
      <c r="I153" s="51">
        <f t="shared" si="17"/>
        <v>197</v>
      </c>
      <c r="J153" s="51">
        <f t="shared" si="17"/>
        <v>804</v>
      </c>
      <c r="K153" s="51">
        <f t="shared" si="17"/>
        <v>0</v>
      </c>
      <c r="L153" s="51">
        <f t="shared" si="17"/>
        <v>0</v>
      </c>
      <c r="M153" s="19"/>
    </row>
    <row r="154" spans="1:13" ht="12.75">
      <c r="A154" s="85">
        <v>713001</v>
      </c>
      <c r="B154" s="12" t="s">
        <v>64</v>
      </c>
      <c r="C154" s="10"/>
      <c r="D154" s="10"/>
      <c r="E154" s="10"/>
      <c r="F154" s="11"/>
      <c r="G154" s="19"/>
      <c r="H154" s="19"/>
      <c r="I154" s="19"/>
      <c r="J154" s="19"/>
      <c r="K154" s="19"/>
      <c r="L154" s="19"/>
      <c r="M154" s="19"/>
    </row>
    <row r="155" spans="1:13" ht="12.75">
      <c r="A155" s="85">
        <v>713002</v>
      </c>
      <c r="B155" s="12" t="s">
        <v>95</v>
      </c>
      <c r="C155" s="10"/>
      <c r="D155" s="10"/>
      <c r="E155" s="10"/>
      <c r="F155" s="11"/>
      <c r="G155" s="19">
        <v>143</v>
      </c>
      <c r="H155" s="19"/>
      <c r="I155" s="19">
        <v>197</v>
      </c>
      <c r="J155" s="19">
        <v>804</v>
      </c>
      <c r="K155" s="19"/>
      <c r="L155" s="19"/>
      <c r="M155" s="19"/>
    </row>
    <row r="156" spans="1:13" ht="12.75">
      <c r="A156" s="85">
        <v>713003</v>
      </c>
      <c r="B156" s="12" t="s">
        <v>66</v>
      </c>
      <c r="C156" s="10"/>
      <c r="D156" s="10"/>
      <c r="E156" s="10"/>
      <c r="F156" s="11"/>
      <c r="G156" s="19"/>
      <c r="H156" s="19"/>
      <c r="I156" s="19"/>
      <c r="J156" s="19"/>
      <c r="K156" s="19"/>
      <c r="L156" s="19"/>
      <c r="M156" s="19"/>
    </row>
    <row r="157" spans="1:13" ht="12.75">
      <c r="A157" s="85">
        <v>713004</v>
      </c>
      <c r="B157" s="12" t="s">
        <v>67</v>
      </c>
      <c r="C157" s="10"/>
      <c r="D157" s="10"/>
      <c r="E157" s="10"/>
      <c r="F157" s="11"/>
      <c r="G157" s="19">
        <v>256</v>
      </c>
      <c r="H157" s="19"/>
      <c r="I157" s="19"/>
      <c r="J157" s="19"/>
      <c r="K157" s="19"/>
      <c r="L157" s="19"/>
      <c r="M157" s="19"/>
    </row>
    <row r="158" spans="1:13" ht="12.75">
      <c r="A158" s="18">
        <v>714</v>
      </c>
      <c r="B158" s="49" t="s">
        <v>96</v>
      </c>
      <c r="C158" s="10"/>
      <c r="D158" s="10"/>
      <c r="E158" s="10"/>
      <c r="F158" s="11"/>
      <c r="G158" s="24">
        <f aca="true" t="shared" si="18" ref="G158:L158">SUM(G159:G159)</f>
        <v>0</v>
      </c>
      <c r="H158" s="24">
        <f t="shared" si="18"/>
        <v>0</v>
      </c>
      <c r="I158" s="24">
        <f t="shared" si="18"/>
        <v>600</v>
      </c>
      <c r="J158" s="24">
        <f t="shared" si="18"/>
        <v>0</v>
      </c>
      <c r="K158" s="24">
        <f t="shared" si="18"/>
        <v>0</v>
      </c>
      <c r="L158" s="24">
        <f t="shared" si="18"/>
        <v>0</v>
      </c>
      <c r="M158" s="19"/>
    </row>
    <row r="159" spans="1:13" ht="12.75">
      <c r="A159" s="121">
        <v>714001</v>
      </c>
      <c r="B159" s="14" t="s">
        <v>97</v>
      </c>
      <c r="C159" s="8"/>
      <c r="D159" s="8"/>
      <c r="E159" s="8"/>
      <c r="F159" s="9"/>
      <c r="G159" s="21"/>
      <c r="H159" s="21"/>
      <c r="I159" s="21">
        <v>600</v>
      </c>
      <c r="J159" s="21"/>
      <c r="K159" s="21"/>
      <c r="L159" s="14"/>
      <c r="M159" s="19"/>
    </row>
    <row r="160" spans="1:13" ht="12.75">
      <c r="A160" s="16"/>
      <c r="B160" s="4"/>
      <c r="C160" s="5"/>
      <c r="D160" s="5"/>
      <c r="E160" s="5"/>
      <c r="F160" s="6"/>
      <c r="H160" s="16"/>
      <c r="J160" s="16"/>
      <c r="K160" s="16"/>
      <c r="L160" s="4"/>
      <c r="M160" s="19"/>
    </row>
    <row r="161" spans="1:13" ht="12.75">
      <c r="A161" s="73">
        <v>720</v>
      </c>
      <c r="B161" s="74" t="s">
        <v>98</v>
      </c>
      <c r="C161" s="75"/>
      <c r="D161" s="75"/>
      <c r="E161" s="75"/>
      <c r="F161" s="76"/>
      <c r="G161" s="77">
        <f aca="true" t="shared" si="19" ref="G161:L161">SUM(G163+G165+G167)</f>
        <v>14877</v>
      </c>
      <c r="H161" s="77">
        <f t="shared" si="19"/>
        <v>32400</v>
      </c>
      <c r="I161" s="77">
        <f t="shared" si="19"/>
        <v>15150</v>
      </c>
      <c r="J161" s="77">
        <f t="shared" si="19"/>
        <v>15150</v>
      </c>
      <c r="K161" s="77">
        <f t="shared" si="19"/>
        <v>15150</v>
      </c>
      <c r="L161" s="77">
        <f t="shared" si="19"/>
        <v>15150</v>
      </c>
      <c r="M161" s="19"/>
    </row>
    <row r="162" spans="1:13" ht="12.75">
      <c r="A162" s="57"/>
      <c r="B162" s="12"/>
      <c r="C162" s="10"/>
      <c r="D162" s="10"/>
      <c r="E162" s="10"/>
      <c r="F162" s="11"/>
      <c r="G162" s="19"/>
      <c r="H162" s="19"/>
      <c r="I162" s="19"/>
      <c r="J162" s="19"/>
      <c r="K162" s="19"/>
      <c r="L162" s="19"/>
      <c r="M162" s="19"/>
    </row>
    <row r="163" spans="1:13" ht="12.75">
      <c r="A163" s="18">
        <v>722</v>
      </c>
      <c r="B163" s="49" t="s">
        <v>99</v>
      </c>
      <c r="C163" s="15"/>
      <c r="D163" s="15"/>
      <c r="E163" s="15"/>
      <c r="F163" s="62"/>
      <c r="G163" s="23">
        <f aca="true" t="shared" si="20" ref="G163:L163">SUM(G164)</f>
        <v>3307</v>
      </c>
      <c r="H163" s="23">
        <f t="shared" si="20"/>
        <v>32400</v>
      </c>
      <c r="I163" s="23">
        <f t="shared" si="20"/>
        <v>4000</v>
      </c>
      <c r="J163" s="23">
        <f t="shared" si="20"/>
        <v>4000</v>
      </c>
      <c r="K163" s="23">
        <f t="shared" si="20"/>
        <v>4000</v>
      </c>
      <c r="L163" s="23">
        <f t="shared" si="20"/>
        <v>4000</v>
      </c>
      <c r="M163" s="19"/>
    </row>
    <row r="164" spans="1:13" ht="12.75">
      <c r="A164" s="57">
        <v>722004</v>
      </c>
      <c r="B164" s="12" t="s">
        <v>100</v>
      </c>
      <c r="C164" s="10"/>
      <c r="D164" s="10"/>
      <c r="E164" s="10"/>
      <c r="F164" s="11"/>
      <c r="G164" s="24">
        <v>3307</v>
      </c>
      <c r="H164" s="24">
        <v>32400</v>
      </c>
      <c r="I164" s="24">
        <v>4000</v>
      </c>
      <c r="J164" s="24">
        <v>4000</v>
      </c>
      <c r="K164" s="24">
        <v>4000</v>
      </c>
      <c r="L164" s="24">
        <v>4000</v>
      </c>
      <c r="M164" s="19"/>
    </row>
    <row r="165" spans="1:13" ht="12.75">
      <c r="A165" s="18">
        <v>723</v>
      </c>
      <c r="B165" s="49" t="s">
        <v>101</v>
      </c>
      <c r="C165" s="10"/>
      <c r="D165" s="10"/>
      <c r="E165" s="10"/>
      <c r="F165" s="11"/>
      <c r="G165" s="23">
        <f aca="true" t="shared" si="21" ref="G165:L165">SUM(G166)</f>
        <v>0</v>
      </c>
      <c r="H165" s="23">
        <f t="shared" si="21"/>
        <v>0</v>
      </c>
      <c r="I165" s="23">
        <f t="shared" si="21"/>
        <v>0</v>
      </c>
      <c r="J165" s="23">
        <f t="shared" si="21"/>
        <v>0</v>
      </c>
      <c r="K165" s="23">
        <f t="shared" si="21"/>
        <v>0</v>
      </c>
      <c r="L165" s="23">
        <f t="shared" si="21"/>
        <v>0</v>
      </c>
      <c r="M165" s="19"/>
    </row>
    <row r="166" spans="1:13" ht="12.75">
      <c r="A166" s="57">
        <v>723002</v>
      </c>
      <c r="B166" s="12" t="s">
        <v>102</v>
      </c>
      <c r="C166" s="10"/>
      <c r="D166" s="10"/>
      <c r="E166" s="10"/>
      <c r="F166" s="11"/>
      <c r="G166" s="13"/>
      <c r="H166" s="19"/>
      <c r="I166" s="10"/>
      <c r="J166" s="19"/>
      <c r="K166" s="19"/>
      <c r="L166" s="19"/>
      <c r="M166" s="19"/>
    </row>
    <row r="167" spans="1:13" ht="12.75">
      <c r="A167" s="18">
        <v>724</v>
      </c>
      <c r="B167" s="49" t="s">
        <v>103</v>
      </c>
      <c r="C167" s="10"/>
      <c r="D167" s="10"/>
      <c r="E167" s="10"/>
      <c r="F167" s="11"/>
      <c r="G167" s="13">
        <f aca="true" t="shared" si="22" ref="G167:L167">SUM(G168)</f>
        <v>11570</v>
      </c>
      <c r="H167" s="24">
        <f t="shared" si="22"/>
        <v>0</v>
      </c>
      <c r="I167" s="13">
        <f t="shared" si="22"/>
        <v>11150</v>
      </c>
      <c r="J167" s="24">
        <f t="shared" si="22"/>
        <v>11150</v>
      </c>
      <c r="K167" s="24">
        <f t="shared" si="22"/>
        <v>11150</v>
      </c>
      <c r="L167" s="24">
        <f t="shared" si="22"/>
        <v>11150</v>
      </c>
      <c r="M167" s="19"/>
    </row>
    <row r="168" spans="1:13" ht="12.75">
      <c r="A168" s="21">
        <v>724006</v>
      </c>
      <c r="B168" s="14" t="s">
        <v>104</v>
      </c>
      <c r="C168" s="8"/>
      <c r="D168" s="8"/>
      <c r="E168" s="8"/>
      <c r="F168" s="9"/>
      <c r="G168" s="125">
        <v>11570</v>
      </c>
      <c r="H168" s="25"/>
      <c r="I168" s="125">
        <v>11150</v>
      </c>
      <c r="J168" s="25">
        <v>11150</v>
      </c>
      <c r="K168" s="25">
        <v>11150</v>
      </c>
      <c r="L168" s="25">
        <v>11150</v>
      </c>
      <c r="M168" s="21"/>
    </row>
    <row r="171" spans="8:13" ht="15">
      <c r="H171" s="1"/>
      <c r="M171" s="30" t="s">
        <v>113</v>
      </c>
    </row>
    <row r="172" spans="1:13" ht="15">
      <c r="A172" s="2" t="s">
        <v>0</v>
      </c>
      <c r="E172" s="3"/>
      <c r="F172" s="88" t="s">
        <v>1</v>
      </c>
      <c r="I172" s="2"/>
      <c r="M172" s="94" t="s">
        <v>2</v>
      </c>
    </row>
    <row r="173" spans="1:12" ht="15">
      <c r="A173" s="2" t="s">
        <v>3</v>
      </c>
      <c r="E173" s="3" t="s">
        <v>4</v>
      </c>
      <c r="H173" s="2" t="s">
        <v>5</v>
      </c>
      <c r="I173" s="2"/>
      <c r="L173" s="3"/>
    </row>
    <row r="174" ht="12.75">
      <c r="M174" s="34" t="s">
        <v>105</v>
      </c>
    </row>
    <row r="175" spans="1:13" ht="12.75">
      <c r="A175" s="29"/>
      <c r="B175" s="29"/>
      <c r="C175" s="29"/>
      <c r="D175" s="29"/>
      <c r="E175" s="31"/>
      <c r="F175" s="31"/>
      <c r="G175" s="32"/>
      <c r="H175" s="32"/>
      <c r="I175" s="32"/>
      <c r="J175" s="33"/>
      <c r="K175" s="33"/>
      <c r="L175" s="33"/>
      <c r="M175" s="26" t="s">
        <v>7</v>
      </c>
    </row>
    <row r="176" spans="1:13" ht="12.75">
      <c r="A176" s="36"/>
      <c r="B176" s="37"/>
      <c r="C176" s="37"/>
      <c r="D176" s="38"/>
      <c r="E176" s="39"/>
      <c r="F176" s="40"/>
      <c r="G176" s="16"/>
      <c r="H176" s="42"/>
      <c r="I176" s="42"/>
      <c r="J176" s="36"/>
      <c r="K176" s="47" t="s">
        <v>8</v>
      </c>
      <c r="L176" s="44"/>
      <c r="M176" s="46"/>
    </row>
    <row r="177" spans="1:13" ht="12.75">
      <c r="A177" s="12"/>
      <c r="B177" s="10"/>
      <c r="C177" s="10"/>
      <c r="D177" s="35" t="s">
        <v>9</v>
      </c>
      <c r="E177" s="10"/>
      <c r="F177" s="11"/>
      <c r="G177" s="41">
        <v>2002</v>
      </c>
      <c r="H177" s="41">
        <v>2003</v>
      </c>
      <c r="I177" s="41">
        <v>2004</v>
      </c>
      <c r="J177" s="12"/>
      <c r="K177" s="35" t="s">
        <v>10</v>
      </c>
      <c r="L177" s="11"/>
      <c r="M177" s="41" t="s">
        <v>11</v>
      </c>
    </row>
    <row r="178" spans="1:13" ht="12.75">
      <c r="A178" s="14"/>
      <c r="B178" s="8"/>
      <c r="C178" s="8"/>
      <c r="D178" s="8"/>
      <c r="E178" s="8"/>
      <c r="F178" s="9"/>
      <c r="G178" s="41" t="s">
        <v>12</v>
      </c>
      <c r="H178" s="41" t="s">
        <v>13</v>
      </c>
      <c r="I178" s="41" t="s">
        <v>14</v>
      </c>
      <c r="J178" s="14"/>
      <c r="K178" s="8"/>
      <c r="L178" s="9"/>
      <c r="M178" s="19"/>
    </row>
    <row r="179" spans="1:13" ht="12.75">
      <c r="A179" s="45" t="s">
        <v>15</v>
      </c>
      <c r="B179" s="54"/>
      <c r="C179" s="27"/>
      <c r="D179" s="55" t="s">
        <v>16</v>
      </c>
      <c r="E179" s="27"/>
      <c r="F179" s="28"/>
      <c r="G179" s="21"/>
      <c r="H179" s="43" t="s">
        <v>17</v>
      </c>
      <c r="I179" s="43"/>
      <c r="J179" s="45">
        <v>2005</v>
      </c>
      <c r="K179" s="45">
        <v>2006</v>
      </c>
      <c r="L179" s="45">
        <v>2007</v>
      </c>
      <c r="M179" s="21"/>
    </row>
    <row r="180" spans="1:13" ht="12.75">
      <c r="A180" s="16"/>
      <c r="G180" s="16"/>
      <c r="H180" s="16"/>
      <c r="I180" s="16"/>
      <c r="J180" s="16"/>
      <c r="K180" s="16"/>
      <c r="L180" s="16"/>
      <c r="M180" s="19"/>
    </row>
    <row r="181" spans="1:13" ht="12.75">
      <c r="A181" s="17">
        <v>800</v>
      </c>
      <c r="B181" s="67" t="s">
        <v>106</v>
      </c>
      <c r="C181" s="67"/>
      <c r="D181" s="67"/>
      <c r="E181" s="67"/>
      <c r="F181" s="67"/>
      <c r="G181" s="22">
        <f aca="true" t="shared" si="23" ref="G181:L181">SUM(G183)</f>
        <v>2725030</v>
      </c>
      <c r="H181" s="22">
        <f t="shared" si="23"/>
        <v>2494000</v>
      </c>
      <c r="I181" s="22">
        <f t="shared" si="23"/>
        <v>2479950</v>
      </c>
      <c r="J181" s="22">
        <f t="shared" si="23"/>
        <v>2409250</v>
      </c>
      <c r="K181" s="22">
        <f t="shared" si="23"/>
        <v>2109550</v>
      </c>
      <c r="L181" s="22">
        <f t="shared" si="23"/>
        <v>1809850</v>
      </c>
      <c r="M181" s="89"/>
    </row>
    <row r="182" spans="1:13" ht="12.75">
      <c r="A182" s="70"/>
      <c r="B182" s="4"/>
      <c r="C182" s="5"/>
      <c r="D182" s="5"/>
      <c r="E182" s="5"/>
      <c r="F182" s="6"/>
      <c r="G182" s="16"/>
      <c r="H182" s="16"/>
      <c r="I182" s="16"/>
      <c r="J182" s="16"/>
      <c r="K182" s="16"/>
      <c r="L182" s="16"/>
      <c r="M182" s="19"/>
    </row>
    <row r="183" spans="1:13" ht="12.75">
      <c r="A183" s="73">
        <v>810</v>
      </c>
      <c r="B183" s="74" t="s">
        <v>107</v>
      </c>
      <c r="C183" s="75"/>
      <c r="D183" s="75"/>
      <c r="E183" s="75"/>
      <c r="F183" s="76"/>
      <c r="G183" s="77">
        <f aca="true" t="shared" si="24" ref="G183:L183">SUM(G185+G187+G189)</f>
        <v>2725030</v>
      </c>
      <c r="H183" s="77">
        <f t="shared" si="24"/>
        <v>2494000</v>
      </c>
      <c r="I183" s="77">
        <f t="shared" si="24"/>
        <v>2479950</v>
      </c>
      <c r="J183" s="77">
        <f t="shared" si="24"/>
        <v>2409250</v>
      </c>
      <c r="K183" s="77">
        <f t="shared" si="24"/>
        <v>2109550</v>
      </c>
      <c r="L183" s="77">
        <f t="shared" si="24"/>
        <v>1809850</v>
      </c>
      <c r="M183" s="19"/>
    </row>
    <row r="184" spans="1:13" ht="12.75">
      <c r="A184" s="19"/>
      <c r="B184" s="12"/>
      <c r="C184" s="10"/>
      <c r="D184" s="10"/>
      <c r="E184" s="10"/>
      <c r="F184" s="11"/>
      <c r="G184" s="19"/>
      <c r="H184" s="19"/>
      <c r="I184" s="19"/>
      <c r="J184" s="19"/>
      <c r="K184" s="19"/>
      <c r="L184" s="19"/>
      <c r="M184" s="19"/>
    </row>
    <row r="185" spans="1:13" ht="12.75">
      <c r="A185" s="18">
        <v>812</v>
      </c>
      <c r="B185" s="49" t="s">
        <v>108</v>
      </c>
      <c r="C185" s="15"/>
      <c r="D185" s="15"/>
      <c r="E185" s="15"/>
      <c r="F185" s="62"/>
      <c r="G185" s="23">
        <f aca="true" t="shared" si="25" ref="G185:L185">SUM(G186)</f>
        <v>1593815</v>
      </c>
      <c r="H185" s="23">
        <f t="shared" si="25"/>
        <v>2314000</v>
      </c>
      <c r="I185" s="23">
        <f t="shared" si="25"/>
        <v>509950</v>
      </c>
      <c r="J185" s="23">
        <f>SUM(J186)</f>
        <v>669250</v>
      </c>
      <c r="K185" s="23">
        <f>SUM(K186)</f>
        <v>794550</v>
      </c>
      <c r="L185" s="23">
        <f t="shared" si="25"/>
        <v>769850</v>
      </c>
      <c r="M185" s="19"/>
    </row>
    <row r="186" spans="1:13" ht="12.75">
      <c r="A186" s="20">
        <v>812001</v>
      </c>
      <c r="B186" s="12" t="s">
        <v>100</v>
      </c>
      <c r="C186" s="10"/>
      <c r="D186" s="10"/>
      <c r="E186" s="10"/>
      <c r="F186" s="11"/>
      <c r="G186" s="24">
        <v>1593815</v>
      </c>
      <c r="H186" s="24">
        <v>2314000</v>
      </c>
      <c r="I186" s="24">
        <v>509950</v>
      </c>
      <c r="J186" s="24">
        <v>669250</v>
      </c>
      <c r="K186" s="24">
        <v>794550</v>
      </c>
      <c r="L186" s="24">
        <v>769850</v>
      </c>
      <c r="M186" s="19"/>
    </row>
    <row r="187" spans="1:13" ht="12.75">
      <c r="A187" s="18">
        <v>813</v>
      </c>
      <c r="B187" s="49" t="s">
        <v>109</v>
      </c>
      <c r="C187" s="15"/>
      <c r="D187" s="15"/>
      <c r="E187" s="15"/>
      <c r="F187" s="62"/>
      <c r="G187" s="23">
        <f aca="true" t="shared" si="26" ref="G187:L187">SUM(G188)</f>
        <v>16233</v>
      </c>
      <c r="H187" s="23">
        <f t="shared" si="26"/>
        <v>30000</v>
      </c>
      <c r="I187" s="23">
        <f t="shared" si="26"/>
        <v>475000</v>
      </c>
      <c r="J187" s="23">
        <f t="shared" si="26"/>
        <v>475000</v>
      </c>
      <c r="K187" s="23">
        <f t="shared" si="26"/>
        <v>450000</v>
      </c>
      <c r="L187" s="23">
        <f t="shared" si="26"/>
        <v>375000</v>
      </c>
      <c r="M187" s="90"/>
    </row>
    <row r="188" spans="1:13" ht="12.75">
      <c r="A188" s="86">
        <v>813002</v>
      </c>
      <c r="B188" s="58" t="s">
        <v>110</v>
      </c>
      <c r="C188" s="15"/>
      <c r="D188" s="15"/>
      <c r="E188" s="15"/>
      <c r="F188" s="62"/>
      <c r="G188" s="95">
        <v>16233</v>
      </c>
      <c r="H188" s="95">
        <v>30000</v>
      </c>
      <c r="I188" s="95">
        <v>475000</v>
      </c>
      <c r="J188" s="95">
        <v>475000</v>
      </c>
      <c r="K188" s="95">
        <v>450000</v>
      </c>
      <c r="L188" s="95">
        <v>375000</v>
      </c>
      <c r="M188" s="90"/>
    </row>
    <row r="189" spans="1:13" ht="12.75">
      <c r="A189" s="78">
        <v>816</v>
      </c>
      <c r="B189" s="83" t="s">
        <v>111</v>
      </c>
      <c r="C189" s="8"/>
      <c r="D189" s="8"/>
      <c r="E189" s="8"/>
      <c r="F189" s="9"/>
      <c r="G189" s="80">
        <v>1114982</v>
      </c>
      <c r="H189" s="80">
        <v>150000</v>
      </c>
      <c r="I189" s="80">
        <v>1495000</v>
      </c>
      <c r="J189" s="80">
        <v>1265000</v>
      </c>
      <c r="K189" s="80">
        <v>865000</v>
      </c>
      <c r="L189" s="80">
        <v>665000</v>
      </c>
      <c r="M189" s="85"/>
    </row>
    <row r="190" spans="1:13" ht="12.75">
      <c r="A190" s="72" t="s">
        <v>112</v>
      </c>
      <c r="B190" s="27"/>
      <c r="C190" s="27"/>
      <c r="D190" s="27"/>
      <c r="E190" s="27"/>
      <c r="F190" s="28"/>
      <c r="G190" s="71">
        <f aca="true" t="shared" si="27" ref="G190:L190">SUM(G11+G147+G181)</f>
        <v>2778081</v>
      </c>
      <c r="H190" s="71">
        <f t="shared" si="27"/>
        <v>2581529</v>
      </c>
      <c r="I190" s="71">
        <f t="shared" si="27"/>
        <v>2535706</v>
      </c>
      <c r="J190" s="71">
        <f t="shared" si="27"/>
        <v>2452400</v>
      </c>
      <c r="K190" s="71">
        <f t="shared" si="27"/>
        <v>2152700</v>
      </c>
      <c r="L190" s="71">
        <f t="shared" si="27"/>
        <v>1853000</v>
      </c>
      <c r="M190" s="91"/>
    </row>
    <row r="238" ht="12.75">
      <c r="M238" s="10"/>
    </row>
    <row r="239" ht="12.75">
      <c r="M239" s="10"/>
    </row>
    <row r="240" ht="12.75">
      <c r="M240" s="10"/>
    </row>
    <row r="241" ht="12.75">
      <c r="M241" s="10"/>
    </row>
    <row r="242" ht="12.75">
      <c r="M242" s="10"/>
    </row>
    <row r="243" ht="12.75">
      <c r="M243" s="10"/>
    </row>
    <row r="244" ht="12.75">
      <c r="M244" s="10"/>
    </row>
    <row r="245" ht="12.75">
      <c r="M245" s="10"/>
    </row>
    <row r="246" ht="12.75">
      <c r="M246" s="10"/>
    </row>
    <row r="247" ht="12.75">
      <c r="M247" s="10"/>
    </row>
    <row r="248" ht="12.75">
      <c r="M248" s="10"/>
    </row>
    <row r="249" ht="12.75">
      <c r="M249" s="10"/>
    </row>
    <row r="250" ht="12.75">
      <c r="M250" s="10"/>
    </row>
    <row r="251" ht="12.75">
      <c r="M251" s="10"/>
    </row>
    <row r="252" ht="12.75">
      <c r="M252" s="10"/>
    </row>
    <row r="253" ht="12.75">
      <c r="M253" s="10"/>
    </row>
    <row r="254" ht="12.75">
      <c r="M254" s="10"/>
    </row>
  </sheetData>
  <printOptions/>
  <pageMargins left="0.7874015748031497" right="0.7874015748031497" top="0.984251968503937" bottom="1.1811023622047245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hlavacova</cp:lastModifiedBy>
  <cp:lastPrinted>2004-01-14T14:39:18Z</cp:lastPrinted>
  <dcterms:created xsi:type="dcterms:W3CDTF">1997-05-19T11:08:51Z</dcterms:created>
  <dcterms:modified xsi:type="dcterms:W3CDTF">2004-01-14T14:40:48Z</dcterms:modified>
  <cp:category/>
  <cp:version/>
  <cp:contentType/>
  <cp:contentStatus/>
</cp:coreProperties>
</file>