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7545" windowHeight="4965" activeTab="2"/>
  </bookViews>
  <sheets>
    <sheet name="Súvaha" sheetId="1" r:id="rId1"/>
    <sheet name="Výsledovka" sheetId="2" r:id="rId2"/>
    <sheet name="vývojový trend od r. 1995" sheetId="3" r:id="rId3"/>
  </sheets>
  <definedNames/>
  <calcPr fullCalcOnLoad="1"/>
</workbook>
</file>

<file path=xl/sharedStrings.xml><?xml version="1.0" encoding="utf-8"?>
<sst xmlns="http://schemas.openxmlformats.org/spreadsheetml/2006/main" count="361" uniqueCount="307">
  <si>
    <t>v tis. Sk</t>
  </si>
  <si>
    <t>AKTÍVA</t>
  </si>
  <si>
    <t>č. r.</t>
  </si>
  <si>
    <t>stav k 1.1.2000</t>
  </si>
  <si>
    <t>stav k 31.12.2000</t>
  </si>
  <si>
    <t>stav k 1.1.2001</t>
  </si>
  <si>
    <t>stav k 31.12.2001</t>
  </si>
  <si>
    <t>b</t>
  </si>
  <si>
    <t>A.</t>
  </si>
  <si>
    <t>Stále aktíva</t>
  </si>
  <si>
    <t>r.8-13+23-30+36</t>
  </si>
  <si>
    <t>1.</t>
  </si>
  <si>
    <t>Nehmotný investičný majetok                                       - Nehmotné výsledky výskumnej a obdobnej činnosti</t>
  </si>
  <si>
    <t>Software</t>
  </si>
  <si>
    <t>Oceniteľné práva</t>
  </si>
  <si>
    <t>Iný nehmotný investičný majetok</t>
  </si>
  <si>
    <t>Nedokončené nehmotné investície</t>
  </si>
  <si>
    <t>Poskytnuté preddavky na nehmotný investičný majetok</t>
  </si>
  <si>
    <t>Súčet r. 2+3+4+5+6+7</t>
  </si>
  <si>
    <t>2.</t>
  </si>
  <si>
    <t>Oprávky k nehmotnému investičnému majetku               - Nehmotné výsledky výskumnej a obdobnej činnosti</t>
  </si>
  <si>
    <t>Súčet r. 9+10+11+12</t>
  </si>
  <si>
    <t>3.</t>
  </si>
  <si>
    <t>Hmotný investičný majetok - Pozemky</t>
  </si>
  <si>
    <t>Budovy, haly a stavby</t>
  </si>
  <si>
    <t>Stroje, prístroje a zariadenia</t>
  </si>
  <si>
    <t>Dopravné prostriedky a inventár</t>
  </si>
  <si>
    <t>Pestovateľské celky trvalých porastov</t>
  </si>
  <si>
    <t>Základné stádo a ťažné zvieratá</t>
  </si>
  <si>
    <t>Iný hmotný investičný majetok</t>
  </si>
  <si>
    <t>Nedokončené hmotné investície</t>
  </si>
  <si>
    <t>Poskytnuté preddavky na hmotný investičný majetok</t>
  </si>
  <si>
    <t>Súčet r. 14+15+16+17+18+19+20+21+22</t>
  </si>
  <si>
    <t>4.</t>
  </si>
  <si>
    <t>Oprávky k nehmotnému investičnému majetku - Budovy, haly, stavby</t>
  </si>
  <si>
    <t>Súčet r. 24+25+26+27+28+29</t>
  </si>
  <si>
    <t>5.</t>
  </si>
  <si>
    <t>Finančné investície - Podielové cenné papiere a vklady v podnikoch s rozhodujúcim vplyvom</t>
  </si>
  <si>
    <t>Podielové cenné papiere a vklady s podstatným vplyvom</t>
  </si>
  <si>
    <t>Ostatné investičné cenné papiere a vklady</t>
  </si>
  <si>
    <t>Pôžičky podnikom v skupine a ostatné pôžičky</t>
  </si>
  <si>
    <t>Ostatné finančné investície</t>
  </si>
  <si>
    <t>sk. 069</t>
  </si>
  <si>
    <t>Súčet r. 31+32+33+34+35</t>
  </si>
  <si>
    <t>B.</t>
  </si>
  <si>
    <t>Obežné aktíva</t>
  </si>
  <si>
    <t>r. 44+51+55+66+71</t>
  </si>
  <si>
    <t>Zásoby - Materiál</t>
  </si>
  <si>
    <t>112 + 119</t>
  </si>
  <si>
    <t>Nedokončená výroba a polotovary vlastnej výroby</t>
  </si>
  <si>
    <t>121+ 122</t>
  </si>
  <si>
    <t>Výrobky</t>
  </si>
  <si>
    <t>Zvieratá</t>
  </si>
  <si>
    <t>Tovar</t>
  </si>
  <si>
    <t>132 + 139</t>
  </si>
  <si>
    <t>Poskytnuté preddavky na zásoby</t>
  </si>
  <si>
    <t>z účtu 314</t>
  </si>
  <si>
    <t>Súčet r. 38+39+40+41+42+43</t>
  </si>
  <si>
    <t>Pohľadávky - Pohľadávky z obchodného styku</t>
  </si>
  <si>
    <t>311 až 316 okrem r. 43</t>
  </si>
  <si>
    <t>Pohľadávky voči združeniam</t>
  </si>
  <si>
    <t>358 + 396</t>
  </si>
  <si>
    <t>Sociálne zabezpečenie</t>
  </si>
  <si>
    <t>z účtu 336</t>
  </si>
  <si>
    <t>Daňové pohľadávky</t>
  </si>
  <si>
    <t>341 až 345</t>
  </si>
  <si>
    <t>Pohľadávky z titulu finančného vzťahu k ŠR a k rozpočtu zriaďovateľa alebo zakladateľa</t>
  </si>
  <si>
    <t>346 + 348</t>
  </si>
  <si>
    <t>Iné pohľadávky</t>
  </si>
  <si>
    <t>335 + 375 + 378</t>
  </si>
  <si>
    <t>Súčet r. 45+46+47+48+49+50</t>
  </si>
  <si>
    <t>Finančný majetok - Peniaze</t>
  </si>
  <si>
    <t>261 + 262 + 263</t>
  </si>
  <si>
    <t>Ostatné vkladové bankové účty</t>
  </si>
  <si>
    <t>241 až 246</t>
  </si>
  <si>
    <t>Krátkodobý finančný majetok</t>
  </si>
  <si>
    <t>251 + 253 + 255</t>
  </si>
  <si>
    <t>Súčet r. 52+53+54</t>
  </si>
  <si>
    <t>Prostriedky rozpočtového hospodárenia - Základný bežný účet</t>
  </si>
  <si>
    <t>Vkladový výdavkový účet rozpočtových organizácií</t>
  </si>
  <si>
    <t>Príjmový účet rozpočtových organizácií</t>
  </si>
  <si>
    <t>Poskytnuté dotácie rozpočtovým organizáciám</t>
  </si>
  <si>
    <t>Poskytnuté dotácie ostatným organizáciám</t>
  </si>
  <si>
    <t>Poskytnuté prechodné výpomoci</t>
  </si>
  <si>
    <t>Limity investičných výdavkov</t>
  </si>
  <si>
    <t>Limity neinvestičných výdavkov</t>
  </si>
  <si>
    <t>Zúčtovanie rozpočtových výdavkov obcí</t>
  </si>
  <si>
    <t>Náklady rozpočtových organizácií</t>
  </si>
  <si>
    <t>účtovná trieda 4</t>
  </si>
  <si>
    <t>Súčet r. 56+57+58+59+60+61+62+63+64+65</t>
  </si>
  <si>
    <t>Prechodné účty aktívne - Náklady budúcich období</t>
  </si>
  <si>
    <t>Príjmy budúcich období</t>
  </si>
  <si>
    <t>Kurzové rozdiely aktívne</t>
  </si>
  <si>
    <t>Dohadné účty aktívne</t>
  </si>
  <si>
    <t>Súčet r. 67+68+69+70</t>
  </si>
  <si>
    <t>AKTÍVA CELKOM</t>
  </si>
  <si>
    <t>r. 01 + 37</t>
  </si>
  <si>
    <t>PASÍVA</t>
  </si>
  <si>
    <t>c</t>
  </si>
  <si>
    <t>d</t>
  </si>
  <si>
    <t>C.</t>
  </si>
  <si>
    <t>Vlastné zdroje krytia stálych a obežných aktív</t>
  </si>
  <si>
    <t>r. 77+84+87+95+101</t>
  </si>
  <si>
    <t>Majetkové fondy - fond investičného majetku</t>
  </si>
  <si>
    <t>Fond obežných aktív</t>
  </si>
  <si>
    <t>Fond hospodárskej činnosti rozpočtových organizácií</t>
  </si>
  <si>
    <t>Súčet r. 74+75+76</t>
  </si>
  <si>
    <t>Finančné fondy - Fond odmien</t>
  </si>
  <si>
    <t>Fond sociálny</t>
  </si>
  <si>
    <t>Fond rezervný</t>
  </si>
  <si>
    <t>Fond reprodukcie investičného majetku</t>
  </si>
  <si>
    <t>Účelové fondy</t>
  </si>
  <si>
    <t>Ostatné finančné fondy</t>
  </si>
  <si>
    <t>Súčet r. 78+79+80+81+82+83</t>
  </si>
  <si>
    <t>Osobitné fondy rozpočtových organizácií - Štátne fondy</t>
  </si>
  <si>
    <t>Ostatné osobitné fondy rozpočtových organizácií</t>
  </si>
  <si>
    <t>Súčet r. 85+86</t>
  </si>
  <si>
    <t>Zdroje krytia prostriedkov rozpočetového hospodárenia - Financovanie výdavkov rozpočtových organizácií</t>
  </si>
  <si>
    <t>Čerpací investičný účet rozpočtových organizácií</t>
  </si>
  <si>
    <t>Čerpací neinvestičný účet rozpočtových organizácií</t>
  </si>
  <si>
    <t>Zúčtovanie rozpočtových príjmov z bežnej činnosti rozpočtových organizácií</t>
  </si>
  <si>
    <t>Zúčtovanie rozpočtových príjmov z finančného majetku</t>
  </si>
  <si>
    <t>Zúčtovanie rozpočtových príjmov obcí</t>
  </si>
  <si>
    <t>Prijaté finančné výpomoci</t>
  </si>
  <si>
    <t>Súčet r. 88+89+90+91+92+93+94</t>
  </si>
  <si>
    <t xml:space="preserve">Hospodársky výsledok </t>
  </si>
  <si>
    <t>a) z hospodárskej činnosti rozpočtových organizácií a činnosti príspevkových organizácií</t>
  </si>
  <si>
    <t>(+/-963)</t>
  </si>
  <si>
    <t>Hospodársky výsledok bežného účtovného obdobia</t>
  </si>
  <si>
    <t>Nerozdelený zisk, neuhradená strata minulých rokov</t>
  </si>
  <si>
    <t>(+/-932)</t>
  </si>
  <si>
    <t>Hospodársky výsledok v schvaľovacom konaní</t>
  </si>
  <si>
    <t>(+/-931)</t>
  </si>
  <si>
    <t>b) Saldo výdavkov a nákladov rozpočtového hospodárenia</t>
  </si>
  <si>
    <t>(+/-964)</t>
  </si>
  <si>
    <t>c) Saldo príjmov a výnosov rozpočtového hospodárenia</t>
  </si>
  <si>
    <t>Súčet r. 96+97+98+99+100</t>
  </si>
  <si>
    <t>D.</t>
  </si>
  <si>
    <t>Cudzie zdroje</t>
  </si>
  <si>
    <t>Rezervy</t>
  </si>
  <si>
    <t>Rezervy zákonné</t>
  </si>
  <si>
    <t>Dlhodobé záväzky - Emitované dlhopisy</t>
  </si>
  <si>
    <t>Záväzky z prenájmu</t>
  </si>
  <si>
    <t>Dlhodobé prijaté záväzky</t>
  </si>
  <si>
    <t>Dlhodobé zmenky na úhradu</t>
  </si>
  <si>
    <t>Ostatné dlhodobé záväzky</t>
  </si>
  <si>
    <t>Súčet r. 104+105+106+107+108</t>
  </si>
  <si>
    <t>Krátkodobé záväzky - Záväzky z obchodného styku</t>
  </si>
  <si>
    <t>321 až 325</t>
  </si>
  <si>
    <t>Záväzky voči spoločníkom a združeniam</t>
  </si>
  <si>
    <t>367+368+396</t>
  </si>
  <si>
    <t>Záväzky voči zamestnancom</t>
  </si>
  <si>
    <t>331+333</t>
  </si>
  <si>
    <t>Záväzky zo sociálneho zabezpečenia</t>
  </si>
  <si>
    <t>Daňové záväzky</t>
  </si>
  <si>
    <t>Záväzky z titulu finančného vzťahu k ŠR a k rozpočtu zriaďovateľa alebo zakladateľa</t>
  </si>
  <si>
    <t>347+349</t>
  </si>
  <si>
    <t>Iné záväzky</t>
  </si>
  <si>
    <t>Súčet r. 110+111+112+113+114+115+116</t>
  </si>
  <si>
    <t>Bankové výpomoci a pôžičky -Dlhodobé bankové úvery</t>
  </si>
  <si>
    <t>Bežné bankové uvery</t>
  </si>
  <si>
    <t>281+282</t>
  </si>
  <si>
    <t>283+289</t>
  </si>
  <si>
    <t>Súčet r. 118+119+120</t>
  </si>
  <si>
    <t>Prechodné účty pasívne - Výdavky budúcich období</t>
  </si>
  <si>
    <t>Výnosy budúcich období</t>
  </si>
  <si>
    <t>Kurzové rozdiely pasívne</t>
  </si>
  <si>
    <t>Dohadné účty pasívne</t>
  </si>
  <si>
    <t>Súčet 122+123+124+125</t>
  </si>
  <si>
    <t>PASÍVA CELKOM</t>
  </si>
  <si>
    <t>r. 73 + 102</t>
  </si>
  <si>
    <t>203, 204, 213, 214</t>
  </si>
  <si>
    <t>271, 273 až 275</t>
  </si>
  <si>
    <t>201, 211</t>
  </si>
  <si>
    <t>205, 215</t>
  </si>
  <si>
    <t>206, 216</t>
  </si>
  <si>
    <t>012</t>
  </si>
  <si>
    <t>013</t>
  </si>
  <si>
    <t>014</t>
  </si>
  <si>
    <t>018 + 019</t>
  </si>
  <si>
    <t>041</t>
  </si>
  <si>
    <t>051</t>
  </si>
  <si>
    <t>072</t>
  </si>
  <si>
    <t>073</t>
  </si>
  <si>
    <t>074</t>
  </si>
  <si>
    <t>078 + 079</t>
  </si>
  <si>
    <t>031</t>
  </si>
  <si>
    <t>021</t>
  </si>
  <si>
    <t>022</t>
  </si>
  <si>
    <t>023 + 024</t>
  </si>
  <si>
    <t>025</t>
  </si>
  <si>
    <t>026</t>
  </si>
  <si>
    <t>028 + 029</t>
  </si>
  <si>
    <t>042</t>
  </si>
  <si>
    <t>052</t>
  </si>
  <si>
    <t>081</t>
  </si>
  <si>
    <t>082</t>
  </si>
  <si>
    <t>083 + 084</t>
  </si>
  <si>
    <t>085</t>
  </si>
  <si>
    <t>086</t>
  </si>
  <si>
    <t>088 + 089</t>
  </si>
  <si>
    <t>061</t>
  </si>
  <si>
    <t>062</t>
  </si>
  <si>
    <t>063</t>
  </si>
  <si>
    <t>066 + 067</t>
  </si>
  <si>
    <t>123</t>
  </si>
  <si>
    <t>124</t>
  </si>
  <si>
    <t>č.r.</t>
  </si>
  <si>
    <t>Stav k 31.12.2001</t>
  </si>
  <si>
    <t>Hlavná činnosť</t>
  </si>
  <si>
    <t>Hospodárska činnosť</t>
  </si>
  <si>
    <t>a</t>
  </si>
  <si>
    <t>I.</t>
  </si>
  <si>
    <t>Tržby za predaj tovaru</t>
  </si>
  <si>
    <t>Náklady vynaložené na predaný tovar</t>
  </si>
  <si>
    <t>Obchodná marža</t>
  </si>
  <si>
    <t>r.11-12</t>
  </si>
  <si>
    <t>II.</t>
  </si>
  <si>
    <t>Výroba</t>
  </si>
  <si>
    <t>r.15+16+17</t>
  </si>
  <si>
    <t>Tržby za predaj vlastných výrobkov a služieb</t>
  </si>
  <si>
    <t>601+602</t>
  </si>
  <si>
    <t>Zmena stavu vnútroorganitzačných zásob</t>
  </si>
  <si>
    <t>účty úč. sk 61</t>
  </si>
  <si>
    <t>Aktivácia</t>
  </si>
  <si>
    <t>úč. Sk. 62</t>
  </si>
  <si>
    <t>Spotreba materiálu a energie</t>
  </si>
  <si>
    <t>501-503</t>
  </si>
  <si>
    <t>Služby</t>
  </si>
  <si>
    <t>úč. Sk 51</t>
  </si>
  <si>
    <t>Pridaná hodnota</t>
  </si>
  <si>
    <t>r.13+14-18-19</t>
  </si>
  <si>
    <t>III.</t>
  </si>
  <si>
    <t>Prevádzkové dotácie</t>
  </si>
  <si>
    <t>Osobné náklady</t>
  </si>
  <si>
    <t>r.23+24+25</t>
  </si>
  <si>
    <t>Mzdové náklady</t>
  </si>
  <si>
    <t>Náklady na sociálne poistenie</t>
  </si>
  <si>
    <t>524+525</t>
  </si>
  <si>
    <t>Sociálne náklady</t>
  </si>
  <si>
    <t>527+528</t>
  </si>
  <si>
    <t>Dane a poplatky</t>
  </si>
  <si>
    <t>531+532+538</t>
  </si>
  <si>
    <t>Hrubý prevádzkový výsledok</t>
  </si>
  <si>
    <t>r.20+21-22-26</t>
  </si>
  <si>
    <t>E.</t>
  </si>
  <si>
    <t>Odpisy nehmotného a hmotného investičného majetku</t>
  </si>
  <si>
    <t>IV.</t>
  </si>
  <si>
    <t>Tržby z predaja nehmotného a hmotného investičného majetku a materiálu</t>
  </si>
  <si>
    <t>651+654</t>
  </si>
  <si>
    <t>F.</t>
  </si>
  <si>
    <t>Zostatková cena predaného hmotného a nehmotného investičného majetku a obstarávacia cena predaného materiálu</t>
  </si>
  <si>
    <t>552+554</t>
  </si>
  <si>
    <t>Výsledok z predaja nehmotného a hmotného investičného majetku a materiálu</t>
  </si>
  <si>
    <t>r.29-30</t>
  </si>
  <si>
    <t>V.</t>
  </si>
  <si>
    <t>Zúčtovanie rezerv a časového rozlíšenia</t>
  </si>
  <si>
    <t>656+658</t>
  </si>
  <si>
    <t>G.</t>
  </si>
  <si>
    <t>Tvorba rezerv a časového rozlíšenia</t>
  </si>
  <si>
    <t>556+558</t>
  </si>
  <si>
    <t>Rozdiel medzi zúčtovaním a tvorbou rezerv a časovým rozlíšením</t>
  </si>
  <si>
    <t>r.32-33</t>
  </si>
  <si>
    <t>VI.</t>
  </si>
  <si>
    <t>Tržby z predaja cenných papierov</t>
  </si>
  <si>
    <t>H.</t>
  </si>
  <si>
    <t>Predané cenné papiere</t>
  </si>
  <si>
    <t>Výsledok z predaja cenných papierov</t>
  </si>
  <si>
    <t>r.35-36</t>
  </si>
  <si>
    <t>VII.</t>
  </si>
  <si>
    <t>Výnosy z finančného majetku</t>
  </si>
  <si>
    <t>r.39+40+41</t>
  </si>
  <si>
    <t>Výnosy z podielových cenných papierov a vkladov</t>
  </si>
  <si>
    <t>652 AÚ</t>
  </si>
  <si>
    <t>Výnosy z ostatných finančných investícií</t>
  </si>
  <si>
    <t>Výnosy z krátkodobého finančného majetku</t>
  </si>
  <si>
    <t>VIII.</t>
  </si>
  <si>
    <t>Ostatné výnosy</t>
  </si>
  <si>
    <t>úč. Sk. 64</t>
  </si>
  <si>
    <t>Ostatné náklady</t>
  </si>
  <si>
    <t>úč. Sk. 54</t>
  </si>
  <si>
    <t>J.</t>
  </si>
  <si>
    <t>Daň z príjmov</t>
  </si>
  <si>
    <t>591+595</t>
  </si>
  <si>
    <t>HOSPODÁRSKY VÝSLEDOK za účtovné obdobie (položky I. až VIII. - položky A až J)</t>
  </si>
  <si>
    <t>Kontrolné číslo (r. 27-28+31+34+37+38+42-43-44)</t>
  </si>
  <si>
    <t>Stav k 31.12.2000</t>
  </si>
  <si>
    <t>r.103+109+117+121+126</t>
  </si>
  <si>
    <t>Súhrnné ukazovatele VÚVH Bratislava za obdobie rokov 1995 - 2001</t>
  </si>
  <si>
    <t>Tab. č. 1</t>
  </si>
  <si>
    <t>POLOŽKA (tis. Sk)</t>
  </si>
  <si>
    <t>Náklady</t>
  </si>
  <si>
    <t>Výnosy</t>
  </si>
  <si>
    <t>Hospodársky výsledok</t>
  </si>
  <si>
    <t>OON</t>
  </si>
  <si>
    <t>Kooperácie</t>
  </si>
  <si>
    <t>Školenia (kurzy)</t>
  </si>
  <si>
    <t>Služby právne a poradenské</t>
  </si>
  <si>
    <t>rok 1995</t>
  </si>
  <si>
    <t>rok 1996</t>
  </si>
  <si>
    <t>rok 1997</t>
  </si>
  <si>
    <t>rok 1998</t>
  </si>
  <si>
    <t>rok 1999</t>
  </si>
  <si>
    <t>rok 2000</t>
  </si>
  <si>
    <t>rok 2001</t>
  </si>
  <si>
    <t>Súvaha</t>
  </si>
  <si>
    <t>Výsledovka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</si>
</sst>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9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2"/>
    </font>
    <font>
      <sz val="12"/>
      <name val="Arial CE"/>
      <family val="0"/>
    </font>
    <font>
      <sz val="10.5"/>
      <name val="Arial CE"/>
      <family val="2"/>
    </font>
    <font>
      <sz val="11"/>
      <name val="Arial CE"/>
      <family val="2"/>
    </font>
    <font>
      <b/>
      <sz val="8"/>
      <name val="Arial CE"/>
      <family val="2"/>
    </font>
    <font>
      <sz val="11.75"/>
      <name val="Arial CE"/>
      <family val="0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4" xfId="0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4" xfId="0" applyFill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4" xfId="0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0" fillId="0" borderId="4" xfId="0" applyBorder="1" applyAlignment="1">
      <alignment horizontal="left"/>
    </xf>
    <xf numFmtId="3" fontId="2" fillId="0" borderId="4" xfId="0" applyNumberFormat="1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4" xfId="0" applyNumberFormat="1" applyBorder="1" applyAlignment="1">
      <alignment horizontal="center" wrapText="1"/>
    </xf>
    <xf numFmtId="0" fontId="0" fillId="0" borderId="4" xfId="0" applyFill="1" applyBorder="1" applyAlignment="1">
      <alignment horizontal="left"/>
    </xf>
    <xf numFmtId="0" fontId="0" fillId="2" borderId="4" xfId="0" applyFill="1" applyBorder="1" applyAlignment="1">
      <alignment/>
    </xf>
    <xf numFmtId="0" fontId="0" fillId="0" borderId="8" xfId="0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9" xfId="0" applyFill="1" applyBorder="1" applyAlignment="1">
      <alignment wrapText="1"/>
    </xf>
    <xf numFmtId="0" fontId="0" fillId="0" borderId="9" xfId="0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14" xfId="0" applyFill="1" applyBorder="1" applyAlignment="1">
      <alignment horizontal="left"/>
    </xf>
    <xf numFmtId="0" fontId="0" fillId="2" borderId="8" xfId="0" applyFill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left"/>
    </xf>
    <xf numFmtId="0" fontId="0" fillId="3" borderId="11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4" xfId="0" applyFill="1" applyBorder="1" applyAlignment="1">
      <alignment horizontal="center"/>
    </xf>
    <xf numFmtId="3" fontId="0" fillId="3" borderId="4" xfId="0" applyNumberFormat="1" applyFill="1" applyBorder="1" applyAlignment="1">
      <alignment horizontal="center"/>
    </xf>
    <xf numFmtId="0" fontId="0" fillId="3" borderId="4" xfId="0" applyFill="1" applyBorder="1" applyAlignment="1">
      <alignment horizontal="left"/>
    </xf>
    <xf numFmtId="49" fontId="0" fillId="0" borderId="4" xfId="0" applyNumberFormat="1" applyBorder="1" applyAlignment="1">
      <alignment/>
    </xf>
    <xf numFmtId="49" fontId="0" fillId="2" borderId="13" xfId="0" applyNumberFormat="1" applyFill="1" applyBorder="1" applyAlignment="1">
      <alignment/>
    </xf>
    <xf numFmtId="49" fontId="0" fillId="0" borderId="4" xfId="0" applyNumberFormat="1" applyFill="1" applyBorder="1" applyAlignment="1">
      <alignment/>
    </xf>
    <xf numFmtId="49" fontId="0" fillId="0" borderId="8" xfId="0" applyNumberFormat="1" applyFill="1" applyBorder="1" applyAlignment="1">
      <alignment/>
    </xf>
    <xf numFmtId="49" fontId="0" fillId="0" borderId="4" xfId="0" applyNumberFormat="1" applyBorder="1" applyAlignment="1">
      <alignment horizontal="left"/>
    </xf>
    <xf numFmtId="0" fontId="2" fillId="0" borderId="0" xfId="0" applyFont="1" applyAlignment="1">
      <alignment/>
    </xf>
    <xf numFmtId="0" fontId="0" fillId="0" borderId="13" xfId="0" applyBorder="1" applyAlignment="1">
      <alignment horizontal="left"/>
    </xf>
    <xf numFmtId="0" fontId="1" fillId="0" borderId="4" xfId="0" applyFont="1" applyBorder="1" applyAlignment="1">
      <alignment horizontal="left"/>
    </xf>
    <xf numFmtId="3" fontId="2" fillId="0" borderId="0" xfId="0" applyNumberFormat="1" applyFont="1" applyAlignment="1">
      <alignment horizontal="center"/>
    </xf>
    <xf numFmtId="0" fontId="0" fillId="0" borderId="15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3" fontId="0" fillId="0" borderId="17" xfId="0" applyNumberFormat="1" applyBorder="1" applyAlignment="1">
      <alignment horizontal="center"/>
    </xf>
    <xf numFmtId="0" fontId="1" fillId="0" borderId="18" xfId="0" applyFont="1" applyBorder="1" applyAlignment="1">
      <alignment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1" fillId="0" borderId="21" xfId="0" applyFont="1" applyBorder="1" applyAlignment="1">
      <alignment/>
    </xf>
    <xf numFmtId="3" fontId="0" fillId="0" borderId="22" xfId="0" applyNumberForma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Celkové mzdové náklady VÚVH Bratislava za roky 
1995 - 2001</a:t>
            </a:r>
          </a:p>
        </c:rich>
      </c:tx>
      <c:layout>
        <c:manualLayout>
          <c:xMode val="factor"/>
          <c:yMode val="factor"/>
          <c:x val="-0.008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2125"/>
          <c:w val="0.869"/>
          <c:h val="0.67325"/>
        </c:manualLayout>
      </c:layout>
      <c:barChart>
        <c:barDir val="col"/>
        <c:grouping val="clustered"/>
        <c:varyColors val="0"/>
        <c:ser>
          <c:idx val="0"/>
          <c:order val="0"/>
          <c:tx>
            <c:v>Mzdové náklady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'vývojový trend od r. 1995'!$B$4:$H$4</c:f>
              <c:strCache>
                <c:ptCount val="7"/>
                <c:pt idx="0">
                  <c:v>rok 1995</c:v>
                </c:pt>
                <c:pt idx="1">
                  <c:v>rok 1996</c:v>
                </c:pt>
                <c:pt idx="2">
                  <c:v>rok 1997</c:v>
                </c:pt>
                <c:pt idx="3">
                  <c:v>rok 1998</c:v>
                </c:pt>
                <c:pt idx="4">
                  <c:v>rok 1999</c:v>
                </c:pt>
                <c:pt idx="5">
                  <c:v>rok 2000</c:v>
                </c:pt>
                <c:pt idx="6">
                  <c:v>rok 2001</c:v>
                </c:pt>
              </c:strCache>
            </c:strRef>
          </c:cat>
          <c:val>
            <c:numRef>
              <c:f>'vývojový trend od r. 1995'!$B$8:$H$8</c:f>
              <c:numCache>
                <c:ptCount val="7"/>
                <c:pt idx="0">
                  <c:v>29671</c:v>
                </c:pt>
                <c:pt idx="1">
                  <c:v>29018</c:v>
                </c:pt>
                <c:pt idx="2">
                  <c:v>38533</c:v>
                </c:pt>
                <c:pt idx="3">
                  <c:v>39382</c:v>
                </c:pt>
                <c:pt idx="4">
                  <c:v>37816</c:v>
                </c:pt>
                <c:pt idx="5">
                  <c:v>41041</c:v>
                </c:pt>
                <c:pt idx="6">
                  <c:v>48926</c:v>
                </c:pt>
              </c:numCache>
            </c:numRef>
          </c:val>
        </c:ser>
        <c:axId val="18521225"/>
        <c:axId val="32473298"/>
      </c:barChart>
      <c:catAx>
        <c:axId val="18521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2473298"/>
        <c:crosses val="autoZero"/>
        <c:auto val="1"/>
        <c:lblOffset val="100"/>
        <c:noMultiLvlLbl val="0"/>
      </c:catAx>
      <c:valAx>
        <c:axId val="32473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 CE"/>
                    <a:ea typeface="Arial CE"/>
                    <a:cs typeface="Arial CE"/>
                  </a:rPr>
                  <a:t>tis.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85212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225"/>
          <c:y val="0.916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Hospodárske výsledky VÚVH Bratislava za roky
 1995 - 2001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21325"/>
          <c:w val="0.91975"/>
          <c:h val="0.6715"/>
        </c:manualLayout>
      </c:layout>
      <c:barChart>
        <c:barDir val="col"/>
        <c:grouping val="clustered"/>
        <c:varyColors val="0"/>
        <c:ser>
          <c:idx val="0"/>
          <c:order val="0"/>
          <c:tx>
            <c:v>Hospodársky výsledok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'vývojový trend od r. 1995'!$B$4:$H$4</c:f>
              <c:strCache/>
            </c:strRef>
          </c:cat>
          <c:val>
            <c:numRef>
              <c:f>'vývojový trend od r. 1995'!$B$7:$H$7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3824227"/>
        <c:axId val="13091452"/>
      </c:barChart>
      <c:catAx>
        <c:axId val="23824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3091452"/>
        <c:crosses val="autoZero"/>
        <c:auto val="1"/>
        <c:lblOffset val="100"/>
        <c:noMultiLvlLbl val="0"/>
      </c:catAx>
      <c:valAx>
        <c:axId val="13091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 CE"/>
                    <a:ea typeface="Arial CE"/>
                    <a:cs typeface="Arial CE"/>
                  </a:rPr>
                  <a:t>tis.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3824227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b"/>
      <c:layout>
        <c:manualLayout>
          <c:xMode val="edge"/>
          <c:yMode val="edge"/>
          <c:x val="0.39375"/>
          <c:y val="0.916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Náklady VÚVH Bratislava za roky 1995 - 2001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Náklady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'vývojový trend od r. 1995'!$B$4:$H$4</c:f>
              <c:strCache/>
            </c:strRef>
          </c:cat>
          <c:val>
            <c:numRef>
              <c:f>'vývojový trend od r. 1995'!$B$5:$H$5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0714205"/>
        <c:axId val="53774662"/>
      </c:barChart>
      <c:catAx>
        <c:axId val="50714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3774662"/>
        <c:crosses val="autoZero"/>
        <c:auto val="1"/>
        <c:lblOffset val="100"/>
        <c:noMultiLvlLbl val="0"/>
      </c:catAx>
      <c:valAx>
        <c:axId val="53774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 CE"/>
                    <a:ea typeface="Arial CE"/>
                    <a:cs typeface="Arial CE"/>
                  </a:rPr>
                  <a:t>tis.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07142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Výnosy VÚVH Bratislava za roky 1995 - 2001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Výnosy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'vývojový trend od r. 1995'!$B$4:$H$4</c:f>
              <c:strCache/>
            </c:strRef>
          </c:cat>
          <c:val>
            <c:numRef>
              <c:f>'vývojový trend od r. 1995'!$B$6:$H$6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4209911"/>
        <c:axId val="60780336"/>
      </c:barChart>
      <c:catAx>
        <c:axId val="14209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0780336"/>
        <c:crosses val="autoZero"/>
        <c:auto val="1"/>
        <c:lblOffset val="100"/>
        <c:noMultiLvlLbl val="0"/>
      </c:catAx>
      <c:valAx>
        <c:axId val="607803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 CE"/>
                    <a:ea typeface="Arial CE"/>
                    <a:cs typeface="Arial CE"/>
                  </a:rPr>
                  <a:t>tis.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42099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13</xdr:row>
      <xdr:rowOff>0</xdr:rowOff>
    </xdr:from>
    <xdr:to>
      <xdr:col>6</xdr:col>
      <xdr:colOff>447675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33350" y="2162175"/>
        <a:ext cx="63246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37</xdr:row>
      <xdr:rowOff>0</xdr:rowOff>
    </xdr:from>
    <xdr:to>
      <xdr:col>6</xdr:col>
      <xdr:colOff>476250</xdr:colOff>
      <xdr:row>57</xdr:row>
      <xdr:rowOff>152400</xdr:rowOff>
    </xdr:to>
    <xdr:graphicFrame>
      <xdr:nvGraphicFramePr>
        <xdr:cNvPr id="2" name="Chart 5"/>
        <xdr:cNvGraphicFramePr/>
      </xdr:nvGraphicFramePr>
      <xdr:xfrm>
        <a:off x="152400" y="6048375"/>
        <a:ext cx="63341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609600</xdr:colOff>
      <xdr:row>0</xdr:row>
      <xdr:rowOff>76200</xdr:rowOff>
    </xdr:from>
    <xdr:to>
      <xdr:col>20</xdr:col>
      <xdr:colOff>666750</xdr:colOff>
      <xdr:row>21</xdr:row>
      <xdr:rowOff>66675</xdr:rowOff>
    </xdr:to>
    <xdr:graphicFrame>
      <xdr:nvGraphicFramePr>
        <xdr:cNvPr id="3" name="Chart 6"/>
        <xdr:cNvGraphicFramePr/>
      </xdr:nvGraphicFramePr>
      <xdr:xfrm>
        <a:off x="10239375" y="76200"/>
        <a:ext cx="6229350" cy="3448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628650</xdr:colOff>
      <xdr:row>37</xdr:row>
      <xdr:rowOff>9525</xdr:rowOff>
    </xdr:from>
    <xdr:to>
      <xdr:col>20</xdr:col>
      <xdr:colOff>666750</xdr:colOff>
      <xdr:row>58</xdr:row>
      <xdr:rowOff>9525</xdr:rowOff>
    </xdr:to>
    <xdr:graphicFrame>
      <xdr:nvGraphicFramePr>
        <xdr:cNvPr id="4" name="Chart 8"/>
        <xdr:cNvGraphicFramePr/>
      </xdr:nvGraphicFramePr>
      <xdr:xfrm>
        <a:off x="10258425" y="6057900"/>
        <a:ext cx="6210300" cy="3400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7"/>
  <sheetViews>
    <sheetView workbookViewId="0" topLeftCell="A1">
      <selection activeCell="B1" sqref="B1"/>
    </sheetView>
  </sheetViews>
  <sheetFormatPr defaultColWidth="9.00390625" defaultRowHeight="12.75"/>
  <cols>
    <col min="1" max="1" width="3.25390625" style="0" customWidth="1"/>
    <col min="2" max="2" width="47.125" style="0" customWidth="1"/>
    <col min="3" max="3" width="21.375" style="0" customWidth="1"/>
    <col min="4" max="4" width="7.00390625" style="0" customWidth="1"/>
    <col min="6" max="6" width="10.625" style="0" customWidth="1"/>
    <col min="7" max="7" width="8.00390625" style="0" customWidth="1"/>
    <col min="8" max="8" width="8.375" style="0" customWidth="1"/>
    <col min="9" max="9" width="10.875" style="0" customWidth="1"/>
  </cols>
  <sheetData>
    <row r="1" spans="2:8" ht="12.75">
      <c r="B1" s="76" t="s">
        <v>305</v>
      </c>
      <c r="E1" t="s">
        <v>0</v>
      </c>
      <c r="H1" t="s">
        <v>0</v>
      </c>
    </row>
    <row r="2" spans="1:9" ht="25.5">
      <c r="A2" s="1"/>
      <c r="B2" s="2" t="s">
        <v>1</v>
      </c>
      <c r="C2" s="3"/>
      <c r="D2" s="4" t="s">
        <v>2</v>
      </c>
      <c r="E2" s="5" t="s">
        <v>3</v>
      </c>
      <c r="F2" s="5" t="s">
        <v>4</v>
      </c>
      <c r="H2" s="5" t="s">
        <v>5</v>
      </c>
      <c r="I2" s="5" t="s">
        <v>6</v>
      </c>
    </row>
    <row r="3" spans="1:6" ht="12.75">
      <c r="A3" s="6"/>
      <c r="B3" s="7"/>
      <c r="C3" s="8"/>
      <c r="D3" s="4"/>
      <c r="E3" s="4"/>
      <c r="F3" s="4"/>
    </row>
    <row r="4" spans="1:9" ht="12.75">
      <c r="A4" s="9" t="s">
        <v>8</v>
      </c>
      <c r="B4" s="9" t="s">
        <v>9</v>
      </c>
      <c r="C4" s="10" t="s">
        <v>10</v>
      </c>
      <c r="D4" s="4">
        <v>1</v>
      </c>
      <c r="E4" s="11">
        <v>202291</v>
      </c>
      <c r="F4" s="11">
        <v>201985</v>
      </c>
      <c r="H4" s="11">
        <v>201985</v>
      </c>
      <c r="I4" s="12">
        <v>200220</v>
      </c>
    </row>
    <row r="5" spans="1:9" ht="25.5" customHeight="1">
      <c r="A5" s="13" t="s">
        <v>11</v>
      </c>
      <c r="B5" s="14" t="s">
        <v>12</v>
      </c>
      <c r="C5" s="55" t="s">
        <v>176</v>
      </c>
      <c r="D5" s="4">
        <v>2</v>
      </c>
      <c r="E5" s="11"/>
      <c r="F5" s="11"/>
      <c r="H5" s="11"/>
      <c r="I5" s="10"/>
    </row>
    <row r="6" spans="1:9" ht="12.75">
      <c r="A6" s="15"/>
      <c r="B6" s="10" t="s">
        <v>13</v>
      </c>
      <c r="C6" s="55" t="s">
        <v>177</v>
      </c>
      <c r="D6" s="4">
        <v>3</v>
      </c>
      <c r="E6" s="11">
        <v>7032</v>
      </c>
      <c r="F6" s="11">
        <v>4474</v>
      </c>
      <c r="H6" s="11">
        <v>4474</v>
      </c>
      <c r="I6" s="12">
        <v>3978</v>
      </c>
    </row>
    <row r="7" spans="1:9" ht="12.75">
      <c r="A7" s="15"/>
      <c r="B7" s="10" t="s">
        <v>14</v>
      </c>
      <c r="C7" s="55" t="s">
        <v>178</v>
      </c>
      <c r="D7" s="4">
        <v>4</v>
      </c>
      <c r="E7" s="11"/>
      <c r="F7" s="11"/>
      <c r="H7" s="11"/>
      <c r="I7" s="10"/>
    </row>
    <row r="8" spans="1:9" ht="12.75">
      <c r="A8" s="15"/>
      <c r="B8" s="10" t="s">
        <v>15</v>
      </c>
      <c r="C8" s="55" t="s">
        <v>179</v>
      </c>
      <c r="D8" s="4">
        <v>5</v>
      </c>
      <c r="E8" s="11">
        <v>2630</v>
      </c>
      <c r="F8" s="11">
        <v>2261</v>
      </c>
      <c r="H8" s="11">
        <v>2261</v>
      </c>
      <c r="I8" s="12">
        <v>1968</v>
      </c>
    </row>
    <row r="9" spans="1:9" ht="12.75">
      <c r="A9" s="15"/>
      <c r="B9" s="10" t="s">
        <v>16</v>
      </c>
      <c r="C9" s="55" t="s">
        <v>180</v>
      </c>
      <c r="D9" s="4">
        <v>6</v>
      </c>
      <c r="E9" s="11">
        <v>62</v>
      </c>
      <c r="F9" s="11">
        <v>137</v>
      </c>
      <c r="H9" s="11">
        <v>137</v>
      </c>
      <c r="I9" s="12">
        <v>1014</v>
      </c>
    </row>
    <row r="10" spans="1:9" ht="12.75">
      <c r="A10" s="16"/>
      <c r="B10" s="10" t="s">
        <v>17</v>
      </c>
      <c r="C10" s="55" t="s">
        <v>181</v>
      </c>
      <c r="D10" s="4">
        <v>7</v>
      </c>
      <c r="E10" s="11"/>
      <c r="F10" s="11"/>
      <c r="H10" s="11"/>
      <c r="I10" s="10"/>
    </row>
    <row r="11" spans="1:9" ht="12.75">
      <c r="A11" s="17"/>
      <c r="B11" s="18" t="s">
        <v>18</v>
      </c>
      <c r="C11" s="56"/>
      <c r="D11" s="20">
        <v>8</v>
      </c>
      <c r="E11" s="21">
        <v>9724</v>
      </c>
      <c r="F11" s="21">
        <v>6872</v>
      </c>
      <c r="H11" s="21">
        <v>6872</v>
      </c>
      <c r="I11" s="21">
        <f>SUM(I5:I10)</f>
        <v>6960</v>
      </c>
    </row>
    <row r="12" spans="1:9" ht="25.5">
      <c r="A12" s="13" t="s">
        <v>19</v>
      </c>
      <c r="B12" s="22" t="s">
        <v>20</v>
      </c>
      <c r="C12" s="55" t="s">
        <v>182</v>
      </c>
      <c r="D12" s="4">
        <v>9</v>
      </c>
      <c r="E12" s="11"/>
      <c r="F12" s="11"/>
      <c r="H12" s="11"/>
      <c r="I12" s="11"/>
    </row>
    <row r="13" spans="1:9" ht="12.75">
      <c r="A13" s="15"/>
      <c r="B13" s="23" t="s">
        <v>13</v>
      </c>
      <c r="C13" s="55" t="s">
        <v>183</v>
      </c>
      <c r="D13" s="4">
        <v>10</v>
      </c>
      <c r="E13" s="11">
        <v>5917</v>
      </c>
      <c r="F13" s="11">
        <v>3194</v>
      </c>
      <c r="H13" s="11">
        <v>3194</v>
      </c>
      <c r="I13" s="11">
        <v>3037</v>
      </c>
    </row>
    <row r="14" spans="1:9" ht="12.75">
      <c r="A14" s="15"/>
      <c r="B14" s="23" t="s">
        <v>14</v>
      </c>
      <c r="C14" s="55" t="s">
        <v>184</v>
      </c>
      <c r="D14" s="4">
        <v>11</v>
      </c>
      <c r="E14" s="11"/>
      <c r="F14" s="11"/>
      <c r="H14" s="11"/>
      <c r="I14" s="11"/>
    </row>
    <row r="15" spans="1:9" ht="12.75">
      <c r="A15" s="16"/>
      <c r="B15" s="23" t="s">
        <v>15</v>
      </c>
      <c r="C15" s="55" t="s">
        <v>185</v>
      </c>
      <c r="D15" s="4">
        <v>12</v>
      </c>
      <c r="E15" s="11">
        <v>2630</v>
      </c>
      <c r="F15" s="11">
        <v>2261</v>
      </c>
      <c r="H15" s="11">
        <v>2261</v>
      </c>
      <c r="I15" s="11">
        <v>1967</v>
      </c>
    </row>
    <row r="16" spans="1:9" ht="12.75">
      <c r="A16" s="17"/>
      <c r="B16" s="18" t="s">
        <v>21</v>
      </c>
      <c r="C16" s="56"/>
      <c r="D16" s="20">
        <v>13</v>
      </c>
      <c r="E16" s="21">
        <v>8547</v>
      </c>
      <c r="F16" s="21">
        <v>5455</v>
      </c>
      <c r="H16" s="21">
        <v>5455</v>
      </c>
      <c r="I16" s="21">
        <f>SUM(I12:I15)</f>
        <v>5004</v>
      </c>
    </row>
    <row r="17" spans="1:9" ht="12.75">
      <c r="A17" s="13" t="s">
        <v>22</v>
      </c>
      <c r="B17" s="23" t="s">
        <v>23</v>
      </c>
      <c r="C17" s="57" t="s">
        <v>186</v>
      </c>
      <c r="D17" s="4">
        <v>14</v>
      </c>
      <c r="E17" s="11">
        <v>104062</v>
      </c>
      <c r="F17" s="11">
        <v>104062</v>
      </c>
      <c r="H17" s="11">
        <v>104062</v>
      </c>
      <c r="I17" s="11">
        <v>103897</v>
      </c>
    </row>
    <row r="18" spans="1:9" ht="12.75">
      <c r="A18" s="15"/>
      <c r="B18" s="23" t="s">
        <v>24</v>
      </c>
      <c r="C18" s="57" t="s">
        <v>187</v>
      </c>
      <c r="D18" s="4">
        <v>15</v>
      </c>
      <c r="E18" s="11">
        <v>124703</v>
      </c>
      <c r="F18" s="11">
        <v>130604</v>
      </c>
      <c r="H18" s="11">
        <v>130604</v>
      </c>
      <c r="I18" s="11">
        <v>131211</v>
      </c>
    </row>
    <row r="19" spans="1:9" ht="12.75">
      <c r="A19" s="15"/>
      <c r="B19" s="23" t="s">
        <v>25</v>
      </c>
      <c r="C19" s="57" t="s">
        <v>188</v>
      </c>
      <c r="D19" s="4">
        <v>16</v>
      </c>
      <c r="E19" s="11">
        <v>87464</v>
      </c>
      <c r="F19" s="11">
        <v>90801</v>
      </c>
      <c r="H19" s="11">
        <v>90801</v>
      </c>
      <c r="I19" s="11">
        <v>94696</v>
      </c>
    </row>
    <row r="20" spans="1:9" ht="12.75">
      <c r="A20" s="15"/>
      <c r="B20" s="23" t="s">
        <v>26</v>
      </c>
      <c r="C20" s="57" t="s">
        <v>189</v>
      </c>
      <c r="D20" s="4">
        <v>17</v>
      </c>
      <c r="E20" s="11">
        <v>11592</v>
      </c>
      <c r="F20" s="11">
        <v>12011</v>
      </c>
      <c r="H20" s="11">
        <v>12011</v>
      </c>
      <c r="I20" s="11">
        <v>12725</v>
      </c>
    </row>
    <row r="21" spans="1:9" ht="12.75">
      <c r="A21" s="15"/>
      <c r="B21" s="23" t="s">
        <v>27</v>
      </c>
      <c r="C21" s="57" t="s">
        <v>190</v>
      </c>
      <c r="D21" s="4">
        <v>18</v>
      </c>
      <c r="E21" s="11"/>
      <c r="F21" s="11"/>
      <c r="H21" s="11"/>
      <c r="I21" s="11"/>
    </row>
    <row r="22" spans="1:9" ht="12.75">
      <c r="A22" s="15"/>
      <c r="B22" s="23" t="s">
        <v>28</v>
      </c>
      <c r="C22" s="57" t="s">
        <v>191</v>
      </c>
      <c r="D22" s="4">
        <v>19</v>
      </c>
      <c r="E22" s="11"/>
      <c r="F22" s="11"/>
      <c r="H22" s="11"/>
      <c r="I22" s="11"/>
    </row>
    <row r="23" spans="1:9" ht="12.75">
      <c r="A23" s="15"/>
      <c r="B23" s="23" t="s">
        <v>29</v>
      </c>
      <c r="C23" s="57" t="s">
        <v>192</v>
      </c>
      <c r="D23" s="4">
        <v>20</v>
      </c>
      <c r="E23" s="11">
        <v>7404</v>
      </c>
      <c r="F23" s="11">
        <v>7361</v>
      </c>
      <c r="H23" s="11">
        <v>7361</v>
      </c>
      <c r="I23" s="11">
        <v>7063</v>
      </c>
    </row>
    <row r="24" spans="1:9" ht="12.75">
      <c r="A24" s="15"/>
      <c r="B24" s="23" t="s">
        <v>30</v>
      </c>
      <c r="C24" s="57" t="s">
        <v>193</v>
      </c>
      <c r="D24" s="4">
        <v>21</v>
      </c>
      <c r="E24" s="11">
        <v>61</v>
      </c>
      <c r="F24" s="11">
        <v>50</v>
      </c>
      <c r="H24" s="11">
        <v>50</v>
      </c>
      <c r="I24" s="11">
        <v>2589</v>
      </c>
    </row>
    <row r="25" spans="1:9" ht="12.75">
      <c r="A25" s="16"/>
      <c r="B25" s="24" t="s">
        <v>31</v>
      </c>
      <c r="C25" s="58" t="s">
        <v>194</v>
      </c>
      <c r="D25" s="4">
        <v>22</v>
      </c>
      <c r="E25" s="11"/>
      <c r="F25" s="11"/>
      <c r="H25" s="11"/>
      <c r="I25" s="11"/>
    </row>
    <row r="26" spans="1:9" ht="12.75">
      <c r="A26" s="17"/>
      <c r="B26" s="18" t="s">
        <v>32</v>
      </c>
      <c r="C26" s="19"/>
      <c r="D26" s="20">
        <v>23</v>
      </c>
      <c r="E26" s="21">
        <f>SUM(E17:E25)</f>
        <v>335286</v>
      </c>
      <c r="F26" s="21">
        <f>SUM(F17:F25)</f>
        <v>344889</v>
      </c>
      <c r="H26" s="21">
        <v>344889</v>
      </c>
      <c r="I26" s="21">
        <f>SUM(I17:I25)</f>
        <v>352181</v>
      </c>
    </row>
    <row r="27" spans="1:9" ht="25.5">
      <c r="A27" s="13" t="s">
        <v>33</v>
      </c>
      <c r="B27" s="22" t="s">
        <v>34</v>
      </c>
      <c r="C27" s="57" t="s">
        <v>195</v>
      </c>
      <c r="D27" s="25">
        <v>24</v>
      </c>
      <c r="E27" s="11">
        <v>51794</v>
      </c>
      <c r="F27" s="11">
        <v>54429</v>
      </c>
      <c r="H27" s="11">
        <v>54429</v>
      </c>
      <c r="I27" s="11">
        <v>57480</v>
      </c>
    </row>
    <row r="28" spans="1:9" ht="12.75">
      <c r="A28" s="15"/>
      <c r="B28" s="23" t="s">
        <v>25</v>
      </c>
      <c r="C28" s="57" t="s">
        <v>196</v>
      </c>
      <c r="D28" s="25">
        <v>25</v>
      </c>
      <c r="E28" s="11">
        <v>70922</v>
      </c>
      <c r="F28" s="11">
        <v>76798</v>
      </c>
      <c r="H28" s="11">
        <v>76798</v>
      </c>
      <c r="I28" s="11">
        <v>82381</v>
      </c>
    </row>
    <row r="29" spans="1:9" ht="12.75">
      <c r="A29" s="15"/>
      <c r="B29" s="23" t="s">
        <v>26</v>
      </c>
      <c r="C29" s="57" t="s">
        <v>197</v>
      </c>
      <c r="D29" s="25">
        <v>26</v>
      </c>
      <c r="E29" s="11">
        <v>7455</v>
      </c>
      <c r="F29" s="11">
        <v>9140</v>
      </c>
      <c r="H29" s="11">
        <v>9140</v>
      </c>
      <c r="I29" s="11">
        <v>10346</v>
      </c>
    </row>
    <row r="30" spans="1:9" ht="12.75">
      <c r="A30" s="15"/>
      <c r="B30" s="23" t="s">
        <v>27</v>
      </c>
      <c r="C30" s="57" t="s">
        <v>198</v>
      </c>
      <c r="D30" s="25">
        <v>27</v>
      </c>
      <c r="E30" s="11"/>
      <c r="F30" s="11"/>
      <c r="H30" s="11"/>
      <c r="I30" s="11"/>
    </row>
    <row r="31" spans="1:9" ht="12.75">
      <c r="A31" s="15"/>
      <c r="B31" s="23" t="s">
        <v>28</v>
      </c>
      <c r="C31" s="57" t="s">
        <v>199</v>
      </c>
      <c r="D31" s="25">
        <v>28</v>
      </c>
      <c r="E31" s="11"/>
      <c r="F31" s="11"/>
      <c r="H31" s="11"/>
      <c r="I31" s="11"/>
    </row>
    <row r="32" spans="1:9" ht="12.75">
      <c r="A32" s="16"/>
      <c r="B32" s="23" t="s">
        <v>29</v>
      </c>
      <c r="C32" s="57" t="s">
        <v>200</v>
      </c>
      <c r="D32" s="25">
        <v>29</v>
      </c>
      <c r="E32" s="11">
        <v>4001</v>
      </c>
      <c r="F32" s="11">
        <v>3954</v>
      </c>
      <c r="H32" s="11">
        <v>3954</v>
      </c>
      <c r="I32" s="11">
        <v>3710</v>
      </c>
    </row>
    <row r="33" spans="1:9" ht="12.75">
      <c r="A33" s="17"/>
      <c r="B33" s="18" t="s">
        <v>35</v>
      </c>
      <c r="C33" s="56"/>
      <c r="D33" s="20">
        <v>30</v>
      </c>
      <c r="E33" s="21">
        <f>SUM(E27:E32)</f>
        <v>134172</v>
      </c>
      <c r="F33" s="21">
        <f>SUM(F27:F32)</f>
        <v>144321</v>
      </c>
      <c r="H33" s="21">
        <v>144321</v>
      </c>
      <c r="I33" s="21">
        <f>SUM(I27:I32)</f>
        <v>153917</v>
      </c>
    </row>
    <row r="34" spans="1:9" ht="25.5">
      <c r="A34" s="13" t="s">
        <v>36</v>
      </c>
      <c r="B34" s="22" t="s">
        <v>37</v>
      </c>
      <c r="C34" s="57" t="s">
        <v>201</v>
      </c>
      <c r="D34" s="25">
        <v>31</v>
      </c>
      <c r="E34" s="4"/>
      <c r="F34" s="4"/>
      <c r="H34" s="11"/>
      <c r="I34" s="11"/>
    </row>
    <row r="35" spans="1:9" ht="12.75">
      <c r="A35" s="15"/>
      <c r="B35" s="10" t="s">
        <v>38</v>
      </c>
      <c r="C35" s="57" t="s">
        <v>202</v>
      </c>
      <c r="D35" s="25">
        <v>32</v>
      </c>
      <c r="E35" s="4"/>
      <c r="F35" s="4"/>
      <c r="H35" s="11"/>
      <c r="I35" s="11"/>
    </row>
    <row r="36" spans="1:9" ht="12.75">
      <c r="A36" s="15"/>
      <c r="B36" s="10" t="s">
        <v>39</v>
      </c>
      <c r="C36" s="57" t="s">
        <v>203</v>
      </c>
      <c r="D36" s="25">
        <v>33</v>
      </c>
      <c r="E36" s="4"/>
      <c r="F36" s="4"/>
      <c r="H36" s="11"/>
      <c r="I36" s="11"/>
    </row>
    <row r="37" spans="1:9" ht="12.75">
      <c r="A37" s="15"/>
      <c r="B37" s="10" t="s">
        <v>40</v>
      </c>
      <c r="C37" s="57" t="s">
        <v>204</v>
      </c>
      <c r="D37" s="25">
        <v>34</v>
      </c>
      <c r="E37" s="4"/>
      <c r="F37" s="4"/>
      <c r="H37" s="11"/>
      <c r="I37" s="11"/>
    </row>
    <row r="38" spans="1:9" ht="12.75">
      <c r="A38" s="16"/>
      <c r="B38" s="10" t="s">
        <v>41</v>
      </c>
      <c r="C38" s="57" t="s">
        <v>42</v>
      </c>
      <c r="D38" s="25">
        <v>35</v>
      </c>
      <c r="E38" s="4"/>
      <c r="F38" s="4"/>
      <c r="H38" s="11"/>
      <c r="I38" s="11"/>
    </row>
    <row r="39" spans="1:9" ht="12.75">
      <c r="A39" s="17"/>
      <c r="B39" s="18" t="s">
        <v>43</v>
      </c>
      <c r="C39" s="56"/>
      <c r="D39" s="20">
        <v>36</v>
      </c>
      <c r="E39" s="20"/>
      <c r="F39" s="20"/>
      <c r="H39" s="21"/>
      <c r="I39" s="21"/>
    </row>
    <row r="40" spans="1:9" ht="12.75">
      <c r="A40" s="9" t="s">
        <v>44</v>
      </c>
      <c r="B40" s="26" t="s">
        <v>45</v>
      </c>
      <c r="C40" s="57" t="s">
        <v>46</v>
      </c>
      <c r="D40" s="25">
        <v>37</v>
      </c>
      <c r="E40" s="4">
        <v>37430</v>
      </c>
      <c r="F40" s="11">
        <v>43133</v>
      </c>
      <c r="H40" s="11">
        <v>43133</v>
      </c>
      <c r="I40" s="11">
        <f>I47+I54+I58+I69+I74</f>
        <v>48559</v>
      </c>
    </row>
    <row r="41" spans="1:9" ht="12.75">
      <c r="A41" s="13" t="s">
        <v>11</v>
      </c>
      <c r="B41" s="23" t="s">
        <v>47</v>
      </c>
      <c r="C41" s="55" t="s">
        <v>48</v>
      </c>
      <c r="D41" s="25">
        <v>38</v>
      </c>
      <c r="E41" s="11">
        <v>2472</v>
      </c>
      <c r="F41" s="11">
        <v>1961</v>
      </c>
      <c r="H41" s="11">
        <v>1961</v>
      </c>
      <c r="I41" s="11">
        <v>1642</v>
      </c>
    </row>
    <row r="42" spans="1:9" ht="12.75">
      <c r="A42" s="15"/>
      <c r="B42" s="23" t="s">
        <v>49</v>
      </c>
      <c r="C42" s="55" t="s">
        <v>50</v>
      </c>
      <c r="D42" s="25">
        <v>39</v>
      </c>
      <c r="E42" s="11">
        <v>1329</v>
      </c>
      <c r="F42" s="11">
        <v>656</v>
      </c>
      <c r="H42" s="11">
        <v>656</v>
      </c>
      <c r="I42" s="11">
        <v>1692</v>
      </c>
    </row>
    <row r="43" spans="1:9" ht="12.75">
      <c r="A43" s="15"/>
      <c r="B43" s="23" t="s">
        <v>51</v>
      </c>
      <c r="C43" s="59" t="s">
        <v>205</v>
      </c>
      <c r="D43" s="25">
        <v>40</v>
      </c>
      <c r="E43" s="11"/>
      <c r="F43" s="11"/>
      <c r="H43" s="11"/>
      <c r="I43" s="11"/>
    </row>
    <row r="44" spans="1:9" ht="12.75">
      <c r="A44" s="15"/>
      <c r="B44" s="23" t="s">
        <v>52</v>
      </c>
      <c r="C44" s="59" t="s">
        <v>206</v>
      </c>
      <c r="D44" s="25">
        <v>41</v>
      </c>
      <c r="E44" s="11"/>
      <c r="F44" s="11"/>
      <c r="H44" s="11"/>
      <c r="I44" s="11"/>
    </row>
    <row r="45" spans="1:9" ht="12.75">
      <c r="A45" s="15"/>
      <c r="B45" s="23" t="s">
        <v>53</v>
      </c>
      <c r="C45" s="55" t="s">
        <v>54</v>
      </c>
      <c r="D45" s="25">
        <v>42</v>
      </c>
      <c r="E45" s="11"/>
      <c r="F45" s="11"/>
      <c r="H45" s="11"/>
      <c r="I45" s="11"/>
    </row>
    <row r="46" spans="1:9" ht="12.75">
      <c r="A46" s="16"/>
      <c r="B46" s="23" t="s">
        <v>55</v>
      </c>
      <c r="C46" s="55" t="s">
        <v>56</v>
      </c>
      <c r="D46" s="25">
        <v>43</v>
      </c>
      <c r="E46" s="11"/>
      <c r="F46" s="11"/>
      <c r="H46" s="11"/>
      <c r="I46" s="11"/>
    </row>
    <row r="47" spans="1:9" ht="12.75">
      <c r="A47" s="17"/>
      <c r="B47" s="18" t="s">
        <v>57</v>
      </c>
      <c r="C47" s="56"/>
      <c r="D47" s="20">
        <v>44</v>
      </c>
      <c r="E47" s="21">
        <f>SUM(E41:E46)</f>
        <v>3801</v>
      </c>
      <c r="F47" s="21">
        <f>SUM(F41:F46)</f>
        <v>2617</v>
      </c>
      <c r="H47" s="21">
        <v>2617</v>
      </c>
      <c r="I47" s="21">
        <f>SUM(I41:I46)</f>
        <v>3334</v>
      </c>
    </row>
    <row r="48" spans="1:9" ht="12.75">
      <c r="A48" s="13" t="s">
        <v>19</v>
      </c>
      <c r="B48" s="23" t="s">
        <v>58</v>
      </c>
      <c r="C48" s="55" t="s">
        <v>59</v>
      </c>
      <c r="D48" s="25">
        <v>45</v>
      </c>
      <c r="E48" s="11">
        <v>7087</v>
      </c>
      <c r="F48" s="11">
        <v>7757</v>
      </c>
      <c r="H48" s="11">
        <v>7757</v>
      </c>
      <c r="I48" s="11">
        <v>4970</v>
      </c>
    </row>
    <row r="49" spans="1:9" ht="12.75">
      <c r="A49" s="15"/>
      <c r="B49" s="23" t="s">
        <v>60</v>
      </c>
      <c r="C49" s="55" t="s">
        <v>61</v>
      </c>
      <c r="D49" s="25">
        <v>46</v>
      </c>
      <c r="E49" s="11"/>
      <c r="F49" s="11"/>
      <c r="H49" s="11"/>
      <c r="I49" s="11"/>
    </row>
    <row r="50" spans="1:9" ht="12.75">
      <c r="A50" s="15"/>
      <c r="B50" s="23" t="s">
        <v>62</v>
      </c>
      <c r="C50" s="55" t="s">
        <v>63</v>
      </c>
      <c r="D50" s="25">
        <v>47</v>
      </c>
      <c r="E50" s="11"/>
      <c r="F50" s="11"/>
      <c r="H50" s="11"/>
      <c r="I50" s="11"/>
    </row>
    <row r="51" spans="1:9" ht="12.75">
      <c r="A51" s="15"/>
      <c r="B51" s="23" t="s">
        <v>64</v>
      </c>
      <c r="C51" s="55" t="s">
        <v>65</v>
      </c>
      <c r="D51" s="25">
        <v>48</v>
      </c>
      <c r="E51" s="11"/>
      <c r="F51" s="11"/>
      <c r="H51" s="11"/>
      <c r="I51" s="11"/>
    </row>
    <row r="52" spans="1:9" ht="25.5">
      <c r="A52" s="15"/>
      <c r="B52" s="22" t="s">
        <v>66</v>
      </c>
      <c r="C52" s="55" t="s">
        <v>67</v>
      </c>
      <c r="D52" s="25">
        <v>49</v>
      </c>
      <c r="E52" s="11"/>
      <c r="F52" s="11"/>
      <c r="H52" s="11"/>
      <c r="I52" s="11"/>
    </row>
    <row r="53" spans="1:9" ht="12.75">
      <c r="A53" s="16"/>
      <c r="B53" s="23" t="s">
        <v>68</v>
      </c>
      <c r="C53" s="10" t="s">
        <v>69</v>
      </c>
      <c r="D53" s="25">
        <v>50</v>
      </c>
      <c r="E53" s="11">
        <v>58</v>
      </c>
      <c r="F53" s="11">
        <v>62</v>
      </c>
      <c r="H53" s="11">
        <v>62</v>
      </c>
      <c r="I53" s="11">
        <v>200</v>
      </c>
    </row>
    <row r="54" spans="1:9" ht="12.75">
      <c r="A54" s="17"/>
      <c r="B54" s="18" t="s">
        <v>70</v>
      </c>
      <c r="C54" s="19"/>
      <c r="D54" s="20">
        <v>51</v>
      </c>
      <c r="E54" s="21">
        <f>SUM(E48:E53)</f>
        <v>7145</v>
      </c>
      <c r="F54" s="21">
        <f>SUM(F48:F53)</f>
        <v>7819</v>
      </c>
      <c r="H54" s="21">
        <v>7819</v>
      </c>
      <c r="I54" s="21">
        <f>SUM(I48:I53)</f>
        <v>5170</v>
      </c>
    </row>
    <row r="55" spans="1:9" ht="12.75">
      <c r="A55" s="13" t="s">
        <v>22</v>
      </c>
      <c r="B55" s="23" t="s">
        <v>71</v>
      </c>
      <c r="C55" s="23" t="s">
        <v>72</v>
      </c>
      <c r="D55" s="4">
        <v>52</v>
      </c>
      <c r="E55" s="11">
        <v>145</v>
      </c>
      <c r="F55" s="11">
        <v>271</v>
      </c>
      <c r="H55" s="11">
        <v>271</v>
      </c>
      <c r="I55" s="11">
        <v>266</v>
      </c>
    </row>
    <row r="56" spans="1:9" ht="12.75">
      <c r="A56" s="15"/>
      <c r="B56" s="23" t="s">
        <v>73</v>
      </c>
      <c r="C56" s="23" t="s">
        <v>74</v>
      </c>
      <c r="D56" s="4">
        <v>53</v>
      </c>
      <c r="E56" s="11">
        <v>26338</v>
      </c>
      <c r="F56" s="11">
        <v>32350</v>
      </c>
      <c r="H56" s="11">
        <v>32350</v>
      </c>
      <c r="I56" s="11">
        <v>39514</v>
      </c>
    </row>
    <row r="57" spans="1:9" ht="12.75">
      <c r="A57" s="16"/>
      <c r="B57" s="23" t="s">
        <v>75</v>
      </c>
      <c r="C57" s="23" t="s">
        <v>76</v>
      </c>
      <c r="D57" s="4">
        <v>54</v>
      </c>
      <c r="E57" s="11"/>
      <c r="F57" s="11"/>
      <c r="H57" s="11"/>
      <c r="I57" s="11"/>
    </row>
    <row r="58" spans="1:9" ht="12.75">
      <c r="A58" s="17"/>
      <c r="B58" s="18" t="s">
        <v>77</v>
      </c>
      <c r="C58" s="19"/>
      <c r="D58" s="20">
        <v>55</v>
      </c>
      <c r="E58" s="21">
        <f>SUM(E55:E57)</f>
        <v>26483</v>
      </c>
      <c r="F58" s="21">
        <f>SUM(F55:F57)</f>
        <v>32621</v>
      </c>
      <c r="H58" s="21">
        <v>32621</v>
      </c>
      <c r="I58" s="21">
        <f>SUM(I55:I57)</f>
        <v>39780</v>
      </c>
    </row>
    <row r="59" spans="1:9" ht="25.5">
      <c r="A59" s="13" t="s">
        <v>33</v>
      </c>
      <c r="B59" s="22" t="s">
        <v>78</v>
      </c>
      <c r="C59" s="27">
        <v>231</v>
      </c>
      <c r="D59" s="4">
        <v>56</v>
      </c>
      <c r="E59" s="11"/>
      <c r="F59" s="11"/>
      <c r="H59" s="11"/>
      <c r="I59" s="11"/>
    </row>
    <row r="60" spans="1:9" ht="12.75">
      <c r="A60" s="15"/>
      <c r="B60" s="23" t="s">
        <v>79</v>
      </c>
      <c r="C60" s="27">
        <v>232</v>
      </c>
      <c r="D60" s="4">
        <v>57</v>
      </c>
      <c r="E60" s="11"/>
      <c r="F60" s="11"/>
      <c r="H60" s="11"/>
      <c r="I60" s="11"/>
    </row>
    <row r="61" spans="1:9" ht="12.75">
      <c r="A61" s="15"/>
      <c r="B61" s="23" t="s">
        <v>80</v>
      </c>
      <c r="C61" s="27">
        <v>235</v>
      </c>
      <c r="D61" s="4">
        <v>58</v>
      </c>
      <c r="E61" s="11"/>
      <c r="F61" s="28"/>
      <c r="H61" s="11"/>
      <c r="I61" s="11"/>
    </row>
    <row r="62" spans="1:9" ht="12.75">
      <c r="A62" s="15"/>
      <c r="B62" s="23" t="s">
        <v>81</v>
      </c>
      <c r="C62" s="27">
        <v>202.212</v>
      </c>
      <c r="D62" s="4">
        <v>59</v>
      </c>
      <c r="E62" s="11"/>
      <c r="F62" s="11"/>
      <c r="H62" s="11"/>
      <c r="I62" s="11"/>
    </row>
    <row r="63" spans="1:9" ht="12.75">
      <c r="A63" s="15"/>
      <c r="B63" s="23" t="s">
        <v>82</v>
      </c>
      <c r="C63" s="27" t="s">
        <v>171</v>
      </c>
      <c r="D63" s="4">
        <v>60</v>
      </c>
      <c r="E63" s="11"/>
      <c r="F63" s="11"/>
      <c r="H63" s="11"/>
      <c r="I63" s="11"/>
    </row>
    <row r="64" spans="1:9" ht="12.75">
      <c r="A64" s="15"/>
      <c r="B64" s="23" t="s">
        <v>83</v>
      </c>
      <c r="C64" s="27" t="s">
        <v>172</v>
      </c>
      <c r="D64" s="4">
        <v>61</v>
      </c>
      <c r="E64" s="11"/>
      <c r="F64" s="11"/>
      <c r="H64" s="11"/>
      <c r="I64" s="11"/>
    </row>
    <row r="65" spans="1:9" ht="12.75">
      <c r="A65" s="16"/>
      <c r="B65" s="23" t="s">
        <v>84</v>
      </c>
      <c r="C65" s="27">
        <v>221</v>
      </c>
      <c r="D65" s="4">
        <v>62</v>
      </c>
      <c r="E65" s="11"/>
      <c r="F65" s="11"/>
      <c r="H65" s="11"/>
      <c r="I65" s="11"/>
    </row>
    <row r="66" spans="1:9" ht="12.75">
      <c r="A66" s="13"/>
      <c r="B66" s="23" t="s">
        <v>85</v>
      </c>
      <c r="C66" s="27">
        <v>222</v>
      </c>
      <c r="D66" s="4">
        <v>63</v>
      </c>
      <c r="E66" s="11"/>
      <c r="F66" s="11"/>
      <c r="H66" s="11"/>
      <c r="I66" s="11"/>
    </row>
    <row r="67" spans="1:9" ht="12.75">
      <c r="A67" s="15"/>
      <c r="B67" s="23" t="s">
        <v>86</v>
      </c>
      <c r="C67" s="27">
        <v>218</v>
      </c>
      <c r="D67" s="4">
        <v>64</v>
      </c>
      <c r="E67" s="11"/>
      <c r="F67" s="11"/>
      <c r="H67" s="11"/>
      <c r="I67" s="11"/>
    </row>
    <row r="68" spans="1:9" ht="12.75">
      <c r="A68" s="16"/>
      <c r="B68" s="24" t="s">
        <v>87</v>
      </c>
      <c r="C68" s="29" t="s">
        <v>88</v>
      </c>
      <c r="D68" s="4">
        <v>65</v>
      </c>
      <c r="E68" s="11"/>
      <c r="F68" s="11"/>
      <c r="H68" s="11"/>
      <c r="I68" s="11"/>
    </row>
    <row r="69" spans="1:9" ht="12.75">
      <c r="A69" s="17"/>
      <c r="B69" s="18" t="s">
        <v>89</v>
      </c>
      <c r="C69" s="30"/>
      <c r="D69" s="20">
        <v>66</v>
      </c>
      <c r="E69" s="21"/>
      <c r="F69" s="21"/>
      <c r="H69" s="21"/>
      <c r="I69" s="21"/>
    </row>
    <row r="70" spans="1:9" ht="12.75">
      <c r="A70" s="13" t="s">
        <v>36</v>
      </c>
      <c r="B70" s="23" t="s">
        <v>90</v>
      </c>
      <c r="C70" s="27">
        <v>381</v>
      </c>
      <c r="D70" s="4">
        <v>67</v>
      </c>
      <c r="E70" s="11">
        <v>1</v>
      </c>
      <c r="F70" s="11">
        <v>76</v>
      </c>
      <c r="H70" s="11">
        <v>76</v>
      </c>
      <c r="I70" s="11">
        <v>275</v>
      </c>
    </row>
    <row r="71" spans="1:9" ht="12.75">
      <c r="A71" s="15"/>
      <c r="B71" s="23" t="s">
        <v>91</v>
      </c>
      <c r="C71" s="27">
        <v>385</v>
      </c>
      <c r="D71" s="4">
        <v>68</v>
      </c>
      <c r="E71" s="11"/>
      <c r="F71" s="11"/>
      <c r="H71" s="11"/>
      <c r="I71" s="11"/>
    </row>
    <row r="72" spans="1:9" ht="12.75">
      <c r="A72" s="15"/>
      <c r="B72" s="23" t="s">
        <v>92</v>
      </c>
      <c r="C72" s="27">
        <v>386</v>
      </c>
      <c r="D72" s="4">
        <v>69</v>
      </c>
      <c r="E72" s="11"/>
      <c r="F72" s="11"/>
      <c r="H72" s="11"/>
      <c r="I72" s="11"/>
    </row>
    <row r="73" spans="1:9" ht="12.75">
      <c r="A73" s="16"/>
      <c r="B73" s="23" t="s">
        <v>93</v>
      </c>
      <c r="C73" s="27">
        <v>388</v>
      </c>
      <c r="D73" s="4">
        <v>70</v>
      </c>
      <c r="E73" s="11"/>
      <c r="F73" s="11"/>
      <c r="H73" s="11"/>
      <c r="I73" s="11"/>
    </row>
    <row r="74" spans="1:9" ht="12.75">
      <c r="A74" s="17"/>
      <c r="B74" s="18" t="s">
        <v>94</v>
      </c>
      <c r="C74" s="19"/>
      <c r="D74" s="20">
        <v>71</v>
      </c>
      <c r="E74" s="21">
        <v>1</v>
      </c>
      <c r="F74" s="21">
        <v>76</v>
      </c>
      <c r="H74" s="21">
        <v>76</v>
      </c>
      <c r="I74" s="21">
        <v>275</v>
      </c>
    </row>
    <row r="75" spans="1:9" ht="12.75">
      <c r="A75" s="49"/>
      <c r="B75" s="50" t="s">
        <v>95</v>
      </c>
      <c r="C75" s="51" t="s">
        <v>96</v>
      </c>
      <c r="D75" s="52">
        <v>72</v>
      </c>
      <c r="E75" s="53">
        <f>E4+E40</f>
        <v>239721</v>
      </c>
      <c r="F75" s="53">
        <f>F4+F40</f>
        <v>245118</v>
      </c>
      <c r="H75" s="53">
        <v>245118</v>
      </c>
      <c r="I75" s="53">
        <f>I4+I40</f>
        <v>248779</v>
      </c>
    </row>
    <row r="76" spans="4:9" ht="12.75">
      <c r="D76" s="31"/>
      <c r="E76" s="32"/>
      <c r="F76" s="32"/>
      <c r="H76" s="32"/>
      <c r="I76" s="32"/>
    </row>
    <row r="77" spans="4:9" ht="12.75">
      <c r="D77" s="31"/>
      <c r="E77" s="32"/>
      <c r="F77" s="32"/>
      <c r="H77" s="32"/>
      <c r="I77" s="32"/>
    </row>
    <row r="78" spans="1:9" ht="25.5">
      <c r="A78" s="1"/>
      <c r="B78" s="2" t="s">
        <v>97</v>
      </c>
      <c r="C78" s="3"/>
      <c r="D78" s="4" t="s">
        <v>2</v>
      </c>
      <c r="E78" s="5" t="s">
        <v>3</v>
      </c>
      <c r="F78" s="5" t="s">
        <v>4</v>
      </c>
      <c r="H78" s="33" t="s">
        <v>5</v>
      </c>
      <c r="I78" s="33" t="s">
        <v>6</v>
      </c>
    </row>
    <row r="79" spans="1:9" ht="12.75">
      <c r="A79" s="6"/>
      <c r="B79" s="7" t="s">
        <v>98</v>
      </c>
      <c r="C79" s="8"/>
      <c r="D79" s="4" t="s">
        <v>99</v>
      </c>
      <c r="E79" s="11">
        <v>3</v>
      </c>
      <c r="F79" s="11">
        <v>4</v>
      </c>
      <c r="H79" s="32"/>
      <c r="I79" s="32"/>
    </row>
    <row r="80" spans="1:9" ht="12.75">
      <c r="A80" s="9" t="s">
        <v>100</v>
      </c>
      <c r="B80" s="9" t="s">
        <v>101</v>
      </c>
      <c r="C80" s="10" t="s">
        <v>102</v>
      </c>
      <c r="D80" s="4">
        <v>73</v>
      </c>
      <c r="E80" s="11">
        <f>E84+E91+E94+E102+E110</f>
        <v>228841</v>
      </c>
      <c r="F80" s="11">
        <f>F84+F91+F94+F102+F110</f>
        <v>228469</v>
      </c>
      <c r="H80" s="11">
        <v>228469</v>
      </c>
      <c r="I80" s="11">
        <f>I84+I91+I94+I102+I110</f>
        <v>230030</v>
      </c>
    </row>
    <row r="81" spans="1:9" ht="12.75">
      <c r="A81" s="13" t="s">
        <v>11</v>
      </c>
      <c r="B81" s="10" t="s">
        <v>103</v>
      </c>
      <c r="C81" s="27">
        <v>901</v>
      </c>
      <c r="D81" s="4">
        <v>74</v>
      </c>
      <c r="E81" s="11">
        <v>202291</v>
      </c>
      <c r="F81" s="11">
        <v>201932</v>
      </c>
      <c r="H81" s="11">
        <v>201932</v>
      </c>
      <c r="I81" s="11">
        <v>200220</v>
      </c>
    </row>
    <row r="82" spans="1:9" ht="12.75">
      <c r="A82" s="15"/>
      <c r="B82" s="10" t="s">
        <v>104</v>
      </c>
      <c r="C82" s="27">
        <v>902</v>
      </c>
      <c r="D82" s="4">
        <v>75</v>
      </c>
      <c r="E82" s="11">
        <v>10398</v>
      </c>
      <c r="F82" s="11">
        <v>10398</v>
      </c>
      <c r="H82" s="11">
        <v>10398</v>
      </c>
      <c r="I82" s="11">
        <v>10398</v>
      </c>
    </row>
    <row r="83" spans="1:9" ht="12.75">
      <c r="A83" s="16"/>
      <c r="B83" s="10" t="s">
        <v>105</v>
      </c>
      <c r="C83" s="27">
        <v>903</v>
      </c>
      <c r="D83" s="4">
        <v>76</v>
      </c>
      <c r="E83" s="11"/>
      <c r="F83" s="11"/>
      <c r="H83" s="11"/>
      <c r="I83" s="11"/>
    </row>
    <row r="84" spans="1:9" ht="12.75">
      <c r="A84" s="17"/>
      <c r="B84" s="18" t="s">
        <v>106</v>
      </c>
      <c r="C84" s="30"/>
      <c r="D84" s="20">
        <v>77</v>
      </c>
      <c r="E84" s="21">
        <f>SUM(E81:E83)</f>
        <v>212689</v>
      </c>
      <c r="F84" s="21">
        <f>SUM(F81:F83)</f>
        <v>212330</v>
      </c>
      <c r="H84" s="21">
        <v>212330</v>
      </c>
      <c r="I84" s="21">
        <f>SUM(I81:I83)</f>
        <v>210618</v>
      </c>
    </row>
    <row r="85" spans="1:9" ht="12.75">
      <c r="A85" s="13" t="s">
        <v>19</v>
      </c>
      <c r="B85" s="23" t="s">
        <v>107</v>
      </c>
      <c r="C85" s="27">
        <v>911</v>
      </c>
      <c r="D85" s="4">
        <v>78</v>
      </c>
      <c r="E85" s="11"/>
      <c r="F85" s="11"/>
      <c r="H85" s="11"/>
      <c r="I85" s="11"/>
    </row>
    <row r="86" spans="1:9" ht="12.75">
      <c r="A86" s="15"/>
      <c r="B86" s="23" t="s">
        <v>108</v>
      </c>
      <c r="C86" s="27">
        <v>912</v>
      </c>
      <c r="D86" s="4">
        <v>79</v>
      </c>
      <c r="E86" s="11">
        <v>653</v>
      </c>
      <c r="F86" s="11">
        <v>210</v>
      </c>
      <c r="H86" s="11">
        <v>210</v>
      </c>
      <c r="I86" s="11">
        <v>129</v>
      </c>
    </row>
    <row r="87" spans="1:9" ht="12.75">
      <c r="A87" s="15"/>
      <c r="B87" s="23" t="s">
        <v>109</v>
      </c>
      <c r="C87" s="27">
        <v>914</v>
      </c>
      <c r="D87" s="4">
        <v>80</v>
      </c>
      <c r="E87" s="11">
        <v>11056</v>
      </c>
      <c r="F87" s="11">
        <v>11216</v>
      </c>
      <c r="H87" s="11">
        <v>11216</v>
      </c>
      <c r="I87" s="11">
        <v>11287</v>
      </c>
    </row>
    <row r="88" spans="1:9" ht="12.75">
      <c r="A88" s="15"/>
      <c r="B88" s="23" t="s">
        <v>110</v>
      </c>
      <c r="C88" s="27">
        <v>916</v>
      </c>
      <c r="D88" s="4">
        <v>81</v>
      </c>
      <c r="E88" s="11">
        <v>4214</v>
      </c>
      <c r="F88" s="11">
        <v>4572</v>
      </c>
      <c r="H88" s="11">
        <v>4572</v>
      </c>
      <c r="I88" s="11">
        <v>7970</v>
      </c>
    </row>
    <row r="89" spans="1:9" ht="12.75">
      <c r="A89" s="15"/>
      <c r="B89" s="23" t="s">
        <v>111</v>
      </c>
      <c r="C89" s="27">
        <v>917</v>
      </c>
      <c r="D89" s="4">
        <v>82</v>
      </c>
      <c r="E89" s="11"/>
      <c r="F89" s="11"/>
      <c r="H89" s="11"/>
      <c r="I89" s="11"/>
    </row>
    <row r="90" spans="1:9" ht="12.75">
      <c r="A90" s="16"/>
      <c r="B90" s="23" t="s">
        <v>112</v>
      </c>
      <c r="C90" s="27">
        <v>918</v>
      </c>
      <c r="D90" s="4">
        <v>83</v>
      </c>
      <c r="E90" s="11"/>
      <c r="F90" s="11"/>
      <c r="H90" s="11"/>
      <c r="I90" s="11"/>
    </row>
    <row r="91" spans="1:9" ht="12.75">
      <c r="A91" s="17"/>
      <c r="B91" s="18" t="s">
        <v>113</v>
      </c>
      <c r="C91" s="30"/>
      <c r="D91" s="20">
        <v>84</v>
      </c>
      <c r="E91" s="21">
        <f>SUM(E85:E90)</f>
        <v>15923</v>
      </c>
      <c r="F91" s="21">
        <f>SUM(F86:F90)</f>
        <v>15998</v>
      </c>
      <c r="H91" s="21">
        <v>15998</v>
      </c>
      <c r="I91" s="21">
        <f>SUM(I85:I90)</f>
        <v>19386</v>
      </c>
    </row>
    <row r="92" spans="1:9" ht="12.75">
      <c r="A92" s="13" t="s">
        <v>22</v>
      </c>
      <c r="B92" s="23" t="s">
        <v>114</v>
      </c>
      <c r="C92" s="27">
        <v>921</v>
      </c>
      <c r="D92" s="4">
        <v>85</v>
      </c>
      <c r="E92" s="11"/>
      <c r="F92" s="11"/>
      <c r="H92" s="11"/>
      <c r="I92" s="11"/>
    </row>
    <row r="93" spans="1:9" ht="12.75">
      <c r="A93" s="16"/>
      <c r="B93" s="23" t="s">
        <v>115</v>
      </c>
      <c r="C93" s="27">
        <v>922</v>
      </c>
      <c r="D93" s="4">
        <v>86</v>
      </c>
      <c r="E93" s="11"/>
      <c r="F93" s="11"/>
      <c r="H93" s="11"/>
      <c r="I93" s="11"/>
    </row>
    <row r="94" spans="1:9" ht="12.75">
      <c r="A94" s="17"/>
      <c r="B94" s="18" t="s">
        <v>116</v>
      </c>
      <c r="C94" s="30"/>
      <c r="D94" s="20">
        <v>87</v>
      </c>
      <c r="E94" s="21"/>
      <c r="F94" s="21"/>
      <c r="H94" s="21"/>
      <c r="I94" s="21"/>
    </row>
    <row r="95" spans="1:9" ht="25.5">
      <c r="A95" s="13" t="s">
        <v>33</v>
      </c>
      <c r="B95" s="22" t="s">
        <v>117</v>
      </c>
      <c r="C95" s="34" t="s">
        <v>173</v>
      </c>
      <c r="D95" s="4">
        <v>88</v>
      </c>
      <c r="E95" s="10"/>
      <c r="F95" s="10"/>
      <c r="H95" s="11"/>
      <c r="I95" s="11"/>
    </row>
    <row r="96" spans="1:9" ht="12.75">
      <c r="A96" s="15"/>
      <c r="B96" s="10" t="s">
        <v>118</v>
      </c>
      <c r="C96" s="34">
        <v>233</v>
      </c>
      <c r="D96" s="4">
        <v>89</v>
      </c>
      <c r="E96" s="10"/>
      <c r="F96" s="10"/>
      <c r="H96" s="11"/>
      <c r="I96" s="11"/>
    </row>
    <row r="97" spans="1:9" ht="12.75">
      <c r="A97" s="15"/>
      <c r="B97" s="10" t="s">
        <v>119</v>
      </c>
      <c r="C97" s="34">
        <v>234</v>
      </c>
      <c r="D97" s="4">
        <v>90</v>
      </c>
      <c r="E97" s="10"/>
      <c r="F97" s="10"/>
      <c r="H97" s="11"/>
      <c r="I97" s="11"/>
    </row>
    <row r="98" spans="1:9" ht="25.5">
      <c r="A98" s="16"/>
      <c r="B98" s="14" t="s">
        <v>120</v>
      </c>
      <c r="C98" s="34" t="s">
        <v>174</v>
      </c>
      <c r="D98" s="4">
        <v>91</v>
      </c>
      <c r="E98" s="10"/>
      <c r="F98" s="10"/>
      <c r="H98" s="11"/>
      <c r="I98" s="11"/>
    </row>
    <row r="99" spans="1:9" ht="12.75">
      <c r="A99" s="13"/>
      <c r="B99" s="10" t="s">
        <v>121</v>
      </c>
      <c r="C99" s="34" t="s">
        <v>175</v>
      </c>
      <c r="D99" s="4">
        <v>92</v>
      </c>
      <c r="E99" s="10"/>
      <c r="F99" s="10"/>
      <c r="H99" s="11"/>
      <c r="I99" s="11"/>
    </row>
    <row r="100" spans="1:9" ht="12.75">
      <c r="A100" s="15"/>
      <c r="B100" s="10" t="s">
        <v>122</v>
      </c>
      <c r="C100" s="34">
        <v>217</v>
      </c>
      <c r="D100" s="4">
        <v>93</v>
      </c>
      <c r="E100" s="10"/>
      <c r="F100" s="10"/>
      <c r="H100" s="11"/>
      <c r="I100" s="11"/>
    </row>
    <row r="101" spans="1:9" ht="12.75">
      <c r="A101" s="16"/>
      <c r="B101" s="10" t="s">
        <v>123</v>
      </c>
      <c r="C101" s="34">
        <v>272</v>
      </c>
      <c r="D101" s="4">
        <v>94</v>
      </c>
      <c r="E101" s="10"/>
      <c r="F101" s="10"/>
      <c r="H101" s="11"/>
      <c r="I101" s="11"/>
    </row>
    <row r="102" spans="1:9" ht="12.75">
      <c r="A102" s="17"/>
      <c r="B102" s="18" t="s">
        <v>124</v>
      </c>
      <c r="C102" s="19"/>
      <c r="D102" s="20">
        <v>95</v>
      </c>
      <c r="E102" s="35"/>
      <c r="F102" s="35"/>
      <c r="H102" s="21"/>
      <c r="I102" s="21"/>
    </row>
    <row r="103" spans="1:9" ht="12.75">
      <c r="A103" s="13" t="s">
        <v>36</v>
      </c>
      <c r="B103" s="24" t="s">
        <v>125</v>
      </c>
      <c r="C103" s="13"/>
      <c r="D103" s="13"/>
      <c r="E103" s="36"/>
      <c r="F103" s="36"/>
      <c r="H103" s="37"/>
      <c r="I103" s="37"/>
    </row>
    <row r="104" spans="1:9" ht="25.5">
      <c r="A104" s="15"/>
      <c r="B104" s="38" t="s">
        <v>126</v>
      </c>
      <c r="C104" s="15" t="s">
        <v>127</v>
      </c>
      <c r="D104" s="31">
        <v>96</v>
      </c>
      <c r="E104" s="39"/>
      <c r="F104" s="39">
        <v>141</v>
      </c>
      <c r="H104" s="40"/>
      <c r="I104" s="40">
        <v>26</v>
      </c>
    </row>
    <row r="105" spans="1:9" ht="12.75">
      <c r="A105" s="15"/>
      <c r="B105" s="16" t="s">
        <v>128</v>
      </c>
      <c r="C105" s="16"/>
      <c r="D105" s="16"/>
      <c r="E105" s="41"/>
      <c r="F105" s="41"/>
      <c r="H105" s="42"/>
      <c r="I105" s="42"/>
    </row>
    <row r="106" spans="1:9" ht="12.75">
      <c r="A106" s="15"/>
      <c r="B106" s="23" t="s">
        <v>129</v>
      </c>
      <c r="C106" s="10" t="s">
        <v>130</v>
      </c>
      <c r="D106" s="4">
        <v>97</v>
      </c>
      <c r="E106" s="4"/>
      <c r="F106" s="4"/>
      <c r="H106" s="11"/>
      <c r="I106" s="11"/>
    </row>
    <row r="107" spans="1:9" ht="12.75">
      <c r="A107" s="15"/>
      <c r="B107" s="23" t="s">
        <v>131</v>
      </c>
      <c r="C107" s="10" t="s">
        <v>132</v>
      </c>
      <c r="D107" s="4">
        <v>98</v>
      </c>
      <c r="E107" s="4">
        <v>229</v>
      </c>
      <c r="F107" s="4"/>
      <c r="H107" s="11">
        <v>141</v>
      </c>
      <c r="I107" s="11"/>
    </row>
    <row r="108" spans="1:9" ht="12.75">
      <c r="A108" s="15"/>
      <c r="B108" s="23" t="s">
        <v>133</v>
      </c>
      <c r="C108" s="10" t="s">
        <v>134</v>
      </c>
      <c r="D108" s="4">
        <v>99</v>
      </c>
      <c r="E108" s="4"/>
      <c r="F108" s="4"/>
      <c r="H108" s="11"/>
      <c r="I108" s="11"/>
    </row>
    <row r="109" spans="1:9" ht="12.75">
      <c r="A109" s="16"/>
      <c r="B109" s="23" t="s">
        <v>135</v>
      </c>
      <c r="C109" s="27">
        <v>965</v>
      </c>
      <c r="D109" s="4">
        <v>100</v>
      </c>
      <c r="E109" s="4"/>
      <c r="F109" s="4"/>
      <c r="H109" s="11"/>
      <c r="I109" s="11"/>
    </row>
    <row r="110" spans="1:9" ht="12.75">
      <c r="A110" s="17"/>
      <c r="B110" s="18" t="s">
        <v>136</v>
      </c>
      <c r="C110" s="19"/>
      <c r="D110" s="20">
        <v>101</v>
      </c>
      <c r="E110" s="20">
        <v>229</v>
      </c>
      <c r="F110" s="20">
        <v>141</v>
      </c>
      <c r="H110" s="21">
        <v>141</v>
      </c>
      <c r="I110" s="21">
        <v>26</v>
      </c>
    </row>
    <row r="111" spans="1:9" ht="12.75">
      <c r="A111" s="9" t="s">
        <v>137</v>
      </c>
      <c r="B111" s="9" t="s">
        <v>138</v>
      </c>
      <c r="C111" s="23" t="s">
        <v>287</v>
      </c>
      <c r="D111" s="25">
        <v>102</v>
      </c>
      <c r="E111" s="11">
        <f>E119+E127+E131+E136</f>
        <v>10880</v>
      </c>
      <c r="F111" s="11">
        <f>F119+F127+F131+F136</f>
        <v>16649</v>
      </c>
      <c r="H111" s="11">
        <v>16649</v>
      </c>
      <c r="I111" s="11">
        <f>I119+I127+I131+I136</f>
        <v>18749</v>
      </c>
    </row>
    <row r="112" spans="1:9" ht="12.75">
      <c r="A112" s="13" t="s">
        <v>11</v>
      </c>
      <c r="B112" s="23" t="s">
        <v>139</v>
      </c>
      <c r="C112" s="10"/>
      <c r="D112" s="10"/>
      <c r="E112" s="10"/>
      <c r="F112" s="10"/>
      <c r="H112" s="11"/>
      <c r="I112" s="11"/>
    </row>
    <row r="113" spans="1:9" ht="12.75">
      <c r="A113" s="16"/>
      <c r="B113" s="10" t="s">
        <v>140</v>
      </c>
      <c r="C113" s="27">
        <v>941</v>
      </c>
      <c r="D113" s="25">
        <v>103</v>
      </c>
      <c r="E113" s="10"/>
      <c r="F113" s="10"/>
      <c r="H113" s="11"/>
      <c r="I113" s="11"/>
    </row>
    <row r="114" spans="1:9" ht="12.75">
      <c r="A114" s="13" t="s">
        <v>19</v>
      </c>
      <c r="B114" s="10" t="s">
        <v>141</v>
      </c>
      <c r="C114" s="27">
        <v>953</v>
      </c>
      <c r="D114" s="25">
        <v>104</v>
      </c>
      <c r="E114" s="10"/>
      <c r="F114" s="10"/>
      <c r="H114" s="11"/>
      <c r="I114" s="11"/>
    </row>
    <row r="115" spans="1:9" ht="12.75">
      <c r="A115" s="15"/>
      <c r="B115" s="10" t="s">
        <v>142</v>
      </c>
      <c r="C115" s="27">
        <v>954</v>
      </c>
      <c r="D115" s="25">
        <v>105</v>
      </c>
      <c r="E115" s="10"/>
      <c r="F115" s="10"/>
      <c r="H115" s="11"/>
      <c r="I115" s="11"/>
    </row>
    <row r="116" spans="1:9" ht="12.75">
      <c r="A116" s="15"/>
      <c r="B116" s="10" t="s">
        <v>143</v>
      </c>
      <c r="C116" s="27">
        <v>955</v>
      </c>
      <c r="D116" s="25">
        <v>106</v>
      </c>
      <c r="E116" s="10"/>
      <c r="F116" s="10"/>
      <c r="H116" s="11"/>
      <c r="I116" s="11"/>
    </row>
    <row r="117" spans="1:9" ht="12.75">
      <c r="A117" s="15"/>
      <c r="B117" s="10" t="s">
        <v>144</v>
      </c>
      <c r="C117" s="27">
        <v>958</v>
      </c>
      <c r="D117" s="25">
        <v>107</v>
      </c>
      <c r="E117" s="10"/>
      <c r="F117" s="10"/>
      <c r="H117" s="11"/>
      <c r="I117" s="11"/>
    </row>
    <row r="118" spans="1:9" ht="12.75">
      <c r="A118" s="16"/>
      <c r="B118" s="13" t="s">
        <v>145</v>
      </c>
      <c r="C118" s="29">
        <v>959</v>
      </c>
      <c r="D118" s="25">
        <v>108</v>
      </c>
      <c r="E118" s="10"/>
      <c r="F118" s="10"/>
      <c r="H118" s="11"/>
      <c r="I118" s="11"/>
    </row>
    <row r="119" spans="1:9" ht="12.75">
      <c r="A119" s="17"/>
      <c r="B119" s="18" t="s">
        <v>146</v>
      </c>
      <c r="C119" s="30"/>
      <c r="D119" s="20">
        <v>109</v>
      </c>
      <c r="E119" s="35"/>
      <c r="F119" s="35"/>
      <c r="H119" s="21"/>
      <c r="I119" s="21"/>
    </row>
    <row r="120" spans="1:9" ht="12.75">
      <c r="A120" s="13" t="s">
        <v>22</v>
      </c>
      <c r="B120" s="23" t="s">
        <v>147</v>
      </c>
      <c r="C120" s="27" t="s">
        <v>148</v>
      </c>
      <c r="D120" s="25">
        <v>110</v>
      </c>
      <c r="E120" s="11">
        <v>4637</v>
      </c>
      <c r="F120" s="11">
        <v>4366</v>
      </c>
      <c r="H120" s="11">
        <v>4366</v>
      </c>
      <c r="I120" s="11">
        <v>4057</v>
      </c>
    </row>
    <row r="121" spans="1:9" ht="12.75">
      <c r="A121" s="15"/>
      <c r="B121" s="23" t="s">
        <v>149</v>
      </c>
      <c r="C121" s="27" t="s">
        <v>150</v>
      </c>
      <c r="D121" s="25">
        <v>111</v>
      </c>
      <c r="E121" s="11"/>
      <c r="F121" s="11"/>
      <c r="H121" s="11"/>
      <c r="I121" s="11"/>
    </row>
    <row r="122" spans="1:9" ht="12.75">
      <c r="A122" s="15"/>
      <c r="B122" s="23" t="s">
        <v>151</v>
      </c>
      <c r="C122" s="27" t="s">
        <v>152</v>
      </c>
      <c r="D122" s="25">
        <v>112</v>
      </c>
      <c r="E122" s="11">
        <v>231</v>
      </c>
      <c r="F122" s="11">
        <v>324</v>
      </c>
      <c r="H122" s="11">
        <v>324</v>
      </c>
      <c r="I122" s="11">
        <v>367</v>
      </c>
    </row>
    <row r="123" spans="1:9" ht="12.75">
      <c r="A123" s="15"/>
      <c r="B123" s="23" t="s">
        <v>153</v>
      </c>
      <c r="C123" s="27" t="s">
        <v>63</v>
      </c>
      <c r="D123" s="25">
        <v>113</v>
      </c>
      <c r="E123" s="11">
        <v>2279</v>
      </c>
      <c r="F123" s="11">
        <v>2490</v>
      </c>
      <c r="H123" s="11">
        <v>2490</v>
      </c>
      <c r="I123" s="11">
        <v>1578</v>
      </c>
    </row>
    <row r="124" spans="1:9" ht="12.75">
      <c r="A124" s="15"/>
      <c r="B124" s="23" t="s">
        <v>154</v>
      </c>
      <c r="C124" s="27" t="s">
        <v>65</v>
      </c>
      <c r="D124" s="25">
        <v>114</v>
      </c>
      <c r="E124" s="11">
        <v>1513</v>
      </c>
      <c r="F124" s="11">
        <v>1421</v>
      </c>
      <c r="H124" s="11">
        <v>1421</v>
      </c>
      <c r="I124" s="11">
        <v>374</v>
      </c>
    </row>
    <row r="125" spans="1:9" ht="25.5">
      <c r="A125" s="15"/>
      <c r="B125" s="22" t="s">
        <v>155</v>
      </c>
      <c r="C125" s="27" t="s">
        <v>156</v>
      </c>
      <c r="D125" s="25">
        <v>115</v>
      </c>
      <c r="E125" s="11">
        <v>8</v>
      </c>
      <c r="F125" s="11">
        <v>10</v>
      </c>
      <c r="H125" s="11">
        <v>10</v>
      </c>
      <c r="I125" s="11"/>
    </row>
    <row r="126" spans="1:9" ht="12.75">
      <c r="A126" s="16"/>
      <c r="B126" s="24" t="s">
        <v>157</v>
      </c>
      <c r="C126" s="29">
        <v>379</v>
      </c>
      <c r="D126" s="25">
        <v>116</v>
      </c>
      <c r="E126" s="11">
        <v>113</v>
      </c>
      <c r="F126" s="11">
        <v>2865</v>
      </c>
      <c r="H126" s="11">
        <v>2865</v>
      </c>
      <c r="I126" s="11">
        <v>2675</v>
      </c>
    </row>
    <row r="127" spans="1:9" ht="12.75">
      <c r="A127" s="17"/>
      <c r="B127" s="18" t="s">
        <v>158</v>
      </c>
      <c r="C127" s="30"/>
      <c r="D127" s="20">
        <v>117</v>
      </c>
      <c r="E127" s="21">
        <f>SUM(E120:E126)</f>
        <v>8781</v>
      </c>
      <c r="F127" s="21">
        <f>SUM(F120:F126)</f>
        <v>11476</v>
      </c>
      <c r="H127" s="21">
        <v>11476</v>
      </c>
      <c r="I127" s="21">
        <f>SUM(I120:I126)</f>
        <v>9051</v>
      </c>
    </row>
    <row r="128" spans="1:9" ht="12.75">
      <c r="A128" s="13" t="s">
        <v>33</v>
      </c>
      <c r="B128" s="23" t="s">
        <v>159</v>
      </c>
      <c r="C128" s="27">
        <v>951</v>
      </c>
      <c r="D128" s="25">
        <v>118</v>
      </c>
      <c r="E128" s="11"/>
      <c r="F128" s="11"/>
      <c r="H128" s="11"/>
      <c r="I128" s="11"/>
    </row>
    <row r="129" spans="1:9" ht="12.75">
      <c r="A129" s="15"/>
      <c r="B129" s="23" t="s">
        <v>160</v>
      </c>
      <c r="C129" s="27" t="s">
        <v>161</v>
      </c>
      <c r="D129" s="25">
        <v>119</v>
      </c>
      <c r="E129" s="11"/>
      <c r="F129" s="11"/>
      <c r="H129" s="11"/>
      <c r="I129" s="11"/>
    </row>
    <row r="130" spans="1:9" ht="12.75">
      <c r="A130" s="16"/>
      <c r="B130" s="23" t="s">
        <v>123</v>
      </c>
      <c r="C130" s="27" t="s">
        <v>162</v>
      </c>
      <c r="D130" s="25">
        <v>120</v>
      </c>
      <c r="E130" s="11"/>
      <c r="F130" s="11"/>
      <c r="H130" s="11"/>
      <c r="I130" s="11"/>
    </row>
    <row r="131" spans="1:9" ht="12.75">
      <c r="A131" s="17"/>
      <c r="B131" s="43" t="s">
        <v>163</v>
      </c>
      <c r="C131" s="44"/>
      <c r="D131" s="45">
        <v>121</v>
      </c>
      <c r="E131" s="46"/>
      <c r="F131" s="46"/>
      <c r="H131" s="21"/>
      <c r="I131" s="21"/>
    </row>
    <row r="132" spans="1:9" ht="12.75">
      <c r="A132" s="10" t="s">
        <v>36</v>
      </c>
      <c r="B132" s="23" t="s">
        <v>164</v>
      </c>
      <c r="C132" s="27">
        <v>383</v>
      </c>
      <c r="D132" s="25">
        <v>122</v>
      </c>
      <c r="E132" s="11">
        <v>2099</v>
      </c>
      <c r="F132" s="11">
        <v>2600</v>
      </c>
      <c r="H132" s="11">
        <v>2600</v>
      </c>
      <c r="I132" s="11">
        <v>6153</v>
      </c>
    </row>
    <row r="133" spans="1:9" ht="12.75">
      <c r="A133" s="13"/>
      <c r="B133" s="23" t="s">
        <v>165</v>
      </c>
      <c r="C133" s="27">
        <v>384</v>
      </c>
      <c r="D133" s="25">
        <v>123</v>
      </c>
      <c r="E133" s="11"/>
      <c r="F133" s="11"/>
      <c r="H133" s="11"/>
      <c r="I133" s="11"/>
    </row>
    <row r="134" spans="1:9" ht="12.75">
      <c r="A134" s="15"/>
      <c r="B134" s="23" t="s">
        <v>166</v>
      </c>
      <c r="C134" s="27">
        <v>387</v>
      </c>
      <c r="D134" s="25">
        <v>124</v>
      </c>
      <c r="E134" s="11"/>
      <c r="F134" s="11"/>
      <c r="H134" s="11"/>
      <c r="I134" s="11"/>
    </row>
    <row r="135" spans="1:9" ht="12.75">
      <c r="A135" s="16"/>
      <c r="B135" s="23" t="s">
        <v>167</v>
      </c>
      <c r="C135" s="27">
        <v>389</v>
      </c>
      <c r="D135" s="25">
        <v>125</v>
      </c>
      <c r="E135" s="11"/>
      <c r="F135" s="11">
        <v>2573</v>
      </c>
      <c r="H135" s="11">
        <v>2573</v>
      </c>
      <c r="I135" s="11">
        <v>3545</v>
      </c>
    </row>
    <row r="136" spans="1:9" ht="12.75">
      <c r="A136" s="17"/>
      <c r="B136" s="47" t="s">
        <v>168</v>
      </c>
      <c r="C136" s="48"/>
      <c r="D136" s="20">
        <v>126</v>
      </c>
      <c r="E136" s="21">
        <f>SUM(E132:E135)</f>
        <v>2099</v>
      </c>
      <c r="F136" s="21">
        <f>SUM(F132:F135)</f>
        <v>5173</v>
      </c>
      <c r="H136" s="21">
        <v>5173</v>
      </c>
      <c r="I136" s="21">
        <v>9698</v>
      </c>
    </row>
    <row r="137" spans="1:9" ht="12.75">
      <c r="A137" s="49"/>
      <c r="B137" s="50" t="s">
        <v>169</v>
      </c>
      <c r="C137" s="54" t="s">
        <v>170</v>
      </c>
      <c r="D137" s="52">
        <v>127</v>
      </c>
      <c r="E137" s="53">
        <f>E80+E111</f>
        <v>239721</v>
      </c>
      <c r="F137" s="53">
        <f>F80+F111</f>
        <v>245118</v>
      </c>
      <c r="H137" s="53">
        <v>245118</v>
      </c>
      <c r="I137" s="53">
        <f>I80+I111</f>
        <v>248779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&amp;R&amp;"Arial CE,Tučné"Príloha č. 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F16" sqref="F16"/>
    </sheetView>
  </sheetViews>
  <sheetFormatPr defaultColWidth="9.00390625" defaultRowHeight="12.75"/>
  <cols>
    <col min="1" max="2" width="3.00390625" style="0" customWidth="1"/>
    <col min="3" max="3" width="42.125" style="0" customWidth="1"/>
    <col min="4" max="4" width="13.125" style="0" customWidth="1"/>
    <col min="5" max="5" width="5.625" style="0" customWidth="1"/>
    <col min="7" max="7" width="12.00390625" style="0" customWidth="1"/>
    <col min="10" max="10" width="12.00390625" style="0" customWidth="1"/>
  </cols>
  <sheetData>
    <row r="1" spans="3:10" ht="12.75">
      <c r="C1" s="76" t="s">
        <v>306</v>
      </c>
      <c r="G1" s="76" t="s">
        <v>0</v>
      </c>
      <c r="J1" s="76" t="s">
        <v>0</v>
      </c>
    </row>
    <row r="2" spans="1:10" ht="12.75">
      <c r="A2" s="89"/>
      <c r="B2" s="89"/>
      <c r="C2" s="89"/>
      <c r="D2" s="89"/>
      <c r="E2" s="93" t="s">
        <v>207</v>
      </c>
      <c r="F2" s="94" t="s">
        <v>286</v>
      </c>
      <c r="G2" s="95"/>
      <c r="H2" s="60"/>
      <c r="I2" s="94" t="s">
        <v>208</v>
      </c>
      <c r="J2" s="95"/>
    </row>
    <row r="3" spans="1:10" ht="25.5">
      <c r="A3" s="89"/>
      <c r="B3" s="89"/>
      <c r="C3" s="89"/>
      <c r="D3" s="89"/>
      <c r="E3" s="93"/>
      <c r="F3" s="5" t="s">
        <v>209</v>
      </c>
      <c r="G3" s="5" t="s">
        <v>210</v>
      </c>
      <c r="H3" s="60"/>
      <c r="I3" s="5" t="s">
        <v>209</v>
      </c>
      <c r="J3" s="5" t="s">
        <v>210</v>
      </c>
    </row>
    <row r="4" spans="1:10" ht="12.75">
      <c r="A4" s="89"/>
      <c r="B4" s="89"/>
      <c r="C4" s="90" t="s">
        <v>211</v>
      </c>
      <c r="D4" s="91"/>
      <c r="E4" s="4" t="s">
        <v>7</v>
      </c>
      <c r="F4" s="4">
        <v>1</v>
      </c>
      <c r="G4" s="4">
        <v>2</v>
      </c>
      <c r="H4" s="60"/>
      <c r="I4" s="4">
        <v>1</v>
      </c>
      <c r="J4" s="4">
        <v>2</v>
      </c>
    </row>
    <row r="5" spans="1:10" ht="12.75">
      <c r="A5" s="92" t="s">
        <v>212</v>
      </c>
      <c r="B5" s="89"/>
      <c r="C5" s="61" t="s">
        <v>213</v>
      </c>
      <c r="D5" s="4">
        <v>604</v>
      </c>
      <c r="E5" s="4">
        <v>11</v>
      </c>
      <c r="F5" s="10"/>
      <c r="G5" s="10"/>
      <c r="H5" s="60"/>
      <c r="I5" s="10"/>
      <c r="J5" s="10"/>
    </row>
    <row r="6" spans="1:10" ht="12.75">
      <c r="A6" s="92" t="s">
        <v>8</v>
      </c>
      <c r="B6" s="89"/>
      <c r="C6" s="27" t="s">
        <v>214</v>
      </c>
      <c r="D6" s="4">
        <v>504</v>
      </c>
      <c r="E6" s="4">
        <v>12</v>
      </c>
      <c r="F6" s="4"/>
      <c r="G6" s="4"/>
      <c r="H6" s="60"/>
      <c r="I6" s="4"/>
      <c r="J6" s="4"/>
    </row>
    <row r="7" spans="1:10" ht="12.75">
      <c r="A7" s="89"/>
      <c r="B7" s="89"/>
      <c r="C7" s="62" t="s">
        <v>215</v>
      </c>
      <c r="D7" s="4" t="s">
        <v>216</v>
      </c>
      <c r="E7" s="4">
        <v>13</v>
      </c>
      <c r="F7" s="4"/>
      <c r="G7" s="4"/>
      <c r="H7" s="60"/>
      <c r="I7" s="4"/>
      <c r="J7" s="4"/>
    </row>
    <row r="8" spans="1:10" ht="12.75">
      <c r="A8" s="1" t="s">
        <v>217</v>
      </c>
      <c r="B8" s="31"/>
      <c r="C8" s="62" t="s">
        <v>218</v>
      </c>
      <c r="D8" s="4" t="s">
        <v>219</v>
      </c>
      <c r="E8" s="4">
        <v>14</v>
      </c>
      <c r="F8" s="11">
        <v>103889</v>
      </c>
      <c r="G8" s="11"/>
      <c r="H8" s="63"/>
      <c r="I8" s="11">
        <v>107161</v>
      </c>
      <c r="J8" s="4"/>
    </row>
    <row r="9" spans="1:10" ht="12.75">
      <c r="A9" s="64"/>
      <c r="B9" s="65" t="s">
        <v>11</v>
      </c>
      <c r="C9" s="27" t="s">
        <v>220</v>
      </c>
      <c r="D9" s="4" t="s">
        <v>221</v>
      </c>
      <c r="E9" s="4">
        <v>15</v>
      </c>
      <c r="F9" s="11">
        <v>104562</v>
      </c>
      <c r="G9" s="11"/>
      <c r="H9" s="63"/>
      <c r="I9" s="11">
        <v>106125</v>
      </c>
      <c r="J9" s="4"/>
    </row>
    <row r="10" spans="1:10" ht="12.75">
      <c r="A10" s="64"/>
      <c r="B10" s="65" t="s">
        <v>19</v>
      </c>
      <c r="C10" s="27" t="s">
        <v>222</v>
      </c>
      <c r="D10" s="4" t="s">
        <v>223</v>
      </c>
      <c r="E10" s="4">
        <v>16</v>
      </c>
      <c r="F10" s="11">
        <v>-673</v>
      </c>
      <c r="G10" s="11"/>
      <c r="H10" s="63"/>
      <c r="I10" s="11">
        <v>1036</v>
      </c>
      <c r="J10" s="4"/>
    </row>
    <row r="11" spans="1:10" ht="12.75">
      <c r="A11" s="64"/>
      <c r="B11" s="65" t="s">
        <v>22</v>
      </c>
      <c r="C11" s="27" t="s">
        <v>224</v>
      </c>
      <c r="D11" s="4" t="s">
        <v>225</v>
      </c>
      <c r="E11" s="4">
        <v>17</v>
      </c>
      <c r="F11" s="11"/>
      <c r="G11" s="11"/>
      <c r="H11" s="63"/>
      <c r="I11" s="11"/>
      <c r="J11" s="4"/>
    </row>
    <row r="12" spans="1:10" ht="12.75">
      <c r="A12" s="13" t="s">
        <v>44</v>
      </c>
      <c r="B12" s="4" t="s">
        <v>11</v>
      </c>
      <c r="C12" s="27" t="s">
        <v>226</v>
      </c>
      <c r="D12" s="4" t="s">
        <v>227</v>
      </c>
      <c r="E12" s="4">
        <v>18</v>
      </c>
      <c r="F12" s="11">
        <v>16330</v>
      </c>
      <c r="G12" s="11"/>
      <c r="H12" s="63"/>
      <c r="I12" s="11">
        <v>18903</v>
      </c>
      <c r="J12" s="4"/>
    </row>
    <row r="13" spans="1:10" ht="12.75">
      <c r="A13" s="16"/>
      <c r="B13" s="4" t="s">
        <v>19</v>
      </c>
      <c r="C13" s="27" t="s">
        <v>228</v>
      </c>
      <c r="D13" s="4" t="s">
        <v>229</v>
      </c>
      <c r="E13" s="4">
        <v>19</v>
      </c>
      <c r="F13" s="11">
        <v>26420</v>
      </c>
      <c r="G13" s="11"/>
      <c r="H13" s="63"/>
      <c r="I13" s="11">
        <v>29478</v>
      </c>
      <c r="J13" s="4"/>
    </row>
    <row r="14" spans="1:10" ht="12.75">
      <c r="A14" s="1"/>
      <c r="B14" s="66"/>
      <c r="C14" s="62" t="s">
        <v>230</v>
      </c>
      <c r="D14" s="4" t="s">
        <v>231</v>
      </c>
      <c r="E14" s="4">
        <v>20</v>
      </c>
      <c r="F14" s="11">
        <v>61139</v>
      </c>
      <c r="G14" s="11"/>
      <c r="H14" s="63"/>
      <c r="I14" s="11">
        <v>58780</v>
      </c>
      <c r="J14" s="4"/>
    </row>
    <row r="15" spans="1:10" ht="12.75">
      <c r="A15" s="89" t="s">
        <v>232</v>
      </c>
      <c r="B15" s="89"/>
      <c r="C15" s="27" t="s">
        <v>233</v>
      </c>
      <c r="D15" s="4">
        <v>691</v>
      </c>
      <c r="E15" s="4">
        <v>21</v>
      </c>
      <c r="F15" s="11">
        <v>10283</v>
      </c>
      <c r="G15" s="11"/>
      <c r="H15" s="63"/>
      <c r="I15" s="11">
        <v>20270</v>
      </c>
      <c r="J15" s="4"/>
    </row>
    <row r="16" spans="1:10" ht="12.75">
      <c r="A16" s="1" t="s">
        <v>100</v>
      </c>
      <c r="B16" s="31"/>
      <c r="C16" s="27" t="s">
        <v>234</v>
      </c>
      <c r="D16" s="4" t="s">
        <v>235</v>
      </c>
      <c r="E16" s="4">
        <v>22</v>
      </c>
      <c r="F16" s="11">
        <v>58162</v>
      </c>
      <c r="G16" s="11"/>
      <c r="H16" s="63"/>
      <c r="I16" s="11">
        <v>67724</v>
      </c>
      <c r="J16" s="4"/>
    </row>
    <row r="17" spans="1:10" ht="12.75">
      <c r="A17" s="64"/>
      <c r="B17" s="65" t="s">
        <v>11</v>
      </c>
      <c r="C17" s="27" t="s">
        <v>236</v>
      </c>
      <c r="D17" s="4">
        <v>521</v>
      </c>
      <c r="E17" s="4">
        <v>23</v>
      </c>
      <c r="F17" s="11">
        <v>42632</v>
      </c>
      <c r="G17" s="11"/>
      <c r="H17" s="63"/>
      <c r="I17" s="11">
        <v>50027</v>
      </c>
      <c r="J17" s="4"/>
    </row>
    <row r="18" spans="1:10" ht="12.75">
      <c r="A18" s="64"/>
      <c r="B18" s="65" t="s">
        <v>19</v>
      </c>
      <c r="C18" s="27" t="s">
        <v>237</v>
      </c>
      <c r="D18" s="4" t="s">
        <v>238</v>
      </c>
      <c r="E18" s="4">
        <v>24</v>
      </c>
      <c r="F18" s="11">
        <v>14640</v>
      </c>
      <c r="G18" s="11"/>
      <c r="H18" s="63"/>
      <c r="I18" s="11">
        <v>16758</v>
      </c>
      <c r="J18" s="4"/>
    </row>
    <row r="19" spans="1:10" ht="12.75">
      <c r="A19" s="64"/>
      <c r="B19" s="67" t="s">
        <v>22</v>
      </c>
      <c r="C19" s="27" t="s">
        <v>239</v>
      </c>
      <c r="D19" s="4" t="s">
        <v>240</v>
      </c>
      <c r="E19" s="4">
        <v>25</v>
      </c>
      <c r="F19" s="11">
        <v>890</v>
      </c>
      <c r="G19" s="11"/>
      <c r="H19" s="63"/>
      <c r="I19" s="11">
        <v>939</v>
      </c>
      <c r="J19" s="4"/>
    </row>
    <row r="20" spans="1:10" ht="12.75">
      <c r="A20" s="68" t="s">
        <v>137</v>
      </c>
      <c r="B20" s="69"/>
      <c r="C20" s="27" t="s">
        <v>241</v>
      </c>
      <c r="D20" s="4" t="s">
        <v>242</v>
      </c>
      <c r="E20" s="4">
        <v>26</v>
      </c>
      <c r="F20" s="11">
        <v>307</v>
      </c>
      <c r="G20" s="11"/>
      <c r="H20" s="63"/>
      <c r="I20" s="11">
        <v>258</v>
      </c>
      <c r="J20" s="4"/>
    </row>
    <row r="21" spans="1:10" ht="12.75">
      <c r="A21" s="68"/>
      <c r="B21" s="69"/>
      <c r="C21" s="62" t="s">
        <v>243</v>
      </c>
      <c r="D21" s="4" t="s">
        <v>244</v>
      </c>
      <c r="E21" s="4">
        <v>27</v>
      </c>
      <c r="F21" s="11">
        <v>12953</v>
      </c>
      <c r="G21" s="11"/>
      <c r="H21" s="63"/>
      <c r="I21" s="11">
        <v>11068</v>
      </c>
      <c r="J21" s="4"/>
    </row>
    <row r="22" spans="1:10" ht="25.5" customHeight="1">
      <c r="A22" s="68" t="s">
        <v>245</v>
      </c>
      <c r="B22" s="69"/>
      <c r="C22" s="70" t="s">
        <v>246</v>
      </c>
      <c r="D22" s="4">
        <v>551</v>
      </c>
      <c r="E22" s="4">
        <v>28</v>
      </c>
      <c r="F22" s="11">
        <v>13898</v>
      </c>
      <c r="G22" s="11"/>
      <c r="H22" s="63"/>
      <c r="I22" s="11">
        <v>12208</v>
      </c>
      <c r="J22" s="4"/>
    </row>
    <row r="23" spans="1:10" ht="25.5" customHeight="1">
      <c r="A23" s="68" t="s">
        <v>247</v>
      </c>
      <c r="B23" s="69"/>
      <c r="C23" s="70" t="s">
        <v>248</v>
      </c>
      <c r="D23" s="4" t="s">
        <v>249</v>
      </c>
      <c r="E23" s="4">
        <v>29</v>
      </c>
      <c r="F23" s="11">
        <v>47</v>
      </c>
      <c r="G23" s="11"/>
      <c r="H23" s="63"/>
      <c r="I23" s="11">
        <v>555</v>
      </c>
      <c r="J23" s="4"/>
    </row>
    <row r="24" spans="1:10" ht="38.25" customHeight="1">
      <c r="A24" s="68" t="s">
        <v>250</v>
      </c>
      <c r="B24" s="69"/>
      <c r="C24" s="70" t="s">
        <v>251</v>
      </c>
      <c r="D24" s="4" t="s">
        <v>252</v>
      </c>
      <c r="E24" s="4">
        <v>30</v>
      </c>
      <c r="F24" s="11"/>
      <c r="G24" s="11"/>
      <c r="H24" s="63"/>
      <c r="I24" s="11">
        <v>211</v>
      </c>
      <c r="J24" s="4"/>
    </row>
    <row r="25" spans="1:10" ht="25.5" customHeight="1">
      <c r="A25" s="68"/>
      <c r="B25" s="71"/>
      <c r="C25" s="72" t="s">
        <v>253</v>
      </c>
      <c r="D25" s="4" t="s">
        <v>254</v>
      </c>
      <c r="E25" s="4">
        <v>31</v>
      </c>
      <c r="F25" s="11">
        <v>47</v>
      </c>
      <c r="G25" s="11"/>
      <c r="H25" s="63"/>
      <c r="I25" s="11">
        <v>344</v>
      </c>
      <c r="J25" s="4"/>
    </row>
    <row r="26" spans="1:10" ht="12.75">
      <c r="A26" s="68" t="s">
        <v>255</v>
      </c>
      <c r="B26" s="69"/>
      <c r="C26" s="27" t="s">
        <v>256</v>
      </c>
      <c r="D26" s="4" t="s">
        <v>257</v>
      </c>
      <c r="E26" s="4">
        <v>32</v>
      </c>
      <c r="F26" s="11"/>
      <c r="G26" s="11"/>
      <c r="H26" s="63"/>
      <c r="I26" s="11"/>
      <c r="J26" s="4"/>
    </row>
    <row r="27" spans="1:10" ht="12.75">
      <c r="A27" s="1" t="s">
        <v>258</v>
      </c>
      <c r="B27" s="66"/>
      <c r="C27" s="27" t="s">
        <v>259</v>
      </c>
      <c r="D27" s="4" t="s">
        <v>260</v>
      </c>
      <c r="E27" s="4">
        <v>33</v>
      </c>
      <c r="F27" s="11"/>
      <c r="G27" s="11"/>
      <c r="H27" s="63"/>
      <c r="I27" s="11"/>
      <c r="J27" s="4"/>
    </row>
    <row r="28" spans="1:10" ht="25.5" customHeight="1">
      <c r="A28" s="68"/>
      <c r="B28" s="71"/>
      <c r="C28" s="73" t="s">
        <v>261</v>
      </c>
      <c r="D28" s="4" t="s">
        <v>262</v>
      </c>
      <c r="E28" s="4">
        <v>34</v>
      </c>
      <c r="F28" s="11"/>
      <c r="G28" s="11"/>
      <c r="H28" s="63"/>
      <c r="I28" s="11"/>
      <c r="J28" s="4"/>
    </row>
    <row r="29" spans="1:10" ht="12.75">
      <c r="A29" s="68" t="s">
        <v>263</v>
      </c>
      <c r="B29" s="69"/>
      <c r="C29" s="27" t="s">
        <v>264</v>
      </c>
      <c r="D29" s="4">
        <v>653</v>
      </c>
      <c r="E29" s="4">
        <v>35</v>
      </c>
      <c r="F29" s="11"/>
      <c r="G29" s="11"/>
      <c r="H29" s="63"/>
      <c r="I29" s="11"/>
      <c r="J29" s="4"/>
    </row>
    <row r="30" spans="1:10" ht="12.75">
      <c r="A30" s="1" t="s">
        <v>265</v>
      </c>
      <c r="B30" s="66"/>
      <c r="C30" s="27" t="s">
        <v>266</v>
      </c>
      <c r="D30" s="4">
        <v>553</v>
      </c>
      <c r="E30" s="4">
        <v>36</v>
      </c>
      <c r="F30" s="11"/>
      <c r="G30" s="11"/>
      <c r="H30" s="63"/>
      <c r="I30" s="11"/>
      <c r="J30" s="4"/>
    </row>
    <row r="31" spans="1:10" ht="12.75">
      <c r="A31" s="68"/>
      <c r="B31" s="71"/>
      <c r="C31" s="74" t="s">
        <v>267</v>
      </c>
      <c r="D31" s="4" t="s">
        <v>268</v>
      </c>
      <c r="E31" s="4">
        <v>37</v>
      </c>
      <c r="F31" s="11"/>
      <c r="G31" s="11"/>
      <c r="H31" s="63"/>
      <c r="I31" s="11"/>
      <c r="J31" s="4"/>
    </row>
    <row r="32" spans="1:10" ht="12.75">
      <c r="A32" s="1" t="s">
        <v>269</v>
      </c>
      <c r="B32" s="31"/>
      <c r="C32" s="27" t="s">
        <v>270</v>
      </c>
      <c r="D32" s="4" t="s">
        <v>271</v>
      </c>
      <c r="E32" s="4">
        <v>38</v>
      </c>
      <c r="F32" s="11"/>
      <c r="G32" s="11"/>
      <c r="H32" s="63"/>
      <c r="I32" s="11"/>
      <c r="J32" s="4"/>
    </row>
    <row r="33" spans="1:10" ht="12.75" customHeight="1">
      <c r="A33" s="64"/>
      <c r="B33" s="4" t="s">
        <v>11</v>
      </c>
      <c r="C33" s="70" t="s">
        <v>272</v>
      </c>
      <c r="D33" s="4" t="s">
        <v>273</v>
      </c>
      <c r="E33" s="4">
        <v>39</v>
      </c>
      <c r="F33" s="11"/>
      <c r="G33" s="11"/>
      <c r="H33" s="63"/>
      <c r="I33" s="11"/>
      <c r="J33" s="4"/>
    </row>
    <row r="34" spans="1:10" ht="12.75">
      <c r="A34" s="64"/>
      <c r="B34" s="4" t="s">
        <v>19</v>
      </c>
      <c r="C34" s="27" t="s">
        <v>274</v>
      </c>
      <c r="D34" s="4" t="s">
        <v>273</v>
      </c>
      <c r="E34" s="4">
        <v>40</v>
      </c>
      <c r="F34" s="11"/>
      <c r="G34" s="11"/>
      <c r="H34" s="63"/>
      <c r="I34" s="11"/>
      <c r="J34" s="4"/>
    </row>
    <row r="35" spans="1:10" ht="12.75">
      <c r="A35" s="64"/>
      <c r="B35" s="36" t="s">
        <v>22</v>
      </c>
      <c r="C35" s="27" t="s">
        <v>275</v>
      </c>
      <c r="D35" s="4">
        <v>655</v>
      </c>
      <c r="E35" s="4">
        <v>41</v>
      </c>
      <c r="F35" s="11"/>
      <c r="G35" s="11"/>
      <c r="H35" s="63"/>
      <c r="I35" s="11"/>
      <c r="J35" s="4"/>
    </row>
    <row r="36" spans="1:10" ht="12.75">
      <c r="A36" s="68" t="s">
        <v>276</v>
      </c>
      <c r="B36" s="69"/>
      <c r="C36" s="27" t="s">
        <v>277</v>
      </c>
      <c r="D36" s="4" t="s">
        <v>278</v>
      </c>
      <c r="E36" s="4">
        <v>42</v>
      </c>
      <c r="F36" s="11">
        <v>3464</v>
      </c>
      <c r="G36" s="11"/>
      <c r="H36" s="63"/>
      <c r="I36" s="11">
        <v>3772</v>
      </c>
      <c r="J36" s="4"/>
    </row>
    <row r="37" spans="1:10" ht="12.75">
      <c r="A37" s="68" t="s">
        <v>212</v>
      </c>
      <c r="B37" s="69"/>
      <c r="C37" s="27" t="s">
        <v>279</v>
      </c>
      <c r="D37" s="4" t="s">
        <v>280</v>
      </c>
      <c r="E37" s="4">
        <v>43</v>
      </c>
      <c r="F37" s="11">
        <v>2425</v>
      </c>
      <c r="G37" s="11"/>
      <c r="H37" s="63"/>
      <c r="I37" s="11">
        <v>2950</v>
      </c>
      <c r="J37" s="4"/>
    </row>
    <row r="38" spans="1:10" ht="12.75">
      <c r="A38" s="68" t="s">
        <v>281</v>
      </c>
      <c r="B38" s="69"/>
      <c r="C38" s="27" t="s">
        <v>282</v>
      </c>
      <c r="D38" s="4" t="s">
        <v>283</v>
      </c>
      <c r="E38" s="4">
        <v>44</v>
      </c>
      <c r="F38" s="11"/>
      <c r="G38" s="11"/>
      <c r="H38" s="63"/>
      <c r="I38" s="11"/>
      <c r="J38" s="4"/>
    </row>
    <row r="39" spans="1:10" ht="25.5" customHeight="1">
      <c r="A39" s="68"/>
      <c r="B39" s="69"/>
      <c r="C39" s="70" t="s">
        <v>284</v>
      </c>
      <c r="D39" s="4"/>
      <c r="E39" s="4">
        <v>45</v>
      </c>
      <c r="F39" s="11">
        <v>141</v>
      </c>
      <c r="G39" s="11"/>
      <c r="H39" s="63"/>
      <c r="I39" s="11">
        <v>26</v>
      </c>
      <c r="J39" s="4"/>
    </row>
    <row r="40" spans="1:10" ht="12.75">
      <c r="A40" s="68"/>
      <c r="B40" s="69"/>
      <c r="C40" s="27" t="s">
        <v>285</v>
      </c>
      <c r="D40" s="4"/>
      <c r="E40" s="4">
        <v>99</v>
      </c>
      <c r="F40" s="11">
        <v>141</v>
      </c>
      <c r="G40" s="11">
        <f>F21-F22+F25+F28+F31+F32+F36-F37-F38</f>
        <v>141</v>
      </c>
      <c r="H40" s="63"/>
      <c r="I40" s="11">
        <v>26</v>
      </c>
      <c r="J40" s="4"/>
    </row>
    <row r="41" spans="2:7" ht="12.75">
      <c r="B41" s="31"/>
      <c r="C41" s="75"/>
      <c r="D41" s="31"/>
      <c r="E41" s="31"/>
      <c r="F41" s="31"/>
      <c r="G41" s="31"/>
    </row>
  </sheetData>
  <mergeCells count="10">
    <mergeCell ref="A2:D3"/>
    <mergeCell ref="E2:E3"/>
    <mergeCell ref="F2:G2"/>
    <mergeCell ref="I2:J2"/>
    <mergeCell ref="A7:B7"/>
    <mergeCell ref="A15:B15"/>
    <mergeCell ref="A4:B4"/>
    <mergeCell ref="C4:D4"/>
    <mergeCell ref="A5:B5"/>
    <mergeCell ref="A6:B6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&amp;R&amp;"Arial CE,Tučné"Príloha č. 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27.625" style="0" customWidth="1"/>
    <col min="2" max="8" width="10.25390625" style="0" customWidth="1"/>
  </cols>
  <sheetData>
    <row r="1" ht="12.75">
      <c r="A1" s="76" t="s">
        <v>288</v>
      </c>
    </row>
    <row r="3" ht="13.5" thickBot="1">
      <c r="A3" s="76" t="s">
        <v>289</v>
      </c>
    </row>
    <row r="4" spans="1:8" ht="14.25" thickBot="1" thickTop="1">
      <c r="A4" s="84" t="s">
        <v>290</v>
      </c>
      <c r="B4" s="85" t="s">
        <v>298</v>
      </c>
      <c r="C4" s="85" t="s">
        <v>299</v>
      </c>
      <c r="D4" s="85" t="s">
        <v>300</v>
      </c>
      <c r="E4" s="85" t="s">
        <v>301</v>
      </c>
      <c r="F4" s="85" t="s">
        <v>302</v>
      </c>
      <c r="G4" s="85" t="s">
        <v>303</v>
      </c>
      <c r="H4" s="86" t="s">
        <v>304</v>
      </c>
    </row>
    <row r="5" spans="1:8" ht="13.5" thickTop="1">
      <c r="A5" s="82" t="s">
        <v>291</v>
      </c>
      <c r="B5" s="42">
        <v>75467</v>
      </c>
      <c r="C5" s="42">
        <v>80197</v>
      </c>
      <c r="D5" s="42">
        <v>129055</v>
      </c>
      <c r="E5" s="42">
        <v>118255</v>
      </c>
      <c r="F5" s="42">
        <v>112313</v>
      </c>
      <c r="G5" s="42">
        <v>117542</v>
      </c>
      <c r="H5" s="83">
        <v>131732</v>
      </c>
    </row>
    <row r="6" spans="1:8" ht="12.75">
      <c r="A6" s="77" t="s">
        <v>292</v>
      </c>
      <c r="B6" s="11">
        <v>75962</v>
      </c>
      <c r="C6" s="11">
        <v>80381</v>
      </c>
      <c r="D6" s="11">
        <v>129695</v>
      </c>
      <c r="E6" s="11">
        <v>118357</v>
      </c>
      <c r="F6" s="11">
        <v>112542</v>
      </c>
      <c r="G6" s="11">
        <v>117683</v>
      </c>
      <c r="H6" s="78">
        <v>131758</v>
      </c>
    </row>
    <row r="7" spans="1:8" ht="12.75">
      <c r="A7" s="77" t="s">
        <v>293</v>
      </c>
      <c r="B7" s="11">
        <v>495</v>
      </c>
      <c r="C7" s="11">
        <v>184</v>
      </c>
      <c r="D7" s="11">
        <v>640</v>
      </c>
      <c r="E7" s="11">
        <v>102</v>
      </c>
      <c r="F7" s="11">
        <v>229</v>
      </c>
      <c r="G7" s="11">
        <v>141</v>
      </c>
      <c r="H7" s="78">
        <v>26</v>
      </c>
    </row>
    <row r="8" spans="1:8" ht="12.75">
      <c r="A8" s="77" t="s">
        <v>236</v>
      </c>
      <c r="B8" s="11">
        <v>29671</v>
      </c>
      <c r="C8" s="11">
        <v>29018</v>
      </c>
      <c r="D8" s="11">
        <v>38533</v>
      </c>
      <c r="E8" s="11">
        <v>39382</v>
      </c>
      <c r="F8" s="11">
        <v>37816</v>
      </c>
      <c r="G8" s="11">
        <v>41041</v>
      </c>
      <c r="H8" s="78">
        <v>48926</v>
      </c>
    </row>
    <row r="9" spans="1:8" ht="12.75">
      <c r="A9" s="77" t="s">
        <v>294</v>
      </c>
      <c r="B9" s="11">
        <v>197</v>
      </c>
      <c r="C9" s="11">
        <v>444</v>
      </c>
      <c r="D9" s="11">
        <v>1095</v>
      </c>
      <c r="E9" s="11">
        <v>920</v>
      </c>
      <c r="F9" s="11">
        <v>1555</v>
      </c>
      <c r="G9" s="11">
        <v>1591</v>
      </c>
      <c r="H9" s="78">
        <v>1101</v>
      </c>
    </row>
    <row r="10" spans="1:8" ht="12.75">
      <c r="A10" s="77" t="s">
        <v>295</v>
      </c>
      <c r="B10" s="11">
        <v>3029</v>
      </c>
      <c r="C10" s="11">
        <v>3676</v>
      </c>
      <c r="D10" s="11">
        <v>19809</v>
      </c>
      <c r="E10" s="11">
        <v>11989</v>
      </c>
      <c r="F10" s="11">
        <v>6050</v>
      </c>
      <c r="G10" s="11">
        <v>5471</v>
      </c>
      <c r="H10" s="78">
        <v>6821</v>
      </c>
    </row>
    <row r="11" spans="1:8" ht="12.75">
      <c r="A11" s="77" t="s">
        <v>296</v>
      </c>
      <c r="B11" s="11">
        <v>245</v>
      </c>
      <c r="C11" s="11">
        <v>229</v>
      </c>
      <c r="D11" s="11">
        <v>448</v>
      </c>
      <c r="E11" s="11">
        <v>711</v>
      </c>
      <c r="F11" s="11">
        <v>603</v>
      </c>
      <c r="G11" s="11">
        <v>366</v>
      </c>
      <c r="H11" s="78">
        <v>983</v>
      </c>
    </row>
    <row r="12" spans="1:8" ht="13.5" thickBot="1">
      <c r="A12" s="79" t="s">
        <v>297</v>
      </c>
      <c r="B12" s="80">
        <v>10</v>
      </c>
      <c r="C12" s="80">
        <v>36</v>
      </c>
      <c r="D12" s="80">
        <v>259</v>
      </c>
      <c r="E12" s="80">
        <v>2346</v>
      </c>
      <c r="F12" s="80">
        <v>846</v>
      </c>
      <c r="G12" s="80">
        <v>381</v>
      </c>
      <c r="H12" s="81">
        <v>479</v>
      </c>
    </row>
    <row r="13" ht="13.5" thickTop="1"/>
    <row r="14" ht="12.75">
      <c r="A14" s="87"/>
    </row>
    <row r="15" ht="12.75">
      <c r="A15" s="88"/>
    </row>
    <row r="16" ht="12.75">
      <c r="A16" s="87"/>
    </row>
    <row r="17" ht="12.75">
      <c r="A17" s="87"/>
    </row>
    <row r="18" ht="12.75">
      <c r="A18" s="87"/>
    </row>
    <row r="19" ht="12.75">
      <c r="A19" s="87"/>
    </row>
    <row r="20" ht="12.75">
      <c r="A20" s="87"/>
    </row>
  </sheetData>
  <printOptions/>
  <pageMargins left="0.75" right="0.75" top="1" bottom="1" header="0.4921259845" footer="0.4921259845"/>
  <pageSetup horizontalDpi="600" verticalDpi="600" orientation="landscape" paperSize="9" r:id="rId2"/>
  <headerFooter alignWithMargins="0">
    <oddHeader>&amp;R&amp;"Arial CE,Tučné"Príloha č.&amp;"Arial CE,Normálne" &amp;"Arial CE,Tučné"4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katrinakova</dc:creator>
  <cp:keywords/>
  <dc:description/>
  <cp:lastModifiedBy>rendos</cp:lastModifiedBy>
  <cp:lastPrinted>2002-05-21T08:40:32Z</cp:lastPrinted>
  <dcterms:created xsi:type="dcterms:W3CDTF">2002-05-07T07:59:19Z</dcterms:created>
  <dcterms:modified xsi:type="dcterms:W3CDTF">2002-05-23T11:59:08Z</dcterms:modified>
  <cp:category/>
  <cp:version/>
  <cp:contentType/>
  <cp:contentStatus/>
</cp:coreProperties>
</file>