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6" activeTab="4"/>
  </bookViews>
  <sheets>
    <sheet name="VU TANAP fond" sheetId="1" r:id="rId1"/>
    <sheet name="OP TANAP fond" sheetId="2" r:id="rId2"/>
    <sheet name="OP TANAP vlastník ZA+PO" sheetId="3" r:id="rId3"/>
    <sheet name="NP TANAP vlastník PO" sheetId="4" r:id="rId4"/>
    <sheet name="List5" sheetId="5" r:id="rId5"/>
  </sheets>
  <definedNames/>
  <calcPr calcMode="manual" fullCalcOnLoad="1"/>
</workbook>
</file>

<file path=xl/sharedStrings.xml><?xml version="1.0" encoding="utf-8"?>
<sst xmlns="http://schemas.openxmlformats.org/spreadsheetml/2006/main" count="266" uniqueCount="96">
  <si>
    <t>Prehľad pôdneho fondu podľa evidencie katastra</t>
  </si>
  <si>
    <t xml:space="preserve">Vlastné územie Tatranského národného parku </t>
  </si>
  <si>
    <t>PPF</t>
  </si>
  <si>
    <t>LPF</t>
  </si>
  <si>
    <t>Vodné plochy</t>
  </si>
  <si>
    <t>Zastavané plochy</t>
  </si>
  <si>
    <t>Ostatné plochy</t>
  </si>
  <si>
    <t>Katastrálne územie</t>
  </si>
  <si>
    <t>Orná pôda</t>
  </si>
  <si>
    <t>Záhrady</t>
  </si>
  <si>
    <t>Ovocné sady</t>
  </si>
  <si>
    <t>TTP</t>
  </si>
  <si>
    <t>(výmera v ha)</t>
  </si>
  <si>
    <t>okr. Poprad</t>
  </si>
  <si>
    <t>Javorina</t>
  </si>
  <si>
    <t xml:space="preserve">Starý Smokovec </t>
  </si>
  <si>
    <t>Štôla</t>
  </si>
  <si>
    <t>Štrbské Pleso</t>
  </si>
  <si>
    <t>Tatranská Lomnica</t>
  </si>
  <si>
    <t>Veľký Slávkov</t>
  </si>
  <si>
    <t>Ždiar</t>
  </si>
  <si>
    <t>okr. Lipt. Mikuláš</t>
  </si>
  <si>
    <t>Babky</t>
  </si>
  <si>
    <t>Bobrovec</t>
  </si>
  <si>
    <t>Jakubovany</t>
  </si>
  <si>
    <t>Jalovec</t>
  </si>
  <si>
    <t>Jamník</t>
  </si>
  <si>
    <t>Konská</t>
  </si>
  <si>
    <t>Kvačany</t>
  </si>
  <si>
    <t>Matiašovce</t>
  </si>
  <si>
    <t>Okoličné</t>
  </si>
  <si>
    <t>Pribylina</t>
  </si>
  <si>
    <t>Smrečany</t>
  </si>
  <si>
    <t>Trnovec</t>
  </si>
  <si>
    <t>Žiar</t>
  </si>
  <si>
    <t>okr. Tvrdošín</t>
  </si>
  <si>
    <t>Habovka</t>
  </si>
  <si>
    <t>Vitanová</t>
  </si>
  <si>
    <t>Zuberec</t>
  </si>
  <si>
    <r>
      <t>SUMA</t>
    </r>
    <r>
      <rPr>
        <b/>
        <sz val="10"/>
        <color indexed="10"/>
        <rFont val="Arial CE"/>
        <family val="2"/>
      </rPr>
      <t xml:space="preserve"> Žilinský kraj</t>
    </r>
  </si>
  <si>
    <r>
      <t>SUMA</t>
    </r>
    <r>
      <rPr>
        <sz val="10"/>
        <color indexed="10"/>
        <rFont val="Arial CE"/>
        <family val="2"/>
      </rPr>
      <t xml:space="preserve"> Prešovský kraj</t>
    </r>
  </si>
  <si>
    <t>spolu</t>
  </si>
  <si>
    <t xml:space="preserve">Ochranné pásmo Tatranského národného parku </t>
  </si>
  <si>
    <t>okr. Kežmarok</t>
  </si>
  <si>
    <t>Huncovce</t>
  </si>
  <si>
    <t>Lendak</t>
  </si>
  <si>
    <t>Malý Slávkov</t>
  </si>
  <si>
    <t>Mlynčeky</t>
  </si>
  <si>
    <t>Rakusy</t>
  </si>
  <si>
    <t>Slovenská Ves</t>
  </si>
  <si>
    <t>Spišská Belá</t>
  </si>
  <si>
    <t>Stará Lesná</t>
  </si>
  <si>
    <t>Stráne pod Tatrami</t>
  </si>
  <si>
    <t>Veľká Lomnica</t>
  </si>
  <si>
    <t>Barizovce</t>
  </si>
  <si>
    <t>Gerlachov</t>
  </si>
  <si>
    <t>Lučivná</t>
  </si>
  <si>
    <t>Mengusovce</t>
  </si>
  <si>
    <t>Mlynica</t>
  </si>
  <si>
    <t>Nová Lesná</t>
  </si>
  <si>
    <t>Štrba</t>
  </si>
  <si>
    <t xml:space="preserve">Veľká </t>
  </si>
  <si>
    <t>Behárovce</t>
  </si>
  <si>
    <t>Benušovce</t>
  </si>
  <si>
    <t>Bobrovček</t>
  </si>
  <si>
    <t>Dovalovo</t>
  </si>
  <si>
    <t>Hybe</t>
  </si>
  <si>
    <t>Kokava</t>
  </si>
  <si>
    <t>Vavrišovo</t>
  </si>
  <si>
    <t>Važec</t>
  </si>
  <si>
    <t>Východná</t>
  </si>
  <si>
    <t xml:space="preserve">Zuberec </t>
  </si>
  <si>
    <t>Druh vlastníctva (výmera v ha)</t>
  </si>
  <si>
    <t>nezaložený</t>
  </si>
  <si>
    <t>štátne</t>
  </si>
  <si>
    <t xml:space="preserve">súkromné </t>
  </si>
  <si>
    <t>spol. ost.</t>
  </si>
  <si>
    <t>cirkevné</t>
  </si>
  <si>
    <t>poľnohosp.org.</t>
  </si>
  <si>
    <t>miest a obcí</t>
  </si>
  <si>
    <t>iní vlastníci</t>
  </si>
  <si>
    <t>list vlastníctva</t>
  </si>
  <si>
    <t xml:space="preserve">urbárske </t>
  </si>
  <si>
    <t>Rakúsy</t>
  </si>
  <si>
    <r>
      <t>SUMA</t>
    </r>
    <r>
      <rPr>
        <sz val="10"/>
        <color indexed="10"/>
        <rFont val="Arial CE"/>
        <family val="2"/>
      </rPr>
      <t xml:space="preserve"> Žilinský kraj</t>
    </r>
  </si>
  <si>
    <t>SUMA Žilinský kraj</t>
  </si>
  <si>
    <t>SUMA NP</t>
  </si>
  <si>
    <t>SUMA OP</t>
  </si>
  <si>
    <t>okr. Lipt.  Mikuláš</t>
  </si>
  <si>
    <t>Prehľad pôdneho fondu podľa evidencie katastra - pokračovanie</t>
  </si>
  <si>
    <t xml:space="preserve">Prehľad druhov vlastníctva podľa evidencie katastra    - </t>
  </si>
  <si>
    <t>vlastné územie Tatranského národného parku</t>
  </si>
  <si>
    <t>suma NP</t>
  </si>
  <si>
    <t>Prehľad druhov vlastníctva podľa evidencie katastra - ochranné pásmo TANAPu</t>
  </si>
  <si>
    <t>(pokrač.)</t>
  </si>
  <si>
    <t xml:space="preserve">Prehľad druhov vlastníctva podľa evidencie katastra - ochranné pásmo TANAPU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</si>
</sst>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7"/>
      <color indexed="10"/>
      <name val="Arial CE"/>
      <family val="2"/>
    </font>
    <font>
      <sz val="10"/>
      <color indexed="8"/>
      <name val="Arial CE"/>
      <family val="2"/>
    </font>
    <font>
      <b/>
      <sz val="8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3" xfId="0" applyFont="1" applyFill="1" applyBorder="1" applyAlignment="1">
      <alignment horizontal="right"/>
    </xf>
    <xf numFmtId="0" fontId="2" fillId="6" borderId="3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7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3" xfId="0" applyFill="1" applyBorder="1" applyAlignment="1">
      <alignment/>
    </xf>
    <xf numFmtId="0" fontId="2" fillId="8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9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0" xfId="0" applyFill="1" applyBorder="1" applyAlignment="1">
      <alignment/>
    </xf>
    <xf numFmtId="0" fontId="4" fillId="5" borderId="3" xfId="0" applyFont="1" applyFill="1" applyBorder="1" applyAlignment="1">
      <alignment/>
    </xf>
    <xf numFmtId="0" fontId="0" fillId="8" borderId="3" xfId="0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0" fillId="6" borderId="3" xfId="0" applyFill="1" applyBorder="1" applyAlignment="1">
      <alignment/>
    </xf>
    <xf numFmtId="0" fontId="3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5" borderId="3" xfId="0" applyFont="1" applyFill="1" applyBorder="1" applyAlignment="1">
      <alignment/>
    </xf>
    <xf numFmtId="0" fontId="2" fillId="5" borderId="3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9" borderId="3" xfId="0" applyFont="1" applyFill="1" applyBorder="1" applyAlignment="1">
      <alignment/>
    </xf>
    <xf numFmtId="0" fontId="4" fillId="4" borderId="1" xfId="0" applyFont="1" applyFill="1" applyBorder="1" applyAlignment="1">
      <alignment vertical="center"/>
    </xf>
    <xf numFmtId="0" fontId="0" fillId="9" borderId="3" xfId="0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workbookViewId="0" topLeftCell="A1">
      <selection activeCell="D16" sqref="D16"/>
    </sheetView>
  </sheetViews>
  <sheetFormatPr defaultColWidth="9.00390625" defaultRowHeight="12.75"/>
  <cols>
    <col min="1" max="1" width="17.125" style="0" customWidth="1"/>
    <col min="2" max="2" width="9.875" style="0" customWidth="1"/>
    <col min="3" max="3" width="10.25390625" style="0" customWidth="1"/>
    <col min="4" max="4" width="10.125" style="0" customWidth="1"/>
    <col min="5" max="5" width="12.125" style="0" customWidth="1"/>
    <col min="6" max="6" width="11.625" style="0" bestFit="1" customWidth="1"/>
    <col min="7" max="7" width="11.75390625" style="0" customWidth="1"/>
    <col min="8" max="8" width="12.625" style="0" customWidth="1"/>
    <col min="9" max="9" width="12.875" style="0" customWidth="1"/>
    <col min="10" max="10" width="17.75390625" style="0" customWidth="1"/>
  </cols>
  <sheetData>
    <row r="1" spans="1:10" s="2" customFormat="1" ht="12.75" customHeight="1">
      <c r="A1" s="107" t="s">
        <v>7</v>
      </c>
      <c r="B1" s="131" t="s">
        <v>0</v>
      </c>
      <c r="C1" s="132"/>
      <c r="D1" s="132"/>
      <c r="E1" s="132"/>
      <c r="F1" s="132"/>
      <c r="G1" s="132"/>
      <c r="H1" s="132"/>
      <c r="I1" s="133"/>
      <c r="J1" s="11"/>
    </row>
    <row r="2" spans="1:10" s="2" customFormat="1" ht="12.75">
      <c r="A2" s="108"/>
      <c r="B2" s="134" t="s">
        <v>1</v>
      </c>
      <c r="C2" s="135"/>
      <c r="D2" s="135"/>
      <c r="E2" s="135"/>
      <c r="F2" s="135"/>
      <c r="G2" s="135"/>
      <c r="H2" s="135"/>
      <c r="I2" s="136"/>
      <c r="J2" s="3"/>
    </row>
    <row r="3" spans="1:10" s="2" customFormat="1" ht="11.25">
      <c r="A3" s="108"/>
      <c r="B3" s="109" t="s">
        <v>2</v>
      </c>
      <c r="C3" s="110"/>
      <c r="D3" s="110"/>
      <c r="E3" s="111"/>
      <c r="F3" s="107" t="s">
        <v>3</v>
      </c>
      <c r="G3" s="107" t="s">
        <v>4</v>
      </c>
      <c r="H3" s="107" t="s">
        <v>5</v>
      </c>
      <c r="I3" s="107" t="s">
        <v>6</v>
      </c>
      <c r="J3" s="6" t="s">
        <v>7</v>
      </c>
    </row>
    <row r="4" spans="1:10" s="8" customFormat="1" ht="11.25">
      <c r="A4" s="7"/>
      <c r="B4" s="4" t="s">
        <v>8</v>
      </c>
      <c r="C4" s="12" t="s">
        <v>9</v>
      </c>
      <c r="D4" s="12" t="s">
        <v>10</v>
      </c>
      <c r="E4" s="12" t="s">
        <v>11</v>
      </c>
      <c r="F4" s="112"/>
      <c r="G4" s="112"/>
      <c r="H4" s="112"/>
      <c r="I4" s="112"/>
      <c r="J4" s="7" t="s">
        <v>12</v>
      </c>
    </row>
    <row r="5" spans="1:10" ht="12.75">
      <c r="A5" s="19" t="s">
        <v>21</v>
      </c>
      <c r="B5" s="18"/>
      <c r="C5" s="18"/>
      <c r="D5" s="18"/>
      <c r="E5" s="18"/>
      <c r="F5" s="18"/>
      <c r="G5" s="18"/>
      <c r="H5" s="18"/>
      <c r="I5" s="18"/>
      <c r="J5" s="22"/>
    </row>
    <row r="6" spans="1:10" ht="12.75">
      <c r="A6" s="20" t="s">
        <v>22</v>
      </c>
      <c r="B6" s="20"/>
      <c r="C6" s="20"/>
      <c r="D6" s="20"/>
      <c r="E6" s="20">
        <v>122.9259</v>
      </c>
      <c r="F6" s="20">
        <v>242.2744</v>
      </c>
      <c r="G6" s="20"/>
      <c r="H6" s="20">
        <v>0.0026</v>
      </c>
      <c r="I6" s="20"/>
      <c r="J6" s="27">
        <f aca="true" t="shared" si="0" ref="J6:J18">SUM(B6:I6)</f>
        <v>365.2029</v>
      </c>
    </row>
    <row r="7" spans="1:10" ht="12.75">
      <c r="A7" s="20" t="s">
        <v>23</v>
      </c>
      <c r="B7" s="20"/>
      <c r="C7" s="20"/>
      <c r="D7" s="20"/>
      <c r="E7" s="20">
        <v>828.2394</v>
      </c>
      <c r="F7" s="20">
        <v>1512.2275</v>
      </c>
      <c r="G7" s="20">
        <v>5.2808</v>
      </c>
      <c r="H7" s="20">
        <v>0.0265</v>
      </c>
      <c r="I7" s="20">
        <v>1.0553</v>
      </c>
      <c r="J7" s="27">
        <f t="shared" si="0"/>
        <v>2346.8295</v>
      </c>
    </row>
    <row r="8" spans="1:10" ht="12.75">
      <c r="A8" s="20" t="s">
        <v>24</v>
      </c>
      <c r="B8" s="20"/>
      <c r="C8" s="20"/>
      <c r="D8" s="20"/>
      <c r="E8" s="20"/>
      <c r="F8" s="20">
        <v>104.4517</v>
      </c>
      <c r="G8" s="20"/>
      <c r="H8" s="20">
        <v>0.0422</v>
      </c>
      <c r="I8" s="20"/>
      <c r="J8" s="27">
        <f t="shared" si="0"/>
        <v>104.4939</v>
      </c>
    </row>
    <row r="9" spans="1:10" ht="12.75">
      <c r="A9" s="20" t="s">
        <v>25</v>
      </c>
      <c r="B9" s="20"/>
      <c r="C9" s="20"/>
      <c r="D9" s="20"/>
      <c r="E9" s="20"/>
      <c r="F9" s="20">
        <v>1410.857</v>
      </c>
      <c r="G9" s="20">
        <v>6.3085</v>
      </c>
      <c r="H9" s="20"/>
      <c r="I9" s="20">
        <v>0.9136</v>
      </c>
      <c r="J9" s="27">
        <f t="shared" si="0"/>
        <v>1418.0791000000002</v>
      </c>
    </row>
    <row r="10" spans="1:10" ht="12.75">
      <c r="A10" s="20" t="s">
        <v>26</v>
      </c>
      <c r="B10" s="20"/>
      <c r="C10" s="20"/>
      <c r="D10" s="20"/>
      <c r="E10" s="20">
        <v>50.6089</v>
      </c>
      <c r="F10" s="20">
        <v>2459.7117</v>
      </c>
      <c r="G10" s="20">
        <v>8.537</v>
      </c>
      <c r="H10" s="20"/>
      <c r="I10" s="20">
        <v>0.0545</v>
      </c>
      <c r="J10" s="27">
        <f t="shared" si="0"/>
        <v>2518.9121</v>
      </c>
    </row>
    <row r="11" spans="1:10" ht="12.75">
      <c r="A11" s="20" t="s">
        <v>27</v>
      </c>
      <c r="B11" s="20"/>
      <c r="C11" s="20"/>
      <c r="D11" s="20"/>
      <c r="E11" s="20"/>
      <c r="F11" s="20">
        <v>504.7909</v>
      </c>
      <c r="G11" s="20"/>
      <c r="H11" s="20"/>
      <c r="I11" s="20">
        <v>0.0172</v>
      </c>
      <c r="J11" s="27">
        <f t="shared" si="0"/>
        <v>504.8081</v>
      </c>
    </row>
    <row r="12" spans="1:10" ht="12.75">
      <c r="A12" s="20" t="s">
        <v>28</v>
      </c>
      <c r="B12" s="20"/>
      <c r="C12" s="20"/>
      <c r="D12" s="20"/>
      <c r="E12" s="20">
        <v>46.5172</v>
      </c>
      <c r="F12" s="20">
        <v>217.2932</v>
      </c>
      <c r="G12" s="20">
        <v>6.6361</v>
      </c>
      <c r="H12" s="20"/>
      <c r="I12" s="20">
        <v>3.9845</v>
      </c>
      <c r="J12" s="27">
        <f t="shared" si="0"/>
        <v>274.43100000000004</v>
      </c>
    </row>
    <row r="13" spans="1:10" ht="12.75">
      <c r="A13" s="20" t="s">
        <v>29</v>
      </c>
      <c r="B13" s="20"/>
      <c r="C13" s="20"/>
      <c r="D13" s="20"/>
      <c r="E13" s="20">
        <v>5.5086</v>
      </c>
      <c r="F13" s="20">
        <v>74.7044</v>
      </c>
      <c r="G13" s="20">
        <v>2.8644</v>
      </c>
      <c r="H13" s="20">
        <v>0.01</v>
      </c>
      <c r="I13" s="20">
        <v>0.7082</v>
      </c>
      <c r="J13" s="27">
        <f t="shared" si="0"/>
        <v>83.79560000000002</v>
      </c>
    </row>
    <row r="14" spans="1:10" ht="12.75">
      <c r="A14" s="20" t="s">
        <v>30</v>
      </c>
      <c r="B14" s="20"/>
      <c r="C14" s="20"/>
      <c r="D14" s="20">
        <v>1.7042</v>
      </c>
      <c r="E14" s="20">
        <v>6.612</v>
      </c>
      <c r="F14" s="20">
        <v>751.2394</v>
      </c>
      <c r="G14" s="20">
        <v>0.7254</v>
      </c>
      <c r="H14" s="20">
        <v>1.8192</v>
      </c>
      <c r="I14" s="20">
        <v>2.1585</v>
      </c>
      <c r="J14" s="27">
        <f t="shared" si="0"/>
        <v>764.2587000000001</v>
      </c>
    </row>
    <row r="15" spans="1:10" ht="12.75">
      <c r="A15" s="20" t="s">
        <v>31</v>
      </c>
      <c r="B15" s="20"/>
      <c r="C15" s="20">
        <v>0.0097</v>
      </c>
      <c r="D15" s="20"/>
      <c r="E15" s="20"/>
      <c r="F15" s="20">
        <v>4946.9797</v>
      </c>
      <c r="G15" s="20">
        <v>29.7116</v>
      </c>
      <c r="H15" s="20">
        <v>2.9832</v>
      </c>
      <c r="I15" s="20"/>
      <c r="J15" s="27">
        <f t="shared" si="0"/>
        <v>4979.684199999999</v>
      </c>
    </row>
    <row r="16" spans="1:10" ht="12.75">
      <c r="A16" s="20" t="s">
        <v>32</v>
      </c>
      <c r="B16" s="20"/>
      <c r="C16" s="20"/>
      <c r="D16" s="20"/>
      <c r="E16" s="20">
        <v>0.4172</v>
      </c>
      <c r="F16" s="20">
        <v>122.3101</v>
      </c>
      <c r="G16" s="20">
        <v>0.2561</v>
      </c>
      <c r="H16" s="20"/>
      <c r="I16" s="20">
        <v>0.4197</v>
      </c>
      <c r="J16" s="27">
        <f t="shared" si="0"/>
        <v>123.40310000000001</v>
      </c>
    </row>
    <row r="17" spans="1:11" ht="12.75">
      <c r="A17" s="20" t="s">
        <v>33</v>
      </c>
      <c r="B17" s="20"/>
      <c r="C17" s="20"/>
      <c r="D17" s="20"/>
      <c r="E17" s="20"/>
      <c r="F17" s="20">
        <v>635.7271</v>
      </c>
      <c r="G17" s="20">
        <v>7.3254</v>
      </c>
      <c r="H17" s="20">
        <v>0.0101</v>
      </c>
      <c r="I17" s="20"/>
      <c r="J17" s="27">
        <f t="shared" si="0"/>
        <v>643.0625999999999</v>
      </c>
      <c r="K17" s="21"/>
    </row>
    <row r="18" spans="1:10" ht="12.75">
      <c r="A18" s="20" t="s">
        <v>34</v>
      </c>
      <c r="B18" s="20"/>
      <c r="C18" s="20"/>
      <c r="D18" s="20"/>
      <c r="E18" s="20">
        <v>6.9585</v>
      </c>
      <c r="F18" s="20">
        <v>1239.1416</v>
      </c>
      <c r="G18" s="20">
        <v>8.0387</v>
      </c>
      <c r="H18" s="20">
        <v>2.3899</v>
      </c>
      <c r="I18" s="20">
        <v>0.144</v>
      </c>
      <c r="J18" s="27">
        <f t="shared" si="0"/>
        <v>1256.6726999999998</v>
      </c>
    </row>
    <row r="19" spans="1:10" ht="12.75">
      <c r="A19" s="19" t="s">
        <v>41</v>
      </c>
      <c r="B19" s="19"/>
      <c r="C19" s="19">
        <f aca="true" t="shared" si="1" ref="C19:J19">SUM(C6:C18)</f>
        <v>0.0097</v>
      </c>
      <c r="D19" s="19">
        <f t="shared" si="1"/>
        <v>1.7042</v>
      </c>
      <c r="E19" s="19">
        <f t="shared" si="1"/>
        <v>1067.7877</v>
      </c>
      <c r="F19" s="19">
        <f t="shared" si="1"/>
        <v>14221.7087</v>
      </c>
      <c r="G19" s="19">
        <f t="shared" si="1"/>
        <v>75.68400000000001</v>
      </c>
      <c r="H19" s="19">
        <f t="shared" si="1"/>
        <v>7.2837000000000005</v>
      </c>
      <c r="I19" s="19">
        <f t="shared" si="1"/>
        <v>9.4555</v>
      </c>
      <c r="J19" s="28">
        <f t="shared" si="1"/>
        <v>15383.633499999998</v>
      </c>
    </row>
    <row r="20" spans="1:10" ht="12.75">
      <c r="A20" s="23" t="s">
        <v>35</v>
      </c>
      <c r="B20" s="18"/>
      <c r="C20" s="18"/>
      <c r="D20" s="18"/>
      <c r="E20" s="18"/>
      <c r="F20" s="18"/>
      <c r="G20" s="18"/>
      <c r="H20" s="18"/>
      <c r="I20" s="18"/>
      <c r="J20" s="22"/>
    </row>
    <row r="21" spans="1:10" ht="12.75">
      <c r="A21" s="24" t="s">
        <v>36</v>
      </c>
      <c r="B21" s="24">
        <v>0.2595</v>
      </c>
      <c r="C21" s="24">
        <v>0.0507</v>
      </c>
      <c r="D21" s="24"/>
      <c r="E21" s="24">
        <v>217.5572</v>
      </c>
      <c r="F21" s="24">
        <v>690.3302</v>
      </c>
      <c r="G21" s="24">
        <v>4.8597</v>
      </c>
      <c r="H21" s="24">
        <v>3.614</v>
      </c>
      <c r="I21" s="24">
        <v>15.981</v>
      </c>
      <c r="J21" s="27">
        <f>SUM(B21:I21)</f>
        <v>932.6523</v>
      </c>
    </row>
    <row r="22" spans="1:10" ht="12.75">
      <c r="A22" s="24" t="s">
        <v>37</v>
      </c>
      <c r="B22" s="24"/>
      <c r="C22" s="24"/>
      <c r="D22" s="24"/>
      <c r="E22" s="24">
        <v>235.9163</v>
      </c>
      <c r="F22" s="24">
        <v>2856.4521</v>
      </c>
      <c r="G22" s="24">
        <v>13.7776</v>
      </c>
      <c r="H22" s="24">
        <v>5.3128</v>
      </c>
      <c r="I22" s="24">
        <v>114.2753</v>
      </c>
      <c r="J22" s="27">
        <f>SUM(B22:I22)</f>
        <v>3225.7340999999997</v>
      </c>
    </row>
    <row r="23" spans="1:10" ht="12.75">
      <c r="A23" s="25" t="s">
        <v>38</v>
      </c>
      <c r="B23" s="25"/>
      <c r="C23" s="25"/>
      <c r="D23" s="25"/>
      <c r="E23" s="25">
        <v>58.003</v>
      </c>
      <c r="F23" s="25">
        <v>4244.6498</v>
      </c>
      <c r="G23" s="25">
        <v>28.1558</v>
      </c>
      <c r="H23" s="25">
        <v>19.1626</v>
      </c>
      <c r="I23" s="25">
        <v>1091.6741</v>
      </c>
      <c r="J23" s="29">
        <f>SUM(B23:I23)</f>
        <v>5441.6453</v>
      </c>
    </row>
    <row r="24" spans="1:10" ht="12.75">
      <c r="A24" s="26" t="s">
        <v>41</v>
      </c>
      <c r="B24" s="26">
        <f>SUM(B21:B23)</f>
        <v>0.2595</v>
      </c>
      <c r="C24" s="26">
        <f>SUM(C21:C23)</f>
        <v>0.0507</v>
      </c>
      <c r="D24" s="26"/>
      <c r="E24" s="26">
        <f aca="true" t="shared" si="2" ref="E24:J24">SUM(E21:E23)</f>
        <v>511.4765</v>
      </c>
      <c r="F24" s="26">
        <f t="shared" si="2"/>
        <v>7791.4321</v>
      </c>
      <c r="G24" s="26">
        <f t="shared" si="2"/>
        <v>46.793099999999995</v>
      </c>
      <c r="H24" s="26">
        <f t="shared" si="2"/>
        <v>28.0894</v>
      </c>
      <c r="I24" s="26">
        <f t="shared" si="2"/>
        <v>1221.9304</v>
      </c>
      <c r="J24" s="30">
        <f t="shared" si="2"/>
        <v>9600.0317</v>
      </c>
    </row>
    <row r="25" spans="1:10" ht="12.75">
      <c r="A25" s="31" t="s">
        <v>39</v>
      </c>
      <c r="B25" s="32">
        <v>0.2595</v>
      </c>
      <c r="C25" s="32">
        <v>0.0604</v>
      </c>
      <c r="D25" s="32">
        <v>1.7042</v>
      </c>
      <c r="E25" s="32">
        <v>1579.2642</v>
      </c>
      <c r="F25" s="32">
        <v>22013.1408</v>
      </c>
      <c r="G25" s="32">
        <v>122.4771</v>
      </c>
      <c r="H25" s="32">
        <v>35.3731</v>
      </c>
      <c r="I25" s="32">
        <v>1231.3859</v>
      </c>
      <c r="J25" s="33">
        <v>24983.6652</v>
      </c>
    </row>
    <row r="26" spans="1:10" s="8" customFormat="1" ht="12.75">
      <c r="A26" s="35" t="s">
        <v>13</v>
      </c>
      <c r="B26" s="39"/>
      <c r="C26" s="40"/>
      <c r="D26" s="40"/>
      <c r="E26" s="40"/>
      <c r="F26" s="41"/>
      <c r="G26" s="41"/>
      <c r="H26" s="41"/>
      <c r="I26" s="41"/>
      <c r="J26" s="7"/>
    </row>
    <row r="27" spans="1:10" ht="12.75">
      <c r="A27" s="36" t="s">
        <v>14</v>
      </c>
      <c r="B27" s="36">
        <v>0.1098</v>
      </c>
      <c r="C27" s="36">
        <v>1.7167</v>
      </c>
      <c r="D27" s="36"/>
      <c r="E27" s="36">
        <v>186.7728</v>
      </c>
      <c r="F27" s="36">
        <v>9010.6903</v>
      </c>
      <c r="G27" s="36">
        <v>95.6647</v>
      </c>
      <c r="H27" s="36">
        <v>43.268</v>
      </c>
      <c r="I27" s="36">
        <v>65.9104</v>
      </c>
      <c r="J27" s="27">
        <f aca="true" t="shared" si="3" ref="J27:J33">SUM(B27:I27)</f>
        <v>9404.1327</v>
      </c>
    </row>
    <row r="28" spans="1:10" ht="12.75">
      <c r="A28" s="36" t="s">
        <v>15</v>
      </c>
      <c r="B28" s="36">
        <v>0.3964</v>
      </c>
      <c r="C28" s="36">
        <v>14.1835</v>
      </c>
      <c r="D28" s="36"/>
      <c r="E28" s="36">
        <v>1.1996</v>
      </c>
      <c r="F28" s="36">
        <v>5869.6524</v>
      </c>
      <c r="G28" s="36">
        <v>12.0284</v>
      </c>
      <c r="H28" s="36">
        <v>891.454</v>
      </c>
      <c r="I28" s="36">
        <v>142.6542</v>
      </c>
      <c r="J28" s="27">
        <f t="shared" si="3"/>
        <v>6931.568499999999</v>
      </c>
    </row>
    <row r="29" spans="1:10" ht="12.75">
      <c r="A29" s="36" t="s">
        <v>16</v>
      </c>
      <c r="B29" s="36"/>
      <c r="C29" s="36"/>
      <c r="D29" s="36"/>
      <c r="E29" s="36">
        <v>112.1608</v>
      </c>
      <c r="F29" s="36"/>
      <c r="G29" s="36">
        <v>2.2764</v>
      </c>
      <c r="H29" s="37">
        <v>68.928</v>
      </c>
      <c r="I29" s="36">
        <v>0.7315</v>
      </c>
      <c r="J29" s="27">
        <f t="shared" si="3"/>
        <v>184.0967</v>
      </c>
    </row>
    <row r="30" spans="1:10" ht="12.75">
      <c r="A30" s="36" t="s">
        <v>17</v>
      </c>
      <c r="B30" s="36"/>
      <c r="C30" s="36">
        <v>0.0683</v>
      </c>
      <c r="D30" s="36"/>
      <c r="E30" s="36">
        <v>332.8804</v>
      </c>
      <c r="F30" s="36">
        <v>15994.38</v>
      </c>
      <c r="G30" s="36">
        <v>160.2723</v>
      </c>
      <c r="H30" s="36">
        <v>457.3963</v>
      </c>
      <c r="I30" s="36">
        <v>528.1133</v>
      </c>
      <c r="J30" s="27">
        <f t="shared" si="3"/>
        <v>17473.1106</v>
      </c>
    </row>
    <row r="31" spans="1:10" ht="12.75">
      <c r="A31" s="36" t="s">
        <v>18</v>
      </c>
      <c r="B31" s="36">
        <v>1.4119</v>
      </c>
      <c r="C31" s="36">
        <v>14.0564</v>
      </c>
      <c r="D31" s="36">
        <v>0.0017</v>
      </c>
      <c r="E31" s="36">
        <v>12.184</v>
      </c>
      <c r="F31" s="36">
        <v>12487.0819</v>
      </c>
      <c r="G31" s="36">
        <v>70.546</v>
      </c>
      <c r="H31" s="36">
        <v>598.8449</v>
      </c>
      <c r="I31" s="36">
        <v>138.4473</v>
      </c>
      <c r="J31" s="27">
        <f t="shared" si="3"/>
        <v>13322.5741</v>
      </c>
    </row>
    <row r="32" spans="1:10" ht="12.75">
      <c r="A32" s="36" t="s">
        <v>19</v>
      </c>
      <c r="B32" s="36">
        <v>14.5168</v>
      </c>
      <c r="C32" s="36"/>
      <c r="D32" s="36"/>
      <c r="E32" s="36">
        <v>21.115</v>
      </c>
      <c r="F32" s="36">
        <v>115.3411</v>
      </c>
      <c r="G32" s="36">
        <v>0.5722</v>
      </c>
      <c r="H32" s="36">
        <v>0.2218</v>
      </c>
      <c r="I32" s="36">
        <v>0.4103</v>
      </c>
      <c r="J32" s="27">
        <f t="shared" si="3"/>
        <v>152.1772</v>
      </c>
    </row>
    <row r="33" spans="1:10" ht="12.75">
      <c r="A33" s="36" t="s">
        <v>20</v>
      </c>
      <c r="B33" s="36"/>
      <c r="C33" s="36"/>
      <c r="D33" s="36"/>
      <c r="E33" s="36">
        <v>151.8991</v>
      </c>
      <c r="F33" s="36">
        <v>1177.8436</v>
      </c>
      <c r="G33" s="36">
        <v>4.8264</v>
      </c>
      <c r="H33" s="36">
        <v>12.8359</v>
      </c>
      <c r="I33" s="36">
        <v>1.3841</v>
      </c>
      <c r="J33" s="27">
        <f t="shared" si="3"/>
        <v>1348.7891</v>
      </c>
    </row>
    <row r="34" spans="1:10" ht="12.75">
      <c r="A34" s="38" t="s">
        <v>41</v>
      </c>
      <c r="B34" s="38">
        <f>SUM(B27:B33)</f>
        <v>16.4349</v>
      </c>
      <c r="C34" s="38">
        <f>SUM(C27:C33)</f>
        <v>30.024900000000002</v>
      </c>
      <c r="D34" s="38">
        <f>SUM(D27:D33)</f>
        <v>0.0017</v>
      </c>
      <c r="E34" s="38">
        <f>SUM(E27:E33)</f>
        <v>818.2117</v>
      </c>
      <c r="F34" s="38">
        <f>SUM(F27:F33)</f>
        <v>44654.989299999994</v>
      </c>
      <c r="G34" s="38">
        <f>SUM(G27:G33)</f>
        <v>346.1864</v>
      </c>
      <c r="H34" s="38">
        <f>SUM(H27:H33)</f>
        <v>2072.9489</v>
      </c>
      <c r="I34" s="38">
        <f>SUM(I27:I33)</f>
        <v>877.6511</v>
      </c>
      <c r="J34" s="28">
        <f>SUM(J27:J33)</f>
        <v>48816.448899999996</v>
      </c>
    </row>
    <row r="35" spans="1:10" s="15" customFormat="1" ht="12.75">
      <c r="A35" s="34" t="s">
        <v>40</v>
      </c>
      <c r="B35" s="32">
        <f>SUM(B34)</f>
        <v>16.4349</v>
      </c>
      <c r="C35" s="32">
        <f>SUM(C34)</f>
        <v>30.024900000000002</v>
      </c>
      <c r="D35" s="32">
        <f>SUM(D34)</f>
        <v>0.0017</v>
      </c>
      <c r="E35" s="32">
        <f>SUM(E34)</f>
        <v>818.2117</v>
      </c>
      <c r="F35" s="32">
        <f>SUM(F34)</f>
        <v>44654.989299999994</v>
      </c>
      <c r="G35" s="32">
        <f>SUM(G34)</f>
        <v>346.1864</v>
      </c>
      <c r="H35" s="32">
        <f>SUM(H34)</f>
        <v>2072.9489</v>
      </c>
      <c r="I35" s="32">
        <f>SUM(I34)</f>
        <v>877.6511</v>
      </c>
      <c r="J35" s="33">
        <f>SUM(J34)</f>
        <v>48816.448899999996</v>
      </c>
    </row>
    <row r="36" ht="6" customHeight="1"/>
    <row r="37" spans="1:10" ht="12.75">
      <c r="A37" s="50" t="s">
        <v>86</v>
      </c>
      <c r="B37" s="50">
        <v>16.6944</v>
      </c>
      <c r="C37" s="50">
        <v>30.0853</v>
      </c>
      <c r="D37" s="50">
        <v>1.7059</v>
      </c>
      <c r="E37" s="50">
        <v>2397.4759</v>
      </c>
      <c r="F37" s="50">
        <v>66668.1301</v>
      </c>
      <c r="G37" s="50">
        <v>468.6635</v>
      </c>
      <c r="H37" s="50">
        <v>2108.322</v>
      </c>
      <c r="I37" s="50">
        <v>2109.037</v>
      </c>
      <c r="J37" s="50">
        <v>73800.1141</v>
      </c>
    </row>
  </sheetData>
  <mergeCells count="8">
    <mergeCell ref="A1:A3"/>
    <mergeCell ref="B1:I1"/>
    <mergeCell ref="B2:I2"/>
    <mergeCell ref="B3:E3"/>
    <mergeCell ref="F3:F4"/>
    <mergeCell ref="G3:G4"/>
    <mergeCell ref="H3:H4"/>
    <mergeCell ref="I3:I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1" max="1" width="16.875" style="0" customWidth="1"/>
    <col min="2" max="2" width="11.25390625" style="0" customWidth="1"/>
    <col min="3" max="3" width="10.375" style="0" customWidth="1"/>
    <col min="4" max="4" width="11.00390625" style="0" customWidth="1"/>
    <col min="5" max="5" width="11.75390625" style="0" customWidth="1"/>
    <col min="6" max="6" width="11.375" style="0" customWidth="1"/>
    <col min="7" max="7" width="12.125" style="0" customWidth="1"/>
    <col min="8" max="8" width="13.75390625" style="0" customWidth="1"/>
    <col min="9" max="9" width="11.25390625" style="0" customWidth="1"/>
    <col min="10" max="10" width="18.75390625" style="0" customWidth="1"/>
  </cols>
  <sheetData>
    <row r="1" spans="1:9" s="121" customFormat="1" ht="19.5" customHeight="1">
      <c r="A1" s="127" t="s">
        <v>7</v>
      </c>
      <c r="B1" s="131" t="s">
        <v>0</v>
      </c>
      <c r="C1" s="132"/>
      <c r="D1" s="132"/>
      <c r="E1" s="132"/>
      <c r="F1" s="132"/>
      <c r="G1" s="132"/>
      <c r="H1" s="132"/>
      <c r="I1" s="133"/>
    </row>
    <row r="2" spans="1:10" s="121" customFormat="1" ht="14.25">
      <c r="A2" s="128"/>
      <c r="B2" s="134" t="s">
        <v>42</v>
      </c>
      <c r="C2" s="135"/>
      <c r="D2" s="135"/>
      <c r="E2" s="135"/>
      <c r="F2" s="126"/>
      <c r="G2" s="126"/>
      <c r="H2" s="126"/>
      <c r="I2" s="129"/>
      <c r="J2" s="124"/>
    </row>
    <row r="3" spans="1:10" s="121" customFormat="1" ht="14.25">
      <c r="A3" s="128"/>
      <c r="B3" s="110" t="s">
        <v>2</v>
      </c>
      <c r="C3" s="122"/>
      <c r="D3" s="122"/>
      <c r="E3" s="123"/>
      <c r="F3" s="113" t="s">
        <v>3</v>
      </c>
      <c r="G3" s="113" t="s">
        <v>4</v>
      </c>
      <c r="H3" s="113" t="s">
        <v>5</v>
      </c>
      <c r="I3" s="113" t="s">
        <v>6</v>
      </c>
      <c r="J3" s="125" t="s">
        <v>7</v>
      </c>
    </row>
    <row r="4" spans="1:10" s="8" customFormat="1" ht="11.25">
      <c r="A4" s="7"/>
      <c r="B4" s="42" t="s">
        <v>8</v>
      </c>
      <c r="C4" s="3" t="s">
        <v>9</v>
      </c>
      <c r="D4" s="3" t="s">
        <v>10</v>
      </c>
      <c r="E4" s="3" t="s">
        <v>11</v>
      </c>
      <c r="F4" s="113"/>
      <c r="G4" s="113"/>
      <c r="H4" s="113"/>
      <c r="I4" s="113"/>
      <c r="J4" s="7" t="s">
        <v>12</v>
      </c>
    </row>
    <row r="5" spans="1:10" s="8" customFormat="1" ht="12.75">
      <c r="A5" s="46" t="s">
        <v>43</v>
      </c>
      <c r="B5" s="42"/>
      <c r="C5" s="3"/>
      <c r="D5" s="3"/>
      <c r="E5" s="3"/>
      <c r="F5" s="5"/>
      <c r="G5" s="5"/>
      <c r="H5" s="5"/>
      <c r="I5" s="5"/>
      <c r="J5" s="7"/>
    </row>
    <row r="6" spans="1:10" ht="12.75">
      <c r="A6" s="44" t="s">
        <v>44</v>
      </c>
      <c r="B6" s="45"/>
      <c r="C6" s="45"/>
      <c r="D6" s="45"/>
      <c r="E6" s="45">
        <v>101.5566</v>
      </c>
      <c r="F6" s="45">
        <v>276.9247</v>
      </c>
      <c r="G6" s="45">
        <v>1.4052</v>
      </c>
      <c r="H6" s="45"/>
      <c r="I6" s="45"/>
      <c r="J6" s="27">
        <f aca="true" t="shared" si="0" ref="J6:J15">SUM(B6:I6)</f>
        <v>379.88649999999996</v>
      </c>
    </row>
    <row r="7" spans="1:10" ht="12.75">
      <c r="A7" s="45" t="s">
        <v>45</v>
      </c>
      <c r="B7" s="45"/>
      <c r="C7" s="45"/>
      <c r="D7" s="45"/>
      <c r="E7" s="45">
        <v>222.5448</v>
      </c>
      <c r="F7" s="45">
        <v>343.9993</v>
      </c>
      <c r="G7" s="45">
        <v>4.4865</v>
      </c>
      <c r="H7" s="45">
        <v>2.5285</v>
      </c>
      <c r="I7" s="45">
        <v>8.5308</v>
      </c>
      <c r="J7" s="27">
        <f t="shared" si="0"/>
        <v>582.0899000000001</v>
      </c>
    </row>
    <row r="8" spans="1:10" ht="12.75">
      <c r="A8" s="45" t="s">
        <v>46</v>
      </c>
      <c r="B8" s="45">
        <v>23.6124</v>
      </c>
      <c r="C8" s="45"/>
      <c r="D8" s="45"/>
      <c r="E8" s="45">
        <v>69.9649</v>
      </c>
      <c r="F8" s="45">
        <v>47.2144</v>
      </c>
      <c r="G8" s="45">
        <v>1.2271</v>
      </c>
      <c r="H8" s="45">
        <v>5.3025</v>
      </c>
      <c r="I8" s="45"/>
      <c r="J8" s="27">
        <f t="shared" si="0"/>
        <v>147.3213</v>
      </c>
    </row>
    <row r="9" spans="1:10" ht="12.75">
      <c r="A9" s="45" t="s">
        <v>47</v>
      </c>
      <c r="B9" s="45">
        <v>23.7693</v>
      </c>
      <c r="C9" s="45">
        <v>3.7963</v>
      </c>
      <c r="D9" s="45"/>
      <c r="E9" s="45">
        <v>195.3492</v>
      </c>
      <c r="F9" s="45">
        <v>103.3679</v>
      </c>
      <c r="G9" s="45">
        <v>12.8332</v>
      </c>
      <c r="H9" s="45">
        <v>39.0185</v>
      </c>
      <c r="I9" s="45">
        <v>11.1781</v>
      </c>
      <c r="J9" s="27">
        <f t="shared" si="0"/>
        <v>389.3125</v>
      </c>
    </row>
    <row r="10" spans="1:10" ht="12.75">
      <c r="A10" s="45" t="s">
        <v>48</v>
      </c>
      <c r="B10" s="45">
        <v>239.212</v>
      </c>
      <c r="C10" s="45">
        <v>6.2138</v>
      </c>
      <c r="D10" s="45"/>
      <c r="E10" s="45">
        <v>248.5101</v>
      </c>
      <c r="F10" s="45">
        <v>91.0032</v>
      </c>
      <c r="G10" s="45">
        <v>3.4617</v>
      </c>
      <c r="H10" s="45">
        <v>39.4708</v>
      </c>
      <c r="I10" s="45">
        <v>6.1982</v>
      </c>
      <c r="J10" s="27">
        <f t="shared" si="0"/>
        <v>634.0698</v>
      </c>
    </row>
    <row r="11" spans="1:10" ht="12.75">
      <c r="A11" s="45" t="s">
        <v>49</v>
      </c>
      <c r="B11" s="45"/>
      <c r="C11" s="45"/>
      <c r="D11" s="45"/>
      <c r="E11" s="45"/>
      <c r="F11" s="45"/>
      <c r="G11" s="45"/>
      <c r="H11" s="45"/>
      <c r="I11" s="45">
        <v>3.3191</v>
      </c>
      <c r="J11" s="27">
        <f t="shared" si="0"/>
        <v>3.3191</v>
      </c>
    </row>
    <row r="12" spans="1:10" ht="12.75">
      <c r="A12" s="45" t="s">
        <v>50</v>
      </c>
      <c r="B12" s="45">
        <v>92.1938</v>
      </c>
      <c r="C12" s="45">
        <v>0.206</v>
      </c>
      <c r="D12" s="45"/>
      <c r="E12" s="45">
        <v>614.8724</v>
      </c>
      <c r="F12" s="45">
        <v>184.4767</v>
      </c>
      <c r="G12" s="45">
        <v>9.963</v>
      </c>
      <c r="H12" s="45">
        <v>15.7464</v>
      </c>
      <c r="I12" s="45">
        <v>134.0915</v>
      </c>
      <c r="J12" s="27">
        <f t="shared" si="0"/>
        <v>1051.5498</v>
      </c>
    </row>
    <row r="13" spans="1:10" ht="12.75">
      <c r="A13" s="45" t="s">
        <v>51</v>
      </c>
      <c r="B13" s="45">
        <v>489.3391</v>
      </c>
      <c r="C13" s="45">
        <v>5.4105</v>
      </c>
      <c r="D13" s="45">
        <v>1.6832</v>
      </c>
      <c r="E13" s="45">
        <v>182.6607</v>
      </c>
      <c r="F13" s="45">
        <v>83.3295</v>
      </c>
      <c r="G13" s="45">
        <v>8.0517</v>
      </c>
      <c r="H13" s="45">
        <v>39.8007</v>
      </c>
      <c r="I13" s="45">
        <v>99.518</v>
      </c>
      <c r="J13" s="27">
        <f t="shared" si="0"/>
        <v>909.7934</v>
      </c>
    </row>
    <row r="14" spans="1:10" ht="12.75">
      <c r="A14" s="45" t="s">
        <v>52</v>
      </c>
      <c r="B14" s="45">
        <v>59.2872</v>
      </c>
      <c r="C14" s="45">
        <v>4.0516</v>
      </c>
      <c r="D14" s="45">
        <v>0.0554</v>
      </c>
      <c r="E14" s="45">
        <v>114.6145</v>
      </c>
      <c r="F14" s="45">
        <v>81.721</v>
      </c>
      <c r="G14" s="45">
        <v>1.008</v>
      </c>
      <c r="H14" s="45">
        <v>16.2234</v>
      </c>
      <c r="I14" s="45">
        <v>5.6733</v>
      </c>
      <c r="J14" s="27">
        <f t="shared" si="0"/>
        <v>282.63439999999997</v>
      </c>
    </row>
    <row r="15" spans="1:10" ht="12.75">
      <c r="A15" s="45" t="s">
        <v>53</v>
      </c>
      <c r="B15" s="45">
        <v>477.8648</v>
      </c>
      <c r="C15" s="45"/>
      <c r="D15" s="45"/>
      <c r="E15" s="45">
        <v>140.1688</v>
      </c>
      <c r="F15" s="45">
        <v>90.9616</v>
      </c>
      <c r="G15" s="45">
        <v>10.1977</v>
      </c>
      <c r="H15" s="45">
        <v>13.9145</v>
      </c>
      <c r="I15" s="45">
        <v>41.6885</v>
      </c>
      <c r="J15" s="27">
        <f t="shared" si="0"/>
        <v>774.7959</v>
      </c>
    </row>
    <row r="16" spans="1:10" s="21" customFormat="1" ht="12.75">
      <c r="A16" s="49" t="s">
        <v>41</v>
      </c>
      <c r="B16" s="49">
        <f aca="true" t="shared" si="1" ref="B16:J16">SUM(B6:B15)</f>
        <v>1405.2786</v>
      </c>
      <c r="C16" s="49">
        <f t="shared" si="1"/>
        <v>19.6782</v>
      </c>
      <c r="D16" s="49">
        <f t="shared" si="1"/>
        <v>1.7386</v>
      </c>
      <c r="E16" s="49">
        <f t="shared" si="1"/>
        <v>1890.2419999999997</v>
      </c>
      <c r="F16" s="49">
        <f t="shared" si="1"/>
        <v>1302.9983</v>
      </c>
      <c r="G16" s="49">
        <f t="shared" si="1"/>
        <v>52.6341</v>
      </c>
      <c r="H16" s="49">
        <f t="shared" si="1"/>
        <v>172.0053</v>
      </c>
      <c r="I16" s="49">
        <f t="shared" si="1"/>
        <v>310.19749999999993</v>
      </c>
      <c r="J16" s="28">
        <f t="shared" si="1"/>
        <v>5154.7726</v>
      </c>
    </row>
    <row r="17" spans="1:10" ht="12.75">
      <c r="A17" s="38" t="s">
        <v>13</v>
      </c>
      <c r="B17" s="43"/>
      <c r="C17" s="43"/>
      <c r="D17" s="43"/>
      <c r="E17" s="43"/>
      <c r="F17" s="43"/>
      <c r="G17" s="43"/>
      <c r="H17" s="43"/>
      <c r="I17" s="43"/>
      <c r="J17" s="22"/>
    </row>
    <row r="18" spans="1:10" ht="12.75">
      <c r="A18" s="36" t="s">
        <v>54</v>
      </c>
      <c r="B18" s="36">
        <v>271.9655</v>
      </c>
      <c r="C18" s="36">
        <v>10.559</v>
      </c>
      <c r="D18" s="36"/>
      <c r="E18" s="36">
        <v>445.2855</v>
      </c>
      <c r="F18" s="36">
        <v>98.55</v>
      </c>
      <c r="G18" s="36">
        <v>3.6208</v>
      </c>
      <c r="H18" s="36">
        <v>155.1047</v>
      </c>
      <c r="I18" s="36">
        <v>140.5585</v>
      </c>
      <c r="J18" s="27">
        <f aca="true" t="shared" si="2" ref="J18:J29">SUM(B18:I18)</f>
        <v>1125.644</v>
      </c>
    </row>
    <row r="19" spans="1:10" ht="12.75">
      <c r="A19" s="36" t="s">
        <v>55</v>
      </c>
      <c r="B19" s="36">
        <v>132.3502</v>
      </c>
      <c r="C19" s="36">
        <v>7.0454</v>
      </c>
      <c r="D19" s="36"/>
      <c r="E19" s="36">
        <v>275.5673</v>
      </c>
      <c r="F19" s="36">
        <v>41.0229</v>
      </c>
      <c r="G19" s="36">
        <v>3.0382</v>
      </c>
      <c r="H19" s="36">
        <v>57.8508</v>
      </c>
      <c r="I19" s="36">
        <v>8.5577</v>
      </c>
      <c r="J19" s="27">
        <f t="shared" si="2"/>
        <v>525.4325</v>
      </c>
    </row>
    <row r="20" spans="1:10" ht="12.75">
      <c r="A20" s="36" t="s">
        <v>56</v>
      </c>
      <c r="B20" s="36"/>
      <c r="C20" s="36"/>
      <c r="D20" s="36"/>
      <c r="E20" s="36">
        <v>20.0811</v>
      </c>
      <c r="F20" s="36">
        <v>212.3433</v>
      </c>
      <c r="G20" s="36">
        <v>0.261</v>
      </c>
      <c r="H20" s="36">
        <v>0.1968</v>
      </c>
      <c r="I20" s="36">
        <v>0.8011</v>
      </c>
      <c r="J20" s="27">
        <f t="shared" si="2"/>
        <v>233.68329999999997</v>
      </c>
    </row>
    <row r="21" spans="1:10" ht="12.75">
      <c r="A21" s="36" t="s">
        <v>57</v>
      </c>
      <c r="B21" s="36">
        <v>178.2529</v>
      </c>
      <c r="C21" s="36">
        <v>5.2908</v>
      </c>
      <c r="D21" s="36"/>
      <c r="E21" s="36">
        <v>332.5545</v>
      </c>
      <c r="F21" s="36">
        <v>179.4336</v>
      </c>
      <c r="G21" s="36">
        <v>12.9957</v>
      </c>
      <c r="H21" s="36">
        <v>50.404</v>
      </c>
      <c r="I21" s="36">
        <v>79.1747</v>
      </c>
      <c r="J21" s="27">
        <f t="shared" si="2"/>
        <v>838.1062</v>
      </c>
    </row>
    <row r="22" spans="1:10" ht="12.75">
      <c r="A22" s="36" t="s">
        <v>58</v>
      </c>
      <c r="B22" s="36">
        <v>296.0231</v>
      </c>
      <c r="C22" s="36"/>
      <c r="D22" s="36"/>
      <c r="E22" s="36">
        <v>229.6256</v>
      </c>
      <c r="F22" s="36">
        <v>18.6457</v>
      </c>
      <c r="G22" s="36">
        <v>4.2578</v>
      </c>
      <c r="H22" s="36">
        <v>3.7659</v>
      </c>
      <c r="I22" s="36">
        <v>4.433</v>
      </c>
      <c r="J22" s="27">
        <f t="shared" si="2"/>
        <v>556.7511</v>
      </c>
    </row>
    <row r="23" spans="1:10" ht="12.75">
      <c r="A23" s="36" t="s">
        <v>59</v>
      </c>
      <c r="B23" s="36">
        <v>145.1618</v>
      </c>
      <c r="C23" s="36">
        <v>4.1508</v>
      </c>
      <c r="D23" s="36"/>
      <c r="E23" s="36">
        <v>141.7753</v>
      </c>
      <c r="F23" s="36">
        <v>39.8251</v>
      </c>
      <c r="G23" s="36">
        <v>5.0374</v>
      </c>
      <c r="H23" s="36">
        <v>35.2199</v>
      </c>
      <c r="I23" s="36">
        <v>44.742</v>
      </c>
      <c r="J23" s="27">
        <f t="shared" si="2"/>
        <v>415.9123</v>
      </c>
    </row>
    <row r="24" spans="1:10" ht="12.75">
      <c r="A24" s="36" t="s">
        <v>16</v>
      </c>
      <c r="B24" s="36">
        <v>8.0874</v>
      </c>
      <c r="C24" s="36">
        <v>3.0288</v>
      </c>
      <c r="D24" s="36"/>
      <c r="E24" s="36">
        <v>20.3663</v>
      </c>
      <c r="F24" s="36">
        <v>6.6297</v>
      </c>
      <c r="G24" s="36">
        <v>3.3007</v>
      </c>
      <c r="H24" s="36">
        <v>23.3729</v>
      </c>
      <c r="I24" s="36">
        <v>6.6124</v>
      </c>
      <c r="J24" s="27">
        <f t="shared" si="2"/>
        <v>71.39819999999999</v>
      </c>
    </row>
    <row r="25" spans="1:10" ht="12.75">
      <c r="A25" s="36" t="s">
        <v>60</v>
      </c>
      <c r="B25" s="36">
        <v>48.0505</v>
      </c>
      <c r="C25" s="36">
        <v>8.0341</v>
      </c>
      <c r="D25" s="36"/>
      <c r="E25" s="36">
        <v>829.8325</v>
      </c>
      <c r="F25" s="36">
        <v>139.2817</v>
      </c>
      <c r="G25" s="36">
        <v>10.1024</v>
      </c>
      <c r="H25" s="36">
        <v>67.1299</v>
      </c>
      <c r="I25" s="36">
        <v>25.9335</v>
      </c>
      <c r="J25" s="27">
        <f t="shared" si="2"/>
        <v>1128.3646</v>
      </c>
    </row>
    <row r="26" spans="1:10" ht="12.75">
      <c r="A26" s="36" t="s">
        <v>18</v>
      </c>
      <c r="B26" s="36">
        <v>0.0251</v>
      </c>
      <c r="C26" s="36"/>
      <c r="D26" s="36"/>
      <c r="E26" s="36">
        <v>145.1115</v>
      </c>
      <c r="F26" s="36">
        <v>692.7163</v>
      </c>
      <c r="G26" s="36">
        <v>14.3438</v>
      </c>
      <c r="H26" s="36">
        <v>21.4368</v>
      </c>
      <c r="I26" s="36">
        <v>0.2177</v>
      </c>
      <c r="J26" s="27">
        <f t="shared" si="2"/>
        <v>873.8512000000001</v>
      </c>
    </row>
    <row r="27" spans="1:10" ht="12.75">
      <c r="A27" s="36" t="s">
        <v>61</v>
      </c>
      <c r="B27" s="36">
        <v>525.63</v>
      </c>
      <c r="C27" s="36"/>
      <c r="D27" s="36"/>
      <c r="E27" s="36">
        <v>388.0366</v>
      </c>
      <c r="F27" s="36">
        <v>171.676</v>
      </c>
      <c r="G27" s="36">
        <v>10.2783</v>
      </c>
      <c r="H27" s="36">
        <v>65.8849</v>
      </c>
      <c r="I27" s="36">
        <v>158.9331</v>
      </c>
      <c r="J27" s="27">
        <f t="shared" si="2"/>
        <v>1320.4388999999999</v>
      </c>
    </row>
    <row r="28" spans="1:10" ht="12.75">
      <c r="A28" s="36" t="s">
        <v>19</v>
      </c>
      <c r="B28" s="36">
        <v>276.1863</v>
      </c>
      <c r="C28" s="36"/>
      <c r="D28" s="36"/>
      <c r="E28" s="36">
        <v>334.1509</v>
      </c>
      <c r="F28" s="36">
        <v>62.5501</v>
      </c>
      <c r="G28" s="36">
        <v>7.9046</v>
      </c>
      <c r="H28" s="36">
        <v>25.2568</v>
      </c>
      <c r="I28" s="36">
        <v>17.5184</v>
      </c>
      <c r="J28" s="27">
        <f t="shared" si="2"/>
        <v>723.5671</v>
      </c>
    </row>
    <row r="29" spans="1:10" ht="12.75">
      <c r="A29" s="36" t="s">
        <v>20</v>
      </c>
      <c r="B29" s="36">
        <v>74.2214</v>
      </c>
      <c r="C29" s="36">
        <v>0.9692</v>
      </c>
      <c r="D29" s="36"/>
      <c r="E29" s="36">
        <v>853.8594</v>
      </c>
      <c r="F29" s="36">
        <v>353.4448</v>
      </c>
      <c r="G29" s="36">
        <v>11.7897</v>
      </c>
      <c r="H29" s="36">
        <v>76.0441</v>
      </c>
      <c r="I29" s="36">
        <v>13.7685</v>
      </c>
      <c r="J29" s="27">
        <f t="shared" si="2"/>
        <v>1384.0971</v>
      </c>
    </row>
    <row r="30" spans="1:10" s="21" customFormat="1" ht="12.75">
      <c r="A30" s="38" t="s">
        <v>41</v>
      </c>
      <c r="B30" s="38">
        <f>SUM(B18:B29)</f>
        <v>1955.9542</v>
      </c>
      <c r="C30" s="38">
        <f>SUM(C18:C29)</f>
        <v>39.0781</v>
      </c>
      <c r="D30" s="38"/>
      <c r="E30" s="38">
        <f aca="true" t="shared" si="3" ref="E30:J30">SUM(E18:E29)</f>
        <v>4016.2465</v>
      </c>
      <c r="F30" s="38">
        <f t="shared" si="3"/>
        <v>2016.1191999999999</v>
      </c>
      <c r="G30" s="38">
        <f t="shared" si="3"/>
        <v>86.9304</v>
      </c>
      <c r="H30" s="38">
        <f t="shared" si="3"/>
        <v>581.6675</v>
      </c>
      <c r="I30" s="38">
        <f t="shared" si="3"/>
        <v>501.2505999999999</v>
      </c>
      <c r="J30" s="28">
        <f t="shared" si="3"/>
        <v>9197.246500000001</v>
      </c>
    </row>
    <row r="31" ht="6.75" customHeight="1"/>
    <row r="32" spans="1:10" s="21" customFormat="1" ht="12.75">
      <c r="A32" s="31" t="s">
        <v>40</v>
      </c>
      <c r="B32" s="51">
        <v>3361.2328</v>
      </c>
      <c r="C32" s="51">
        <v>58.7563</v>
      </c>
      <c r="D32" s="51">
        <v>1.7386</v>
      </c>
      <c r="E32" s="51">
        <v>5906.4885</v>
      </c>
      <c r="F32" s="51">
        <v>3319.1175</v>
      </c>
      <c r="G32" s="51">
        <v>139.5645</v>
      </c>
      <c r="H32" s="51">
        <v>753.6728</v>
      </c>
      <c r="I32" s="51">
        <v>811.4481</v>
      </c>
      <c r="J32" s="52">
        <v>14352.0191</v>
      </c>
    </row>
    <row r="33" spans="1:10" s="15" customFormat="1" ht="12.75">
      <c r="A33" s="16"/>
      <c r="B33" s="13"/>
      <c r="C33" s="13"/>
      <c r="D33" s="13"/>
      <c r="E33" s="13"/>
      <c r="F33" s="13"/>
      <c r="G33" s="13"/>
      <c r="H33" s="13"/>
      <c r="I33" s="13"/>
      <c r="J33" s="14"/>
    </row>
    <row r="34" spans="1:10" s="15" customFormat="1" ht="12.75">
      <c r="A34" s="16"/>
      <c r="B34" s="13"/>
      <c r="C34" s="13"/>
      <c r="D34" s="13"/>
      <c r="E34" s="13"/>
      <c r="F34" s="13"/>
      <c r="G34" s="13"/>
      <c r="H34" s="13"/>
      <c r="I34" s="13"/>
      <c r="J34" s="14"/>
    </row>
    <row r="35" spans="1:10" s="15" customFormat="1" ht="12.75">
      <c r="A35" s="16"/>
      <c r="B35" s="13"/>
      <c r="C35" s="13"/>
      <c r="D35" s="13"/>
      <c r="E35" s="13"/>
      <c r="F35" s="13"/>
      <c r="G35" s="13"/>
      <c r="H35" s="13"/>
      <c r="I35" s="13"/>
      <c r="J35" s="14"/>
    </row>
    <row r="36" spans="1:10" s="15" customFormat="1" ht="12.75">
      <c r="A36" s="16"/>
      <c r="B36" s="13"/>
      <c r="C36" s="13"/>
      <c r="D36" s="13"/>
      <c r="E36" s="13"/>
      <c r="F36" s="13"/>
      <c r="G36" s="13"/>
      <c r="H36" s="13"/>
      <c r="I36" s="13"/>
      <c r="J36" s="14"/>
    </row>
    <row r="37" spans="1:9" s="2" customFormat="1" ht="12.75">
      <c r="A37" s="127" t="s">
        <v>7</v>
      </c>
      <c r="B37" s="131" t="s">
        <v>89</v>
      </c>
      <c r="C37" s="132"/>
      <c r="D37" s="132"/>
      <c r="E37" s="132"/>
      <c r="F37" s="132"/>
      <c r="G37" s="132"/>
      <c r="H37" s="132"/>
      <c r="I37" s="133"/>
    </row>
    <row r="38" spans="1:10" s="2" customFormat="1" ht="12.75">
      <c r="A38" s="128"/>
      <c r="B38" s="134" t="s">
        <v>42</v>
      </c>
      <c r="C38" s="135"/>
      <c r="D38" s="135"/>
      <c r="E38" s="135"/>
      <c r="F38" s="126"/>
      <c r="G38" s="126"/>
      <c r="H38" s="126"/>
      <c r="I38" s="129"/>
      <c r="J38" s="3"/>
    </row>
    <row r="39" spans="1:10" s="2" customFormat="1" ht="11.25">
      <c r="A39" s="128"/>
      <c r="B39" s="110" t="s">
        <v>2</v>
      </c>
      <c r="C39" s="110"/>
      <c r="D39" s="110"/>
      <c r="E39" s="111"/>
      <c r="F39" s="113" t="s">
        <v>3</v>
      </c>
      <c r="G39" s="113" t="s">
        <v>4</v>
      </c>
      <c r="H39" s="113" t="s">
        <v>5</v>
      </c>
      <c r="I39" s="113" t="s">
        <v>6</v>
      </c>
      <c r="J39" s="6" t="s">
        <v>7</v>
      </c>
    </row>
    <row r="40" spans="1:10" s="8" customFormat="1" ht="11.25">
      <c r="A40" s="7"/>
      <c r="B40" s="42" t="s">
        <v>8</v>
      </c>
      <c r="C40" s="3" t="s">
        <v>9</v>
      </c>
      <c r="D40" s="3" t="s">
        <v>10</v>
      </c>
      <c r="E40" s="3" t="s">
        <v>11</v>
      </c>
      <c r="F40" s="113"/>
      <c r="G40" s="113"/>
      <c r="H40" s="113"/>
      <c r="I40" s="113"/>
      <c r="J40" s="7" t="s">
        <v>12</v>
      </c>
    </row>
    <row r="41" spans="1:10" ht="12.75">
      <c r="A41" s="19" t="s">
        <v>21</v>
      </c>
      <c r="B41" s="43"/>
      <c r="C41" s="43"/>
      <c r="D41" s="43"/>
      <c r="E41" s="43"/>
      <c r="F41" s="43"/>
      <c r="G41" s="43"/>
      <c r="H41" s="43"/>
      <c r="I41" s="43"/>
      <c r="J41" s="22"/>
    </row>
    <row r="42" spans="1:10" ht="12.75">
      <c r="A42" s="20" t="s">
        <v>22</v>
      </c>
      <c r="B42" s="20"/>
      <c r="C42" s="20"/>
      <c r="D42" s="20"/>
      <c r="E42" s="20">
        <v>22.8245</v>
      </c>
      <c r="F42" s="20">
        <v>27.1137</v>
      </c>
      <c r="G42" s="20">
        <v>0.5122</v>
      </c>
      <c r="H42" s="20">
        <v>0.2032</v>
      </c>
      <c r="I42" s="20"/>
      <c r="J42" s="27">
        <f aca="true" t="shared" si="4" ref="J42:J62">SUM(B42:I42)</f>
        <v>50.653600000000004</v>
      </c>
    </row>
    <row r="43" spans="1:10" ht="12.75">
      <c r="A43" s="20" t="s">
        <v>62</v>
      </c>
      <c r="B43" s="20"/>
      <c r="C43" s="20"/>
      <c r="D43" s="20"/>
      <c r="E43" s="20">
        <v>2.7264</v>
      </c>
      <c r="F43" s="20">
        <v>36.9765</v>
      </c>
      <c r="G43" s="20"/>
      <c r="H43" s="20">
        <v>0.158</v>
      </c>
      <c r="I43" s="20"/>
      <c r="J43" s="27">
        <f t="shared" si="4"/>
        <v>39.8609</v>
      </c>
    </row>
    <row r="44" spans="1:10" ht="12.75">
      <c r="A44" s="20" t="s">
        <v>63</v>
      </c>
      <c r="B44" s="20"/>
      <c r="C44" s="20"/>
      <c r="D44" s="20"/>
      <c r="E44" s="20"/>
      <c r="F44" s="20">
        <v>35.5391</v>
      </c>
      <c r="G44" s="20"/>
      <c r="H44" s="20"/>
      <c r="I44" s="20"/>
      <c r="J44" s="27">
        <f t="shared" si="4"/>
        <v>35.5391</v>
      </c>
    </row>
    <row r="45" spans="1:10" ht="12.75">
      <c r="A45" s="20" t="s">
        <v>64</v>
      </c>
      <c r="B45" s="20"/>
      <c r="C45" s="20"/>
      <c r="D45" s="20"/>
      <c r="E45" s="20">
        <v>3.4952</v>
      </c>
      <c r="F45" s="20">
        <v>9.8034</v>
      </c>
      <c r="G45" s="20">
        <v>1.7155</v>
      </c>
      <c r="H45" s="20"/>
      <c r="I45" s="20"/>
      <c r="J45" s="27">
        <f t="shared" si="4"/>
        <v>15.014100000000001</v>
      </c>
    </row>
    <row r="46" spans="1:10" ht="12.75">
      <c r="A46" s="20" t="s">
        <v>23</v>
      </c>
      <c r="B46" s="20"/>
      <c r="C46" s="20"/>
      <c r="D46" s="20"/>
      <c r="E46" s="20">
        <v>79.9621</v>
      </c>
      <c r="F46" s="20">
        <v>176.4567</v>
      </c>
      <c r="G46" s="20">
        <v>4.245</v>
      </c>
      <c r="H46" s="20">
        <v>1.201</v>
      </c>
      <c r="I46" s="20">
        <v>0.0488</v>
      </c>
      <c r="J46" s="27">
        <f t="shared" si="4"/>
        <v>261.9136000000001</v>
      </c>
    </row>
    <row r="47" spans="1:10" ht="12.75">
      <c r="A47" s="20" t="s">
        <v>65</v>
      </c>
      <c r="B47" s="20">
        <v>197.4495</v>
      </c>
      <c r="C47" s="20"/>
      <c r="D47" s="20"/>
      <c r="E47" s="20">
        <v>689.9903</v>
      </c>
      <c r="F47" s="20">
        <v>75.4694</v>
      </c>
      <c r="G47" s="20"/>
      <c r="H47" s="20">
        <v>49.2172</v>
      </c>
      <c r="I47" s="20">
        <v>32.0195</v>
      </c>
      <c r="J47" s="27">
        <f t="shared" si="4"/>
        <v>1044.1459000000002</v>
      </c>
    </row>
    <row r="48" spans="1:10" ht="12.75">
      <c r="A48" s="20" t="s">
        <v>66</v>
      </c>
      <c r="B48" s="20">
        <v>258.1148</v>
      </c>
      <c r="C48" s="20"/>
      <c r="D48" s="20"/>
      <c r="E48" s="20">
        <v>2071.1672</v>
      </c>
      <c r="F48" s="20">
        <v>333.9805</v>
      </c>
      <c r="G48" s="20">
        <v>0.6133</v>
      </c>
      <c r="H48" s="20">
        <v>46.6758</v>
      </c>
      <c r="I48" s="20">
        <v>29.7163</v>
      </c>
      <c r="J48" s="27">
        <f t="shared" si="4"/>
        <v>2740.2679</v>
      </c>
    </row>
    <row r="49" spans="1:10" ht="12.75">
      <c r="A49" s="20" t="s">
        <v>24</v>
      </c>
      <c r="B49" s="20"/>
      <c r="C49" s="20"/>
      <c r="D49" s="20"/>
      <c r="E49" s="20">
        <v>192.1744</v>
      </c>
      <c r="F49" s="20">
        <v>93.8438</v>
      </c>
      <c r="G49" s="20">
        <v>1.3018</v>
      </c>
      <c r="H49" s="20">
        <v>5.6359</v>
      </c>
      <c r="I49" s="20">
        <v>8.5941</v>
      </c>
      <c r="J49" s="27">
        <f t="shared" si="4"/>
        <v>301.55</v>
      </c>
    </row>
    <row r="50" spans="1:10" ht="12.75">
      <c r="A50" s="20" t="s">
        <v>25</v>
      </c>
      <c r="B50" s="20"/>
      <c r="C50" s="20"/>
      <c r="D50" s="20"/>
      <c r="E50" s="20">
        <v>84.9492</v>
      </c>
      <c r="F50" s="20">
        <v>85.6288</v>
      </c>
      <c r="G50" s="20">
        <v>4.245</v>
      </c>
      <c r="H50" s="20">
        <v>0.3397</v>
      </c>
      <c r="I50" s="20">
        <v>1.8365</v>
      </c>
      <c r="J50" s="27">
        <f t="shared" si="4"/>
        <v>176.9992</v>
      </c>
    </row>
    <row r="51" spans="1:10" ht="12.75">
      <c r="A51" s="20" t="s">
        <v>26</v>
      </c>
      <c r="B51" s="20"/>
      <c r="C51" s="20"/>
      <c r="D51" s="20"/>
      <c r="E51" s="20">
        <v>45.4313</v>
      </c>
      <c r="F51" s="20">
        <v>68.9612</v>
      </c>
      <c r="G51" s="20"/>
      <c r="H51" s="20">
        <v>1.4434</v>
      </c>
      <c r="I51" s="20">
        <v>11.9259</v>
      </c>
      <c r="J51" s="27">
        <f t="shared" si="4"/>
        <v>127.76180000000001</v>
      </c>
    </row>
    <row r="52" spans="1:10" ht="12.75">
      <c r="A52" s="20" t="s">
        <v>67</v>
      </c>
      <c r="B52" s="20">
        <v>310.6214</v>
      </c>
      <c r="C52" s="20"/>
      <c r="D52" s="20"/>
      <c r="E52" s="20">
        <v>989.0824</v>
      </c>
      <c r="F52" s="20">
        <v>442.1125</v>
      </c>
      <c r="G52" s="20">
        <v>19.458</v>
      </c>
      <c r="H52" s="20">
        <v>8.5235</v>
      </c>
      <c r="I52" s="20">
        <v>29.2308</v>
      </c>
      <c r="J52" s="27">
        <f t="shared" si="4"/>
        <v>1799.0286</v>
      </c>
    </row>
    <row r="53" spans="1:10" ht="12.75">
      <c r="A53" s="20" t="s">
        <v>27</v>
      </c>
      <c r="B53" s="20"/>
      <c r="C53" s="20"/>
      <c r="D53" s="20"/>
      <c r="E53" s="20">
        <v>69.0588</v>
      </c>
      <c r="F53" s="20">
        <v>253.3311</v>
      </c>
      <c r="G53" s="20">
        <v>6.8545</v>
      </c>
      <c r="H53" s="20">
        <v>2.9305</v>
      </c>
      <c r="I53" s="20">
        <v>1.1959</v>
      </c>
      <c r="J53" s="27">
        <f t="shared" si="4"/>
        <v>333.3708</v>
      </c>
    </row>
    <row r="54" spans="1:10" ht="12.75">
      <c r="A54" s="20" t="s">
        <v>29</v>
      </c>
      <c r="B54" s="20"/>
      <c r="C54" s="20"/>
      <c r="D54" s="20"/>
      <c r="E54" s="20">
        <v>56.084</v>
      </c>
      <c r="F54" s="20">
        <v>112.098</v>
      </c>
      <c r="G54" s="20">
        <v>0.6067</v>
      </c>
      <c r="H54" s="20">
        <v>0.146</v>
      </c>
      <c r="I54" s="20"/>
      <c r="J54" s="27">
        <f t="shared" si="4"/>
        <v>168.9347</v>
      </c>
    </row>
    <row r="55" spans="1:10" ht="12.75">
      <c r="A55" s="20" t="s">
        <v>30</v>
      </c>
      <c r="B55" s="20"/>
      <c r="C55" s="20"/>
      <c r="D55" s="20"/>
      <c r="E55" s="20">
        <v>2.9109</v>
      </c>
      <c r="F55" s="20">
        <v>113.0434</v>
      </c>
      <c r="G55" s="20"/>
      <c r="H55" s="20">
        <v>1.0885</v>
      </c>
      <c r="I55" s="20">
        <v>0.245</v>
      </c>
      <c r="J55" s="27">
        <f t="shared" si="4"/>
        <v>117.2878</v>
      </c>
    </row>
    <row r="56" spans="1:10" ht="12.75">
      <c r="A56" s="20" t="s">
        <v>31</v>
      </c>
      <c r="B56" s="20">
        <v>35.1741</v>
      </c>
      <c r="C56" s="20">
        <v>0.0844</v>
      </c>
      <c r="D56" s="20"/>
      <c r="E56" s="20">
        <v>1236.887</v>
      </c>
      <c r="F56" s="20">
        <v>745.1465</v>
      </c>
      <c r="G56" s="20">
        <v>34.7502</v>
      </c>
      <c r="H56" s="20">
        <v>36.3738</v>
      </c>
      <c r="I56" s="20">
        <v>13.206</v>
      </c>
      <c r="J56" s="27">
        <f t="shared" si="4"/>
        <v>2101.622</v>
      </c>
    </row>
    <row r="57" spans="1:10" ht="12.75">
      <c r="A57" s="20" t="s">
        <v>32</v>
      </c>
      <c r="B57" s="20"/>
      <c r="C57" s="20"/>
      <c r="D57" s="20"/>
      <c r="E57" s="20">
        <v>34.4953</v>
      </c>
      <c r="F57" s="20">
        <v>10.051</v>
      </c>
      <c r="G57" s="20">
        <v>0.2433</v>
      </c>
      <c r="H57" s="20"/>
      <c r="I57" s="20">
        <v>4.1978</v>
      </c>
      <c r="J57" s="27">
        <f t="shared" si="4"/>
        <v>48.9874</v>
      </c>
    </row>
    <row r="58" spans="1:10" ht="12.75">
      <c r="A58" s="20" t="s">
        <v>33</v>
      </c>
      <c r="B58" s="20"/>
      <c r="C58" s="20"/>
      <c r="D58" s="20"/>
      <c r="E58" s="20">
        <v>109.392</v>
      </c>
      <c r="F58" s="20">
        <v>252.9927</v>
      </c>
      <c r="G58" s="20">
        <v>1.6271</v>
      </c>
      <c r="H58" s="20">
        <v>9.1216</v>
      </c>
      <c r="I58" s="20">
        <v>2.3343</v>
      </c>
      <c r="J58" s="27">
        <f t="shared" si="4"/>
        <v>375.4677</v>
      </c>
    </row>
    <row r="59" spans="1:10" ht="12.75">
      <c r="A59" s="20" t="s">
        <v>68</v>
      </c>
      <c r="B59" s="20"/>
      <c r="C59" s="20"/>
      <c r="D59" s="20"/>
      <c r="E59" s="20">
        <v>99.4493</v>
      </c>
      <c r="F59" s="20"/>
      <c r="G59" s="20">
        <v>1.049</v>
      </c>
      <c r="H59" s="20">
        <v>0.4998</v>
      </c>
      <c r="I59" s="20">
        <v>18.2411</v>
      </c>
      <c r="J59" s="27">
        <f t="shared" si="4"/>
        <v>119.2392</v>
      </c>
    </row>
    <row r="60" spans="1:10" ht="12.75">
      <c r="A60" s="20" t="s">
        <v>69</v>
      </c>
      <c r="B60" s="20">
        <v>434.3435</v>
      </c>
      <c r="C60" s="20"/>
      <c r="D60" s="20"/>
      <c r="E60" s="20">
        <v>2322.8249</v>
      </c>
      <c r="F60" s="20"/>
      <c r="G60" s="20">
        <v>6.8288</v>
      </c>
      <c r="H60" s="20">
        <v>40.0213</v>
      </c>
      <c r="I60" s="20">
        <v>38.1952</v>
      </c>
      <c r="J60" s="27">
        <f t="shared" si="4"/>
        <v>2842.2137</v>
      </c>
    </row>
    <row r="61" spans="1:10" ht="12.75">
      <c r="A61" s="20" t="s">
        <v>70</v>
      </c>
      <c r="B61" s="20">
        <v>1.4956</v>
      </c>
      <c r="C61" s="20"/>
      <c r="D61" s="20"/>
      <c r="E61" s="20">
        <v>1612.892</v>
      </c>
      <c r="F61" s="20">
        <v>175.6658</v>
      </c>
      <c r="G61" s="20">
        <v>26.849</v>
      </c>
      <c r="H61" s="20">
        <v>182.0842</v>
      </c>
      <c r="I61" s="20">
        <v>218.9468</v>
      </c>
      <c r="J61" s="27">
        <f t="shared" si="4"/>
        <v>2217.9334</v>
      </c>
    </row>
    <row r="62" spans="1:10" ht="12.75">
      <c r="A62" s="20" t="s">
        <v>34</v>
      </c>
      <c r="B62" s="20">
        <v>0.2119</v>
      </c>
      <c r="C62" s="20"/>
      <c r="D62" s="20"/>
      <c r="E62" s="20">
        <v>176.2961</v>
      </c>
      <c r="F62" s="20">
        <v>94.9736</v>
      </c>
      <c r="G62" s="20">
        <v>5.3566</v>
      </c>
      <c r="H62" s="20">
        <v>20.8595</v>
      </c>
      <c r="I62" s="20"/>
      <c r="J62" s="27">
        <f t="shared" si="4"/>
        <v>297.69770000000005</v>
      </c>
    </row>
    <row r="63" spans="1:10" s="21" customFormat="1" ht="12.75">
      <c r="A63" s="19" t="s">
        <v>41</v>
      </c>
      <c r="B63" s="19">
        <f>SUM(B42:B62)</f>
        <v>1237.4107999999999</v>
      </c>
      <c r="C63" s="19">
        <f>SUM(C42:C62)</f>
        <v>0.0844</v>
      </c>
      <c r="D63" s="19"/>
      <c r="E63" s="19">
        <f>SUM(E42:E62)</f>
        <v>9902.093299999999</v>
      </c>
      <c r="F63" s="19">
        <f>SUM(F42:F62)</f>
        <v>3143.187699999999</v>
      </c>
      <c r="G63" s="19">
        <f>SUM(G42:G62)</f>
        <v>116.25600000000001</v>
      </c>
      <c r="H63" s="19">
        <f>SUM(H42:H62)</f>
        <v>406.5229</v>
      </c>
      <c r="I63" s="19">
        <f>SUM(I62)</f>
        <v>0</v>
      </c>
      <c r="J63" s="28">
        <f>SUM(J42:J62)</f>
        <v>15215.4891</v>
      </c>
    </row>
    <row r="64" spans="1:10" ht="12.75">
      <c r="A64" s="23" t="s">
        <v>35</v>
      </c>
      <c r="B64" s="43"/>
      <c r="C64" s="43"/>
      <c r="D64" s="43"/>
      <c r="E64" s="43"/>
      <c r="F64" s="43"/>
      <c r="G64" s="43"/>
      <c r="H64" s="43"/>
      <c r="I64" s="43"/>
      <c r="J64" s="22"/>
    </row>
    <row r="65" spans="1:10" ht="12.75">
      <c r="A65" s="24" t="s">
        <v>36</v>
      </c>
      <c r="B65" s="24">
        <v>54.9544</v>
      </c>
      <c r="C65" s="24">
        <v>2.2311</v>
      </c>
      <c r="D65" s="24"/>
      <c r="E65" s="24">
        <v>207.1056</v>
      </c>
      <c r="F65" s="24">
        <v>11.4679</v>
      </c>
      <c r="G65" s="24">
        <v>3.0173</v>
      </c>
      <c r="H65" s="24">
        <v>13.3174</v>
      </c>
      <c r="I65" s="24">
        <v>47.2271</v>
      </c>
      <c r="J65" s="27">
        <f>SUM(B65:I65)</f>
        <v>339.3208</v>
      </c>
    </row>
    <row r="66" spans="1:10" ht="12.75">
      <c r="A66" s="24" t="s">
        <v>71</v>
      </c>
      <c r="B66" s="24">
        <v>140.5253</v>
      </c>
      <c r="C66" s="24">
        <v>7.9314</v>
      </c>
      <c r="D66" s="24"/>
      <c r="E66" s="24">
        <v>482.1441</v>
      </c>
      <c r="F66" s="24">
        <v>50.3389</v>
      </c>
      <c r="G66" s="24">
        <v>17.0733</v>
      </c>
      <c r="H66" s="24">
        <v>41.8732</v>
      </c>
      <c r="I66" s="24">
        <v>56.3283</v>
      </c>
      <c r="J66" s="27">
        <f>SUM(B66:I66)</f>
        <v>796.2144999999999</v>
      </c>
    </row>
    <row r="67" spans="1:10" ht="12.75">
      <c r="A67" s="23" t="s">
        <v>41</v>
      </c>
      <c r="B67" s="23">
        <f>SUM(B65:B66)</f>
        <v>195.47969999999998</v>
      </c>
      <c r="C67" s="23">
        <f>SUM(C65:C66)</f>
        <v>10.1625</v>
      </c>
      <c r="D67" s="23"/>
      <c r="E67" s="23">
        <f aca="true" t="shared" si="5" ref="E67:J67">SUM(E65:E66)</f>
        <v>689.2497</v>
      </c>
      <c r="F67" s="23">
        <f t="shared" si="5"/>
        <v>61.8068</v>
      </c>
      <c r="G67" s="23">
        <f t="shared" si="5"/>
        <v>20.0906</v>
      </c>
      <c r="H67" s="23">
        <f t="shared" si="5"/>
        <v>55.190599999999996</v>
      </c>
      <c r="I67" s="23">
        <f t="shared" si="5"/>
        <v>103.55539999999999</v>
      </c>
      <c r="J67" s="28">
        <f t="shared" si="5"/>
        <v>1135.5353</v>
      </c>
    </row>
    <row r="68" spans="1:10" s="21" customFormat="1" ht="3.75" customHeight="1">
      <c r="A68" s="17"/>
      <c r="B68" s="17"/>
      <c r="C68" s="17"/>
      <c r="D68" s="17"/>
      <c r="E68" s="17"/>
      <c r="F68" s="17"/>
      <c r="G68" s="17"/>
      <c r="H68" s="17"/>
      <c r="I68" s="17"/>
      <c r="J68" s="48"/>
    </row>
    <row r="69" spans="1:10" ht="12.75">
      <c r="A69" s="31" t="s">
        <v>84</v>
      </c>
      <c r="B69" s="32">
        <v>1432.8905</v>
      </c>
      <c r="C69" s="32">
        <v>10.2469</v>
      </c>
      <c r="D69" s="32"/>
      <c r="E69" s="32">
        <v>10591.343</v>
      </c>
      <c r="F69" s="32">
        <v>3204.9945</v>
      </c>
      <c r="G69" s="32">
        <v>136.3466</v>
      </c>
      <c r="H69" s="32">
        <v>461.7135</v>
      </c>
      <c r="I69" s="32">
        <v>513.4894</v>
      </c>
      <c r="J69" s="32">
        <f>SUM(B69:I69)</f>
        <v>16351.024400000002</v>
      </c>
    </row>
    <row r="70" spans="1:10" ht="12.75">
      <c r="A70" s="31" t="s">
        <v>40</v>
      </c>
      <c r="B70" s="51">
        <v>3361.2328</v>
      </c>
      <c r="C70" s="51">
        <v>58.7563</v>
      </c>
      <c r="D70" s="51">
        <v>1.7386</v>
      </c>
      <c r="E70" s="51">
        <v>5906.4885</v>
      </c>
      <c r="F70" s="51">
        <v>3319.1175</v>
      </c>
      <c r="G70" s="51">
        <v>139.5645</v>
      </c>
      <c r="H70" s="51">
        <v>753.6728</v>
      </c>
      <c r="I70" s="51">
        <v>811.4481</v>
      </c>
      <c r="J70" s="52">
        <v>14352.0191</v>
      </c>
    </row>
    <row r="71" ht="6" customHeight="1"/>
    <row r="72" spans="1:10" ht="12.75">
      <c r="A72" s="50" t="s">
        <v>87</v>
      </c>
      <c r="B72" s="50">
        <v>4794.1233</v>
      </c>
      <c r="C72" s="50">
        <v>69.0032</v>
      </c>
      <c r="D72" s="50">
        <v>1.7386</v>
      </c>
      <c r="E72" s="50">
        <v>16497.832</v>
      </c>
      <c r="F72" s="50">
        <v>6524.112</v>
      </c>
      <c r="G72" s="50">
        <v>275.9111</v>
      </c>
      <c r="H72" s="50">
        <v>1215.3863</v>
      </c>
      <c r="I72" s="50">
        <v>1324.9375</v>
      </c>
      <c r="J72" s="50">
        <v>30703.0435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mergeCells count="18">
    <mergeCell ref="A37:A39"/>
    <mergeCell ref="B37:I37"/>
    <mergeCell ref="B38:E38"/>
    <mergeCell ref="F38:I38"/>
    <mergeCell ref="B39:E39"/>
    <mergeCell ref="F39:F40"/>
    <mergeCell ref="G39:G40"/>
    <mergeCell ref="H39:H40"/>
    <mergeCell ref="I39:I40"/>
    <mergeCell ref="A1:A3"/>
    <mergeCell ref="B1:I1"/>
    <mergeCell ref="B2:E2"/>
    <mergeCell ref="F2:I2"/>
    <mergeCell ref="B3:E3"/>
    <mergeCell ref="F3:F4"/>
    <mergeCell ref="G3:G4"/>
    <mergeCell ref="H3:H4"/>
    <mergeCell ref="I3:I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="75" zoomScaleNormal="75" workbookViewId="0" topLeftCell="A1">
      <selection activeCell="B13" sqref="B13"/>
    </sheetView>
  </sheetViews>
  <sheetFormatPr defaultColWidth="9.00390625" defaultRowHeight="12.75"/>
  <cols>
    <col min="1" max="1" width="17.375" style="0" customWidth="1"/>
    <col min="2" max="6" width="11.75390625" style="0" customWidth="1"/>
    <col min="7" max="7" width="12.25390625" style="0" customWidth="1"/>
    <col min="8" max="9" width="11.75390625" style="0" customWidth="1"/>
    <col min="10" max="10" width="0.12890625" style="0" customWidth="1"/>
    <col min="11" max="11" width="19.75390625" style="0" customWidth="1"/>
  </cols>
  <sheetData>
    <row r="1" spans="2:7" ht="17.25" customHeight="1">
      <c r="B1" s="114" t="s">
        <v>93</v>
      </c>
      <c r="C1" s="114"/>
      <c r="D1" s="114"/>
      <c r="E1" s="114"/>
      <c r="F1" s="114"/>
      <c r="G1" s="114"/>
    </row>
    <row r="2" ht="9" customHeight="1">
      <c r="J2" s="10"/>
    </row>
    <row r="3" spans="1:11" ht="12.75">
      <c r="A3" s="115" t="s">
        <v>7</v>
      </c>
      <c r="B3" s="116" t="s">
        <v>72</v>
      </c>
      <c r="C3" s="116"/>
      <c r="D3" s="116"/>
      <c r="E3" s="116"/>
      <c r="F3" s="116"/>
      <c r="G3" s="116"/>
      <c r="H3" s="116"/>
      <c r="I3" s="116"/>
      <c r="J3" s="117"/>
      <c r="K3" s="55"/>
    </row>
    <row r="4" spans="1:11" ht="9" customHeight="1">
      <c r="A4" s="115"/>
      <c r="B4" s="3" t="s">
        <v>73</v>
      </c>
      <c r="C4" s="118" t="s">
        <v>74</v>
      </c>
      <c r="D4" s="1" t="s">
        <v>75</v>
      </c>
      <c r="E4" s="113" t="s">
        <v>76</v>
      </c>
      <c r="F4" s="113" t="s">
        <v>77</v>
      </c>
      <c r="G4" s="113" t="s">
        <v>78</v>
      </c>
      <c r="H4" s="113" t="s">
        <v>79</v>
      </c>
      <c r="I4" s="113" t="s">
        <v>80</v>
      </c>
      <c r="J4" s="10"/>
      <c r="K4" s="54" t="s">
        <v>7</v>
      </c>
    </row>
    <row r="5" spans="1:11" ht="12.75">
      <c r="A5" s="115"/>
      <c r="B5" s="57" t="s">
        <v>81</v>
      </c>
      <c r="C5" s="118"/>
      <c r="D5" s="9" t="s">
        <v>82</v>
      </c>
      <c r="E5" s="119"/>
      <c r="F5" s="113"/>
      <c r="G5" s="113"/>
      <c r="H5" s="113"/>
      <c r="I5" s="113"/>
      <c r="J5" s="10"/>
      <c r="K5" s="59" t="s">
        <v>12</v>
      </c>
    </row>
    <row r="6" spans="1:11" s="21" customFormat="1" ht="12.75">
      <c r="A6" s="19" t="s">
        <v>21</v>
      </c>
      <c r="B6" s="47"/>
      <c r="C6" s="47"/>
      <c r="D6" s="47"/>
      <c r="E6" s="47"/>
      <c r="F6" s="47"/>
      <c r="G6" s="47"/>
      <c r="H6" s="47"/>
      <c r="I6" s="47"/>
      <c r="J6" s="15"/>
      <c r="K6" s="67"/>
    </row>
    <row r="7" spans="1:11" ht="12.75">
      <c r="A7" s="77" t="s">
        <v>22</v>
      </c>
      <c r="B7" s="77"/>
      <c r="C7" s="77">
        <v>26.3061</v>
      </c>
      <c r="D7" s="77">
        <v>24.3475</v>
      </c>
      <c r="E7" s="77"/>
      <c r="F7" s="77"/>
      <c r="G7" s="77"/>
      <c r="H7" s="77"/>
      <c r="I7" s="77"/>
      <c r="J7" s="65"/>
      <c r="K7" s="74">
        <f aca="true" t="shared" si="0" ref="K7:K27">SUM(B7:J7)</f>
        <v>50.6536</v>
      </c>
    </row>
    <row r="8" spans="1:11" ht="12.75">
      <c r="A8" s="77" t="s">
        <v>62</v>
      </c>
      <c r="B8" s="77"/>
      <c r="C8" s="77">
        <v>36.9765</v>
      </c>
      <c r="D8" s="77">
        <v>2.8844</v>
      </c>
      <c r="E8" s="77"/>
      <c r="F8" s="77"/>
      <c r="G8" s="77"/>
      <c r="H8" s="77"/>
      <c r="I8" s="77"/>
      <c r="J8" s="15">
        <v>0</v>
      </c>
      <c r="K8" s="74">
        <f t="shared" si="0"/>
        <v>39.8609</v>
      </c>
    </row>
    <row r="9" spans="1:11" ht="12.75">
      <c r="A9" s="77" t="s">
        <v>63</v>
      </c>
      <c r="B9" s="77"/>
      <c r="C9" s="77">
        <v>30.538</v>
      </c>
      <c r="D9" s="77">
        <v>5.0011</v>
      </c>
      <c r="E9" s="77"/>
      <c r="F9" s="77"/>
      <c r="G9" s="77"/>
      <c r="H9" s="77"/>
      <c r="I9" s="77"/>
      <c r="J9" s="10"/>
      <c r="K9" s="74">
        <f t="shared" si="0"/>
        <v>35.5391</v>
      </c>
    </row>
    <row r="10" spans="1:11" ht="12.75">
      <c r="A10" s="77" t="s">
        <v>64</v>
      </c>
      <c r="B10" s="77"/>
      <c r="C10" s="77">
        <v>2.0378</v>
      </c>
      <c r="D10" s="77">
        <v>12.9763</v>
      </c>
      <c r="E10" s="77"/>
      <c r="F10" s="77"/>
      <c r="G10" s="77"/>
      <c r="H10" s="77"/>
      <c r="I10" s="77"/>
      <c r="J10" s="65"/>
      <c r="K10" s="74">
        <f t="shared" si="0"/>
        <v>15.0141</v>
      </c>
    </row>
    <row r="11" spans="1:11" ht="12.75">
      <c r="A11" s="77" t="s">
        <v>23</v>
      </c>
      <c r="B11" s="77"/>
      <c r="C11" s="77">
        <v>161.9606</v>
      </c>
      <c r="D11" s="77">
        <v>99.9413</v>
      </c>
      <c r="E11" s="77"/>
      <c r="F11" s="77"/>
      <c r="G11" s="77">
        <v>0.0117</v>
      </c>
      <c r="H11" s="77"/>
      <c r="I11" s="77"/>
      <c r="J11" s="10"/>
      <c r="K11" s="74">
        <f t="shared" si="0"/>
        <v>261.91360000000003</v>
      </c>
    </row>
    <row r="12" spans="1:11" ht="12.75">
      <c r="A12" s="77" t="s">
        <v>65</v>
      </c>
      <c r="B12" s="77">
        <v>1028.4439</v>
      </c>
      <c r="C12" s="77"/>
      <c r="D12" s="77">
        <v>1.0567</v>
      </c>
      <c r="E12" s="77">
        <v>14.6453</v>
      </c>
      <c r="F12" s="77"/>
      <c r="G12" s="77"/>
      <c r="H12" s="77"/>
      <c r="I12" s="77"/>
      <c r="J12" s="10"/>
      <c r="K12" s="74">
        <f t="shared" si="0"/>
        <v>1044.1459</v>
      </c>
    </row>
    <row r="13" spans="1:11" ht="12.75">
      <c r="A13" s="77" t="s">
        <v>66</v>
      </c>
      <c r="B13" s="77">
        <v>2736.0684</v>
      </c>
      <c r="C13" s="77"/>
      <c r="D13" s="77">
        <v>4.1995</v>
      </c>
      <c r="E13" s="77"/>
      <c r="F13" s="77"/>
      <c r="G13" s="77"/>
      <c r="H13" s="77"/>
      <c r="I13" s="77"/>
      <c r="J13" s="10"/>
      <c r="K13" s="74">
        <f t="shared" si="0"/>
        <v>2740.2679000000003</v>
      </c>
    </row>
    <row r="14" spans="1:11" ht="12.75">
      <c r="A14" s="77" t="s">
        <v>24</v>
      </c>
      <c r="B14" s="20">
        <v>300.5258</v>
      </c>
      <c r="C14" s="20">
        <v>0.6705</v>
      </c>
      <c r="D14" s="20">
        <v>0.3337</v>
      </c>
      <c r="E14" s="20"/>
      <c r="F14" s="20"/>
      <c r="G14" s="20">
        <v>0.01</v>
      </c>
      <c r="H14" s="20">
        <v>0.01</v>
      </c>
      <c r="I14" s="19"/>
      <c r="J14" s="66"/>
      <c r="K14" s="74">
        <f t="shared" si="0"/>
        <v>301.55</v>
      </c>
    </row>
    <row r="15" spans="1:11" ht="12.75">
      <c r="A15" s="77" t="s">
        <v>25</v>
      </c>
      <c r="B15" s="77"/>
      <c r="C15" s="77">
        <v>85.8689</v>
      </c>
      <c r="D15" s="77">
        <v>9.612</v>
      </c>
      <c r="E15" s="77"/>
      <c r="F15" s="77"/>
      <c r="G15" s="77">
        <v>81.5183</v>
      </c>
      <c r="H15" s="77"/>
      <c r="I15" s="77"/>
      <c r="J15" s="10"/>
      <c r="K15" s="74">
        <f t="shared" si="0"/>
        <v>176.99919999999997</v>
      </c>
    </row>
    <row r="16" spans="1:11" ht="12.75">
      <c r="A16" s="77" t="s">
        <v>26</v>
      </c>
      <c r="B16" s="77"/>
      <c r="C16" s="77">
        <v>80.4993</v>
      </c>
      <c r="D16" s="77">
        <v>3.8438</v>
      </c>
      <c r="E16" s="77"/>
      <c r="F16" s="77"/>
      <c r="G16" s="77">
        <v>43.4187</v>
      </c>
      <c r="H16" s="77"/>
      <c r="I16" s="77"/>
      <c r="J16" s="10"/>
      <c r="K16" s="74">
        <f t="shared" si="0"/>
        <v>127.76180000000001</v>
      </c>
    </row>
    <row r="17" spans="1:11" ht="12.75">
      <c r="A17" s="77" t="s">
        <v>67</v>
      </c>
      <c r="B17" s="20">
        <v>1785.9466</v>
      </c>
      <c r="C17" s="20">
        <v>0.1377</v>
      </c>
      <c r="D17" s="20">
        <v>1.8793</v>
      </c>
      <c r="E17" s="20">
        <v>0.0268</v>
      </c>
      <c r="F17" s="20">
        <v>11.0369</v>
      </c>
      <c r="G17" s="78"/>
      <c r="H17" s="20">
        <v>0.0013</v>
      </c>
      <c r="I17" s="20"/>
      <c r="J17" s="66"/>
      <c r="K17" s="74">
        <f t="shared" si="0"/>
        <v>1799.0286</v>
      </c>
    </row>
    <row r="18" spans="1:11" ht="12.75">
      <c r="A18" s="77" t="s">
        <v>27</v>
      </c>
      <c r="B18" s="77">
        <v>330.3936</v>
      </c>
      <c r="C18" s="77"/>
      <c r="D18" s="77">
        <v>0.8321</v>
      </c>
      <c r="E18" s="77">
        <v>2.1451</v>
      </c>
      <c r="F18" s="77"/>
      <c r="G18" s="77"/>
      <c r="H18" s="77"/>
      <c r="I18" s="77"/>
      <c r="J18" s="10"/>
      <c r="K18" s="74">
        <f t="shared" si="0"/>
        <v>333.37080000000003</v>
      </c>
    </row>
    <row r="19" spans="1:11" ht="12.75">
      <c r="A19" s="77" t="s">
        <v>29</v>
      </c>
      <c r="B19" s="77"/>
      <c r="C19" s="77">
        <v>112.7047</v>
      </c>
      <c r="D19" s="77">
        <v>1.0558</v>
      </c>
      <c r="E19" s="77"/>
      <c r="F19" s="77"/>
      <c r="G19" s="77">
        <v>55.1742</v>
      </c>
      <c r="H19" s="77"/>
      <c r="I19" s="77"/>
      <c r="J19" s="10"/>
      <c r="K19" s="74">
        <f t="shared" si="0"/>
        <v>168.93470000000002</v>
      </c>
    </row>
    <row r="20" spans="1:11" ht="12.75">
      <c r="A20" s="77" t="s">
        <v>30</v>
      </c>
      <c r="B20" s="77"/>
      <c r="C20" s="77">
        <v>49.8839</v>
      </c>
      <c r="D20" s="77">
        <v>1.3639</v>
      </c>
      <c r="E20" s="77"/>
      <c r="F20" s="77"/>
      <c r="G20" s="77">
        <v>66.04</v>
      </c>
      <c r="H20" s="77"/>
      <c r="I20" s="77"/>
      <c r="J20" s="10"/>
      <c r="K20" s="74">
        <f t="shared" si="0"/>
        <v>117.2878</v>
      </c>
    </row>
    <row r="21" spans="1:11" ht="12.75">
      <c r="A21" s="77" t="s">
        <v>31</v>
      </c>
      <c r="B21" s="77">
        <v>1608.1848</v>
      </c>
      <c r="C21" s="77">
        <v>0.0768</v>
      </c>
      <c r="D21" s="77">
        <v>482.8447</v>
      </c>
      <c r="E21" s="77">
        <v>0.5198</v>
      </c>
      <c r="F21" s="77">
        <v>1.5608</v>
      </c>
      <c r="G21" s="77">
        <v>1.6466</v>
      </c>
      <c r="H21" s="77">
        <v>6.7885</v>
      </c>
      <c r="I21" s="77"/>
      <c r="J21" s="10"/>
      <c r="K21" s="74">
        <f t="shared" si="0"/>
        <v>2101.6220000000003</v>
      </c>
    </row>
    <row r="22" spans="1:11" ht="12.75">
      <c r="A22" s="77" t="s">
        <v>32</v>
      </c>
      <c r="B22" s="77"/>
      <c r="C22" s="77">
        <v>8.1475</v>
      </c>
      <c r="D22" s="77">
        <v>4.2311</v>
      </c>
      <c r="E22" s="77"/>
      <c r="F22" s="77"/>
      <c r="G22" s="77">
        <v>36.6088</v>
      </c>
      <c r="H22" s="77"/>
      <c r="I22" s="77"/>
      <c r="J22" s="10"/>
      <c r="K22" s="74">
        <f t="shared" si="0"/>
        <v>48.9874</v>
      </c>
    </row>
    <row r="23" spans="1:11" ht="12.75">
      <c r="A23" s="77" t="s">
        <v>33</v>
      </c>
      <c r="B23" s="77"/>
      <c r="C23" s="77">
        <v>235.7973</v>
      </c>
      <c r="D23" s="77">
        <v>138.7928</v>
      </c>
      <c r="E23" s="77"/>
      <c r="F23" s="77"/>
      <c r="G23" s="77">
        <v>0.8776</v>
      </c>
      <c r="H23" s="77"/>
      <c r="I23" s="77"/>
      <c r="J23" s="10"/>
      <c r="K23" s="74">
        <f t="shared" si="0"/>
        <v>375.4677</v>
      </c>
    </row>
    <row r="24" spans="1:11" ht="12.75">
      <c r="A24" s="77" t="s">
        <v>68</v>
      </c>
      <c r="B24" s="77">
        <v>119.2392</v>
      </c>
      <c r="C24" s="77"/>
      <c r="D24" s="77"/>
      <c r="E24" s="77"/>
      <c r="F24" s="77"/>
      <c r="G24" s="77"/>
      <c r="H24" s="77"/>
      <c r="I24" s="77"/>
      <c r="J24" s="15">
        <v>0</v>
      </c>
      <c r="K24" s="74">
        <f t="shared" si="0"/>
        <v>119.2392</v>
      </c>
    </row>
    <row r="25" spans="1:11" ht="12.75">
      <c r="A25" s="77" t="s">
        <v>69</v>
      </c>
      <c r="B25" s="77">
        <v>2841.5822</v>
      </c>
      <c r="C25" s="77">
        <v>0.195</v>
      </c>
      <c r="D25" s="77">
        <v>0.4264</v>
      </c>
      <c r="E25" s="77">
        <v>0.0101</v>
      </c>
      <c r="F25" s="77"/>
      <c r="G25" s="77"/>
      <c r="H25" s="77"/>
      <c r="I25" s="77"/>
      <c r="J25" s="10"/>
      <c r="K25" s="74">
        <f t="shared" si="0"/>
        <v>2842.2137</v>
      </c>
    </row>
    <row r="26" spans="1:11" ht="12.75">
      <c r="A26" s="77" t="s">
        <v>70</v>
      </c>
      <c r="B26" s="77">
        <v>2019.1393</v>
      </c>
      <c r="C26" s="77">
        <v>29.3358</v>
      </c>
      <c r="D26" s="77">
        <v>135.9764</v>
      </c>
      <c r="E26" s="77">
        <v>0.003</v>
      </c>
      <c r="F26" s="77"/>
      <c r="G26" s="77">
        <v>33.4789</v>
      </c>
      <c r="H26" s="77"/>
      <c r="I26" s="77"/>
      <c r="J26" s="10"/>
      <c r="K26" s="74">
        <f t="shared" si="0"/>
        <v>2217.9334000000003</v>
      </c>
    </row>
    <row r="27" spans="1:11" ht="12.75">
      <c r="A27" s="77" t="s">
        <v>34</v>
      </c>
      <c r="B27" s="77"/>
      <c r="C27" s="77">
        <v>111.305</v>
      </c>
      <c r="D27" s="77">
        <v>10.2366</v>
      </c>
      <c r="E27" s="77"/>
      <c r="F27" s="77"/>
      <c r="G27" s="77"/>
      <c r="H27" s="77">
        <v>176.1561</v>
      </c>
      <c r="I27" s="77"/>
      <c r="J27" s="10"/>
      <c r="K27" s="74">
        <f t="shared" si="0"/>
        <v>297.6977</v>
      </c>
    </row>
    <row r="28" spans="1:11" ht="12.75">
      <c r="A28" s="19" t="s">
        <v>41</v>
      </c>
      <c r="B28" s="19">
        <f aca="true" t="shared" si="1" ref="B28:H28">SUM(B7:B27)</f>
        <v>12769.5238</v>
      </c>
      <c r="C28" s="19">
        <f t="shared" si="1"/>
        <v>972.4414000000002</v>
      </c>
      <c r="D28" s="19">
        <f t="shared" si="1"/>
        <v>941.8353999999998</v>
      </c>
      <c r="E28" s="19">
        <f t="shared" si="1"/>
        <v>17.3501</v>
      </c>
      <c r="F28" s="19">
        <f t="shared" si="1"/>
        <v>12.5977</v>
      </c>
      <c r="G28" s="19">
        <f t="shared" si="1"/>
        <v>318.7848</v>
      </c>
      <c r="H28" s="19">
        <f t="shared" si="1"/>
        <v>182.9559</v>
      </c>
      <c r="I28" s="19"/>
      <c r="J28" s="66"/>
      <c r="K28" s="76">
        <f>SUM(K7:K27)</f>
        <v>15215.4891</v>
      </c>
    </row>
    <row r="29" spans="1:11" s="21" customFormat="1" ht="12.75">
      <c r="A29" s="23" t="s">
        <v>35</v>
      </c>
      <c r="B29" s="47"/>
      <c r="C29" s="47"/>
      <c r="D29" s="47"/>
      <c r="E29" s="47"/>
      <c r="F29" s="47"/>
      <c r="G29" s="47"/>
      <c r="H29" s="47"/>
      <c r="I29" s="47"/>
      <c r="J29" s="15"/>
      <c r="K29" s="67"/>
    </row>
    <row r="30" spans="1:11" ht="12.75">
      <c r="A30" s="79" t="s">
        <v>36</v>
      </c>
      <c r="B30" s="79">
        <v>327.7832</v>
      </c>
      <c r="C30" s="79">
        <v>0.3667</v>
      </c>
      <c r="D30" s="79">
        <v>9.404</v>
      </c>
      <c r="E30" s="79">
        <v>0.0866</v>
      </c>
      <c r="F30" s="79"/>
      <c r="G30" s="79">
        <v>1.6803</v>
      </c>
      <c r="H30" s="79"/>
      <c r="I30" s="79"/>
      <c r="J30" s="10"/>
      <c r="K30" s="74">
        <f>SUM(B30:J30)</f>
        <v>339.32079999999996</v>
      </c>
    </row>
    <row r="31" spans="1:11" ht="12.75">
      <c r="A31" s="79" t="s">
        <v>71</v>
      </c>
      <c r="B31" s="79">
        <v>707.0012</v>
      </c>
      <c r="C31" s="79">
        <v>41.1151</v>
      </c>
      <c r="D31" s="79">
        <v>35.3918</v>
      </c>
      <c r="E31" s="79">
        <v>6.6178</v>
      </c>
      <c r="F31" s="79"/>
      <c r="G31" s="79">
        <v>6.0808</v>
      </c>
      <c r="H31" s="79">
        <v>0.0078</v>
      </c>
      <c r="I31" s="79"/>
      <c r="J31" s="10"/>
      <c r="K31" s="74">
        <f>SUM(B31:J31)</f>
        <v>796.2144999999999</v>
      </c>
    </row>
    <row r="32" spans="1:11" s="21" customFormat="1" ht="12.75">
      <c r="A32" s="23" t="s">
        <v>41</v>
      </c>
      <c r="B32" s="23">
        <f>SUM(B30:B31)</f>
        <v>1034.7844</v>
      </c>
      <c r="C32" s="23">
        <f>SUM(C30:C31)</f>
        <v>41.4818</v>
      </c>
      <c r="D32" s="23">
        <f>SUM(D30:D31)</f>
        <v>44.7958</v>
      </c>
      <c r="E32" s="23">
        <f>SUM(E30:E31)</f>
        <v>6.7044</v>
      </c>
      <c r="F32" s="23"/>
      <c r="G32" s="23">
        <f>SUM(G30:G31)</f>
        <v>7.7611</v>
      </c>
      <c r="H32" s="23">
        <f>SUM(H30:H31)</f>
        <v>0.0078</v>
      </c>
      <c r="I32" s="23"/>
      <c r="J32" s="80"/>
      <c r="K32" s="76">
        <f>SUM(K30:K31)</f>
        <v>1135.5353</v>
      </c>
    </row>
    <row r="33" spans="1:11" ht="12.75">
      <c r="A33" s="34" t="s">
        <v>84</v>
      </c>
      <c r="B33" s="32">
        <v>13804.3082</v>
      </c>
      <c r="C33" s="32">
        <v>1013.9232</v>
      </c>
      <c r="D33" s="32">
        <v>986.6312</v>
      </c>
      <c r="E33" s="32">
        <v>24.0545</v>
      </c>
      <c r="F33" s="32">
        <v>12.5977</v>
      </c>
      <c r="G33" s="32">
        <v>326.5459</v>
      </c>
      <c r="H33" s="32">
        <v>182.9637</v>
      </c>
      <c r="I33" s="32"/>
      <c r="J33" s="69"/>
      <c r="K33" s="70">
        <v>16351.0244</v>
      </c>
    </row>
    <row r="34" ht="28.5" customHeight="1"/>
    <row r="35" spans="2:8" ht="17.25" customHeight="1">
      <c r="B35" s="114" t="s">
        <v>95</v>
      </c>
      <c r="C35" s="114"/>
      <c r="D35" s="114"/>
      <c r="E35" s="114"/>
      <c r="F35" s="114"/>
      <c r="G35" s="114"/>
      <c r="H35" s="81" t="s">
        <v>94</v>
      </c>
    </row>
    <row r="36" ht="12.75">
      <c r="J36" s="10"/>
    </row>
    <row r="37" spans="1:11" ht="12.75">
      <c r="A37" s="115" t="s">
        <v>7</v>
      </c>
      <c r="B37" s="116" t="s">
        <v>72</v>
      </c>
      <c r="C37" s="116"/>
      <c r="D37" s="116"/>
      <c r="E37" s="116"/>
      <c r="F37" s="116"/>
      <c r="G37" s="116"/>
      <c r="H37" s="116"/>
      <c r="I37" s="116"/>
      <c r="J37" s="117"/>
      <c r="K37" s="55"/>
    </row>
    <row r="38" spans="1:11" ht="12.75">
      <c r="A38" s="115"/>
      <c r="B38" s="3" t="s">
        <v>73</v>
      </c>
      <c r="C38" s="118" t="s">
        <v>74</v>
      </c>
      <c r="D38" s="1" t="s">
        <v>75</v>
      </c>
      <c r="E38" s="113" t="s">
        <v>76</v>
      </c>
      <c r="F38" s="113" t="s">
        <v>77</v>
      </c>
      <c r="G38" s="113" t="s">
        <v>78</v>
      </c>
      <c r="H38" s="113" t="s">
        <v>79</v>
      </c>
      <c r="I38" s="113" t="s">
        <v>80</v>
      </c>
      <c r="J38" s="10"/>
      <c r="K38" s="54" t="s">
        <v>7</v>
      </c>
    </row>
    <row r="39" spans="1:11" ht="12.75">
      <c r="A39" s="115"/>
      <c r="B39" s="57" t="s">
        <v>81</v>
      </c>
      <c r="C39" s="118"/>
      <c r="D39" s="9" t="s">
        <v>82</v>
      </c>
      <c r="E39" s="119"/>
      <c r="F39" s="113"/>
      <c r="G39" s="113"/>
      <c r="H39" s="113"/>
      <c r="I39" s="113"/>
      <c r="J39" s="10"/>
      <c r="K39" s="59" t="s">
        <v>12</v>
      </c>
    </row>
    <row r="40" spans="1:11" ht="12.75">
      <c r="A40" s="49" t="s">
        <v>43</v>
      </c>
      <c r="B40" s="57"/>
      <c r="C40" s="56"/>
      <c r="D40" s="9"/>
      <c r="E40" s="58"/>
      <c r="F40" s="5"/>
      <c r="G40" s="5"/>
      <c r="H40" s="5"/>
      <c r="I40" s="5"/>
      <c r="J40" s="10"/>
      <c r="K40" s="59"/>
    </row>
    <row r="41" spans="1:11" s="63" customFormat="1" ht="12.75">
      <c r="A41" s="45" t="s">
        <v>44</v>
      </c>
      <c r="B41" s="71">
        <v>368.1429</v>
      </c>
      <c r="C41" s="71">
        <v>11.7436</v>
      </c>
      <c r="D41" s="71"/>
      <c r="E41" s="71"/>
      <c r="F41" s="71"/>
      <c r="G41" s="71"/>
      <c r="H41" s="71"/>
      <c r="I41" s="71"/>
      <c r="J41" s="62"/>
      <c r="K41" s="74">
        <f aca="true" t="shared" si="2" ref="K41:K50">SUM(B41:J41)</f>
        <v>379.8865</v>
      </c>
    </row>
    <row r="42" spans="1:11" s="63" customFormat="1" ht="12.75">
      <c r="A42" s="45" t="s">
        <v>45</v>
      </c>
      <c r="B42" s="71">
        <v>553.5664</v>
      </c>
      <c r="C42" s="71"/>
      <c r="D42" s="71">
        <v>7.3041</v>
      </c>
      <c r="E42" s="71"/>
      <c r="F42" s="71"/>
      <c r="G42" s="71"/>
      <c r="H42" s="71">
        <v>21.2194</v>
      </c>
      <c r="I42" s="71"/>
      <c r="J42" s="10"/>
      <c r="K42" s="74">
        <f t="shared" si="2"/>
        <v>582.0899</v>
      </c>
    </row>
    <row r="43" spans="1:11" s="63" customFormat="1" ht="12.75">
      <c r="A43" s="45" t="s">
        <v>46</v>
      </c>
      <c r="B43" s="71">
        <v>136.3086</v>
      </c>
      <c r="C43" s="71">
        <v>4.3208</v>
      </c>
      <c r="D43" s="71">
        <v>0.281</v>
      </c>
      <c r="E43" s="71"/>
      <c r="F43" s="71"/>
      <c r="G43" s="71"/>
      <c r="H43" s="71">
        <v>6.4109</v>
      </c>
      <c r="I43" s="71"/>
      <c r="J43" s="62"/>
      <c r="K43" s="74">
        <f t="shared" si="2"/>
        <v>147.3213</v>
      </c>
    </row>
    <row r="44" spans="1:11" s="63" customFormat="1" ht="12.75">
      <c r="A44" s="45" t="s">
        <v>47</v>
      </c>
      <c r="B44" s="72">
        <v>359.8987</v>
      </c>
      <c r="C44" s="72">
        <v>5.7725</v>
      </c>
      <c r="D44" s="72">
        <v>18.2248</v>
      </c>
      <c r="E44" s="72"/>
      <c r="F44" s="72"/>
      <c r="G44" s="72"/>
      <c r="H44" s="72">
        <v>5.4165</v>
      </c>
      <c r="I44" s="72"/>
      <c r="J44" s="64"/>
      <c r="K44" s="74">
        <f t="shared" si="2"/>
        <v>389.3125</v>
      </c>
    </row>
    <row r="45" spans="1:11" s="63" customFormat="1" ht="12.75">
      <c r="A45" s="45" t="s">
        <v>83</v>
      </c>
      <c r="B45" s="71">
        <v>601.7119</v>
      </c>
      <c r="C45" s="71">
        <v>0.0655</v>
      </c>
      <c r="D45" s="71">
        <v>23.6965</v>
      </c>
      <c r="E45" s="71">
        <v>0.0475</v>
      </c>
      <c r="F45" s="71">
        <v>2.5395</v>
      </c>
      <c r="G45" s="71"/>
      <c r="H45" s="71">
        <v>6.0089</v>
      </c>
      <c r="I45" s="71"/>
      <c r="J45" s="62"/>
      <c r="K45" s="74">
        <f t="shared" si="2"/>
        <v>634.0698000000001</v>
      </c>
    </row>
    <row r="46" spans="1:11" s="63" customFormat="1" ht="12.75">
      <c r="A46" s="45" t="s">
        <v>49</v>
      </c>
      <c r="B46" s="71"/>
      <c r="C46" s="71"/>
      <c r="D46" s="71"/>
      <c r="E46" s="71"/>
      <c r="F46" s="71"/>
      <c r="G46" s="71">
        <v>2.1263</v>
      </c>
      <c r="H46" s="71">
        <v>1.1928</v>
      </c>
      <c r="I46" s="71"/>
      <c r="J46" s="62"/>
      <c r="K46" s="74">
        <f t="shared" si="2"/>
        <v>3.3191</v>
      </c>
    </row>
    <row r="47" spans="1:11" s="63" customFormat="1" ht="12.75">
      <c r="A47" s="45" t="s">
        <v>50</v>
      </c>
      <c r="B47" s="71">
        <v>1008.7949</v>
      </c>
      <c r="C47" s="71">
        <v>39.3306</v>
      </c>
      <c r="D47" s="71">
        <v>1.0129</v>
      </c>
      <c r="E47" s="71">
        <v>1.9595</v>
      </c>
      <c r="F47" s="71">
        <v>0.4519</v>
      </c>
      <c r="G47" s="71"/>
      <c r="H47" s="71"/>
      <c r="I47" s="71"/>
      <c r="J47" s="62"/>
      <c r="K47" s="74">
        <f t="shared" si="2"/>
        <v>1051.5497999999998</v>
      </c>
    </row>
    <row r="48" spans="1:11" s="63" customFormat="1" ht="12.75">
      <c r="A48" s="45" t="s">
        <v>51</v>
      </c>
      <c r="B48" s="71">
        <v>739.1025</v>
      </c>
      <c r="C48" s="71">
        <v>107.6895</v>
      </c>
      <c r="D48" s="71">
        <v>30.425</v>
      </c>
      <c r="E48" s="71">
        <v>12.0008</v>
      </c>
      <c r="F48" s="71">
        <v>0.0495</v>
      </c>
      <c r="G48" s="71"/>
      <c r="H48" s="71">
        <v>20.5261</v>
      </c>
      <c r="I48" s="71"/>
      <c r="J48" s="62"/>
      <c r="K48" s="74">
        <f t="shared" si="2"/>
        <v>909.7933999999999</v>
      </c>
    </row>
    <row r="49" spans="1:11" s="63" customFormat="1" ht="12.75">
      <c r="A49" s="45" t="s">
        <v>52</v>
      </c>
      <c r="B49" s="71">
        <v>56.3432</v>
      </c>
      <c r="C49" s="71">
        <v>96.2392</v>
      </c>
      <c r="D49" s="71">
        <v>10.4422</v>
      </c>
      <c r="E49" s="71"/>
      <c r="F49" s="71">
        <v>0.6536</v>
      </c>
      <c r="G49" s="71">
        <v>108.2858</v>
      </c>
      <c r="H49" s="71">
        <v>10.6704</v>
      </c>
      <c r="I49" s="71"/>
      <c r="J49" s="62"/>
      <c r="K49" s="74">
        <f t="shared" si="2"/>
        <v>282.6344</v>
      </c>
    </row>
    <row r="50" spans="1:11" s="63" customFormat="1" ht="12.75">
      <c r="A50" s="98" t="s">
        <v>53</v>
      </c>
      <c r="B50" s="99">
        <v>551.1586</v>
      </c>
      <c r="C50" s="99">
        <v>93.808</v>
      </c>
      <c r="D50" s="99">
        <v>6.1486</v>
      </c>
      <c r="E50" s="99">
        <v>123.2331</v>
      </c>
      <c r="F50" s="99"/>
      <c r="G50" s="99"/>
      <c r="H50" s="99">
        <v>0.4476</v>
      </c>
      <c r="I50" s="99"/>
      <c r="J50" s="62"/>
      <c r="K50" s="96">
        <f t="shared" si="2"/>
        <v>774.7959</v>
      </c>
    </row>
    <row r="51" spans="1:11" s="68" customFormat="1" ht="12.75">
      <c r="A51" s="49" t="s">
        <v>41</v>
      </c>
      <c r="B51" s="100">
        <f aca="true" t="shared" si="3" ref="B51:H51">SUM(B41:B50)</f>
        <v>4375.0277</v>
      </c>
      <c r="C51" s="100">
        <f t="shared" si="3"/>
        <v>358.9697</v>
      </c>
      <c r="D51" s="100">
        <f t="shared" si="3"/>
        <v>97.5351</v>
      </c>
      <c r="E51" s="100">
        <f t="shared" si="3"/>
        <v>137.24089999999998</v>
      </c>
      <c r="F51" s="100">
        <f t="shared" si="3"/>
        <v>3.6945</v>
      </c>
      <c r="G51" s="100">
        <f t="shared" si="3"/>
        <v>110.4121</v>
      </c>
      <c r="H51" s="100">
        <f t="shared" si="3"/>
        <v>71.89259999999999</v>
      </c>
      <c r="I51" s="100"/>
      <c r="J51" s="93"/>
      <c r="K51" s="76">
        <f>SUM(K41:K50)</f>
        <v>5154.7726</v>
      </c>
    </row>
    <row r="52" spans="1:11" s="63" customFormat="1" ht="12.75">
      <c r="A52" s="38" t="s">
        <v>13</v>
      </c>
      <c r="B52" s="61"/>
      <c r="C52" s="61"/>
      <c r="D52" s="61"/>
      <c r="E52" s="61"/>
      <c r="F52" s="61"/>
      <c r="G52" s="61"/>
      <c r="H52" s="103"/>
      <c r="I52" s="103"/>
      <c r="J52" s="103"/>
      <c r="K52" s="67"/>
    </row>
    <row r="53" spans="1:11" s="63" customFormat="1" ht="12.75">
      <c r="A53" s="101" t="s">
        <v>54</v>
      </c>
      <c r="B53" s="102">
        <v>784.7945</v>
      </c>
      <c r="C53" s="102">
        <v>40.1605</v>
      </c>
      <c r="D53" s="102">
        <v>109.5338</v>
      </c>
      <c r="E53" s="102">
        <v>4.5113</v>
      </c>
      <c r="F53" s="102">
        <v>174.2139</v>
      </c>
      <c r="G53" s="102"/>
      <c r="H53" s="102">
        <v>12.43</v>
      </c>
      <c r="I53" s="102"/>
      <c r="J53" s="62"/>
      <c r="K53" s="97">
        <f aca="true" t="shared" si="4" ref="K53:K64">SUM(B53:J53)</f>
        <v>1125.644</v>
      </c>
    </row>
    <row r="54" spans="1:11" ht="12.75">
      <c r="A54" s="73" t="s">
        <v>55</v>
      </c>
      <c r="B54" s="73">
        <v>480.5749</v>
      </c>
      <c r="C54" s="73"/>
      <c r="D54" s="73">
        <v>43.4923</v>
      </c>
      <c r="E54" s="73"/>
      <c r="F54" s="73"/>
      <c r="G54" s="73"/>
      <c r="H54" s="73">
        <v>1.3653</v>
      </c>
      <c r="I54" s="73"/>
      <c r="J54" s="10"/>
      <c r="K54" s="74">
        <f t="shared" si="4"/>
        <v>525.4325</v>
      </c>
    </row>
    <row r="55" spans="1:11" ht="12.75">
      <c r="A55" s="73" t="s">
        <v>56</v>
      </c>
      <c r="B55" s="73">
        <v>233.1641</v>
      </c>
      <c r="C55" s="73"/>
      <c r="D55" s="73">
        <v>0.2662</v>
      </c>
      <c r="E55" s="73"/>
      <c r="F55" s="73"/>
      <c r="G55" s="73"/>
      <c r="H55" s="73">
        <v>0.253</v>
      </c>
      <c r="I55" s="73"/>
      <c r="J55" s="10"/>
      <c r="K55" s="74">
        <f t="shared" si="4"/>
        <v>233.68329999999997</v>
      </c>
    </row>
    <row r="56" spans="1:11" ht="12.75">
      <c r="A56" s="73" t="s">
        <v>57</v>
      </c>
      <c r="B56" s="73">
        <v>805.14</v>
      </c>
      <c r="C56" s="73">
        <v>13.4601</v>
      </c>
      <c r="D56" s="73">
        <v>15.6448</v>
      </c>
      <c r="E56" s="73">
        <v>0.0876</v>
      </c>
      <c r="F56" s="73"/>
      <c r="G56" s="73"/>
      <c r="H56" s="73">
        <v>3.5853</v>
      </c>
      <c r="I56" s="73">
        <v>0.1884</v>
      </c>
      <c r="J56" s="10"/>
      <c r="K56" s="74">
        <f t="shared" si="4"/>
        <v>838.1062</v>
      </c>
    </row>
    <row r="57" spans="1:11" ht="12.75">
      <c r="A57" s="73" t="s">
        <v>58</v>
      </c>
      <c r="B57" s="73">
        <v>556.4525</v>
      </c>
      <c r="C57" s="73">
        <v>0.0006</v>
      </c>
      <c r="D57" s="73"/>
      <c r="E57" s="73"/>
      <c r="F57" s="73"/>
      <c r="G57" s="73">
        <v>0.298</v>
      </c>
      <c r="H57" s="73"/>
      <c r="I57" s="73"/>
      <c r="J57" s="10"/>
      <c r="K57" s="74">
        <f t="shared" si="4"/>
        <v>556.7511</v>
      </c>
    </row>
    <row r="58" spans="1:11" ht="12.75">
      <c r="A58" s="73" t="s">
        <v>59</v>
      </c>
      <c r="B58" s="73">
        <v>313.5691</v>
      </c>
      <c r="C58" s="73">
        <v>26.8938</v>
      </c>
      <c r="D58" s="73">
        <v>63.1531</v>
      </c>
      <c r="E58" s="73">
        <v>1.9678</v>
      </c>
      <c r="F58" s="73"/>
      <c r="G58" s="73"/>
      <c r="H58" s="73">
        <v>10.3285</v>
      </c>
      <c r="I58" s="73"/>
      <c r="J58" s="10"/>
      <c r="K58" s="74">
        <f t="shared" si="4"/>
        <v>415.9123</v>
      </c>
    </row>
    <row r="59" spans="1:11" ht="12.75">
      <c r="A59" s="73" t="s">
        <v>16</v>
      </c>
      <c r="B59" s="73">
        <v>42.5171</v>
      </c>
      <c r="C59" s="73">
        <v>1.2306</v>
      </c>
      <c r="D59" s="73">
        <v>24.226</v>
      </c>
      <c r="E59" s="73">
        <v>1.0408</v>
      </c>
      <c r="F59" s="73"/>
      <c r="G59" s="73"/>
      <c r="H59" s="73">
        <v>2.3837</v>
      </c>
      <c r="I59" s="73"/>
      <c r="J59" s="10"/>
      <c r="K59" s="74">
        <f t="shared" si="4"/>
        <v>71.39820000000002</v>
      </c>
    </row>
    <row r="60" spans="1:11" ht="12.75">
      <c r="A60" s="73" t="s">
        <v>60</v>
      </c>
      <c r="B60" s="73">
        <v>1048.6112</v>
      </c>
      <c r="C60" s="73">
        <v>8.0456</v>
      </c>
      <c r="D60" s="73">
        <v>60.1589</v>
      </c>
      <c r="E60" s="73">
        <v>3.9868</v>
      </c>
      <c r="F60" s="73">
        <v>0.0887</v>
      </c>
      <c r="G60" s="73">
        <v>0.6337</v>
      </c>
      <c r="H60" s="73">
        <v>6.8397</v>
      </c>
      <c r="I60" s="73"/>
      <c r="J60" s="10"/>
      <c r="K60" s="74">
        <f t="shared" si="4"/>
        <v>1128.3645999999999</v>
      </c>
    </row>
    <row r="61" spans="1:11" ht="12.75">
      <c r="A61" s="73" t="s">
        <v>18</v>
      </c>
      <c r="B61" s="73">
        <v>9.724</v>
      </c>
      <c r="C61" s="73">
        <v>858.5538</v>
      </c>
      <c r="D61" s="73"/>
      <c r="E61" s="73"/>
      <c r="F61" s="73"/>
      <c r="G61" s="73"/>
      <c r="H61" s="73">
        <v>5.5734</v>
      </c>
      <c r="I61" s="73"/>
      <c r="J61" s="10"/>
      <c r="K61" s="74">
        <f t="shared" si="4"/>
        <v>873.8512000000001</v>
      </c>
    </row>
    <row r="62" spans="1:11" ht="12.75">
      <c r="A62" s="73" t="s">
        <v>61</v>
      </c>
      <c r="B62" s="73">
        <v>885.1634</v>
      </c>
      <c r="C62" s="73">
        <v>179.5722</v>
      </c>
      <c r="D62" s="73">
        <v>41.0731</v>
      </c>
      <c r="E62" s="73">
        <v>0.3548</v>
      </c>
      <c r="F62" s="73"/>
      <c r="G62" s="73">
        <v>205.1856</v>
      </c>
      <c r="H62" s="73">
        <v>9.0898</v>
      </c>
      <c r="I62" s="73"/>
      <c r="J62" s="10"/>
      <c r="K62" s="74">
        <f t="shared" si="4"/>
        <v>1320.4389</v>
      </c>
    </row>
    <row r="63" spans="1:11" ht="12.75">
      <c r="A63" s="73" t="s">
        <v>19</v>
      </c>
      <c r="B63" s="73">
        <v>690.2738</v>
      </c>
      <c r="C63" s="73">
        <v>2.112</v>
      </c>
      <c r="D63" s="73">
        <v>22.8258</v>
      </c>
      <c r="E63" s="73">
        <v>8.3555</v>
      </c>
      <c r="F63" s="73"/>
      <c r="G63" s="73"/>
      <c r="H63" s="73"/>
      <c r="I63" s="73"/>
      <c r="J63" s="10"/>
      <c r="K63" s="74">
        <f t="shared" si="4"/>
        <v>723.5671</v>
      </c>
    </row>
    <row r="64" spans="1:11" ht="12.75">
      <c r="A64" s="73" t="s">
        <v>20</v>
      </c>
      <c r="B64" s="73">
        <v>1104.52</v>
      </c>
      <c r="C64" s="73">
        <v>104.476</v>
      </c>
      <c r="D64" s="73">
        <v>170.8725</v>
      </c>
      <c r="E64" s="73">
        <v>1.2673</v>
      </c>
      <c r="F64" s="73"/>
      <c r="G64" s="73"/>
      <c r="H64" s="73">
        <v>2.839</v>
      </c>
      <c r="I64" s="73">
        <v>0.1223</v>
      </c>
      <c r="J64" s="10"/>
      <c r="K64" s="74">
        <f t="shared" si="4"/>
        <v>1384.0971</v>
      </c>
    </row>
    <row r="65" spans="1:11" ht="12.75">
      <c r="A65" s="94" t="s">
        <v>41</v>
      </c>
      <c r="B65" s="94">
        <f aca="true" t="shared" si="5" ref="B65:I65">SUM(B53:B64)</f>
        <v>6954.5046</v>
      </c>
      <c r="C65" s="94">
        <f t="shared" si="5"/>
        <v>1234.5052</v>
      </c>
      <c r="D65" s="94">
        <f t="shared" si="5"/>
        <v>551.2465</v>
      </c>
      <c r="E65" s="94">
        <f t="shared" si="5"/>
        <v>21.5719</v>
      </c>
      <c r="F65" s="94">
        <f t="shared" si="5"/>
        <v>174.30259999999998</v>
      </c>
      <c r="G65" s="94">
        <f t="shared" si="5"/>
        <v>206.1173</v>
      </c>
      <c r="H65" s="94">
        <f t="shared" si="5"/>
        <v>54.68769999999999</v>
      </c>
      <c r="I65" s="94">
        <f t="shared" si="5"/>
        <v>0.31070000000000003</v>
      </c>
      <c r="J65" s="66"/>
      <c r="K65" s="91">
        <f>SUM(K53:K64)</f>
        <v>9197.246500000001</v>
      </c>
    </row>
    <row r="66" spans="1:11" ht="12.75">
      <c r="A66" s="31" t="s">
        <v>40</v>
      </c>
      <c r="B66" s="32">
        <v>11329.5323</v>
      </c>
      <c r="C66" s="32">
        <v>1593.4749</v>
      </c>
      <c r="D66" s="32">
        <v>648.7816</v>
      </c>
      <c r="E66" s="32">
        <v>35.2968</v>
      </c>
      <c r="F66" s="32">
        <v>177.9971</v>
      </c>
      <c r="G66" s="32">
        <v>316.5294</v>
      </c>
      <c r="H66" s="32">
        <v>126.5803</v>
      </c>
      <c r="I66" s="32">
        <v>0.3107</v>
      </c>
      <c r="J66" s="32"/>
      <c r="K66" s="75">
        <v>14352.0191</v>
      </c>
    </row>
    <row r="67" ht="9" customHeight="1">
      <c r="J67" s="10"/>
    </row>
    <row r="68" spans="1:11" ht="12.75">
      <c r="A68" s="50" t="s">
        <v>87</v>
      </c>
      <c r="B68" s="50">
        <v>25133.8405</v>
      </c>
      <c r="C68" s="50">
        <v>2607.3981</v>
      </c>
      <c r="D68" s="50">
        <v>1635.4128</v>
      </c>
      <c r="E68" s="50">
        <v>182.8673</v>
      </c>
      <c r="F68" s="50">
        <v>190.5948</v>
      </c>
      <c r="G68" s="50">
        <v>643.0753</v>
      </c>
      <c r="H68" s="50">
        <v>309.544</v>
      </c>
      <c r="I68" s="50">
        <v>0.3107</v>
      </c>
      <c r="J68" s="50">
        <v>307030435</v>
      </c>
      <c r="K68" s="50">
        <v>30703.0435</v>
      </c>
    </row>
    <row r="69" ht="12.75">
      <c r="J69" s="10"/>
    </row>
    <row r="70" ht="12.75">
      <c r="J70" s="10"/>
    </row>
    <row r="71" ht="12.75">
      <c r="J71" s="10"/>
    </row>
    <row r="72" ht="12.75">
      <c r="J72" s="10"/>
    </row>
    <row r="73" ht="12.75">
      <c r="J73" s="10"/>
    </row>
    <row r="74" ht="12.75">
      <c r="J74" s="10"/>
    </row>
    <row r="75" ht="12.75">
      <c r="J75" s="10"/>
    </row>
    <row r="76" ht="12.75">
      <c r="J76" s="10"/>
    </row>
    <row r="77" ht="12.75">
      <c r="J77" s="10"/>
    </row>
    <row r="78" ht="12.75">
      <c r="J78" s="10"/>
    </row>
    <row r="79" ht="12.75">
      <c r="J79" s="10"/>
    </row>
    <row r="80" ht="12.75">
      <c r="J80" s="10"/>
    </row>
    <row r="81" ht="12.75">
      <c r="J81" s="10"/>
    </row>
    <row r="82" ht="12.75">
      <c r="J82" s="10"/>
    </row>
    <row r="83" ht="12.75">
      <c r="J83" s="10"/>
    </row>
    <row r="84" ht="12.75">
      <c r="J84" s="10"/>
    </row>
    <row r="85" ht="12.75">
      <c r="J85" s="10"/>
    </row>
    <row r="86" ht="12.75">
      <c r="J86" s="10"/>
    </row>
    <row r="87" ht="12.75">
      <c r="J87" s="10"/>
    </row>
    <row r="88" ht="12.75">
      <c r="J88" s="10"/>
    </row>
    <row r="89" ht="12.75">
      <c r="J89" s="10"/>
    </row>
    <row r="90" ht="12.75">
      <c r="J90" s="10"/>
    </row>
    <row r="91" ht="12.75">
      <c r="J91" s="10"/>
    </row>
    <row r="92" ht="12.75">
      <c r="J92" s="10"/>
    </row>
    <row r="93" ht="12.75">
      <c r="J93" s="10"/>
    </row>
    <row r="94" ht="12.75">
      <c r="J94" s="10"/>
    </row>
    <row r="95" ht="12.75">
      <c r="J95" s="10"/>
    </row>
    <row r="96" ht="12.75">
      <c r="J96" s="10"/>
    </row>
    <row r="97" ht="12.75">
      <c r="J97" s="10"/>
    </row>
    <row r="98" ht="12.75">
      <c r="J98" s="10"/>
    </row>
    <row r="99" ht="12.75">
      <c r="J99" s="10"/>
    </row>
    <row r="100" ht="12.75">
      <c r="J100" s="10"/>
    </row>
    <row r="101" ht="12.75">
      <c r="J101" s="10"/>
    </row>
    <row r="102" ht="12.75">
      <c r="J102" s="10"/>
    </row>
    <row r="103" ht="12.75">
      <c r="J103" s="10"/>
    </row>
    <row r="104" ht="12.75">
      <c r="J104" s="10"/>
    </row>
    <row r="105" ht="12.75">
      <c r="J105" s="10"/>
    </row>
    <row r="106" ht="12.75">
      <c r="J106" s="10"/>
    </row>
    <row r="107" ht="12.75">
      <c r="J107" s="10"/>
    </row>
    <row r="108" ht="12.75">
      <c r="J108" s="10"/>
    </row>
    <row r="109" ht="12.75">
      <c r="J109" s="10"/>
    </row>
    <row r="110" ht="12.75">
      <c r="J110" s="10"/>
    </row>
    <row r="111" ht="12.75">
      <c r="J111" s="10"/>
    </row>
    <row r="112" ht="12.75">
      <c r="J112" s="10"/>
    </row>
    <row r="113" ht="12.75">
      <c r="J113" s="10"/>
    </row>
    <row r="114" ht="12.75">
      <c r="J114" s="10"/>
    </row>
  </sheetData>
  <mergeCells count="18">
    <mergeCell ref="B35:G35"/>
    <mergeCell ref="B1:G1"/>
    <mergeCell ref="A37:A39"/>
    <mergeCell ref="B37:J37"/>
    <mergeCell ref="C38:C39"/>
    <mergeCell ref="E38:E39"/>
    <mergeCell ref="F38:F39"/>
    <mergeCell ref="G38:G39"/>
    <mergeCell ref="H38:H39"/>
    <mergeCell ref="I38:I39"/>
    <mergeCell ref="A3:A5"/>
    <mergeCell ref="B3:J3"/>
    <mergeCell ref="C4:C5"/>
    <mergeCell ref="E4:E5"/>
    <mergeCell ref="F4:F5"/>
    <mergeCell ref="G4:G5"/>
    <mergeCell ref="H4:H5"/>
    <mergeCell ref="I4:I5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4"/>
  <sheetViews>
    <sheetView zoomScale="75" zoomScaleNormal="75" workbookViewId="0" topLeftCell="A33">
      <selection activeCell="A33" sqref="A33"/>
    </sheetView>
  </sheetViews>
  <sheetFormatPr defaultColWidth="9.00390625" defaultRowHeight="12.75"/>
  <cols>
    <col min="1" max="1" width="17.375" style="0" customWidth="1"/>
    <col min="2" max="2" width="12.25390625" style="0" customWidth="1"/>
    <col min="3" max="3" width="12.375" style="0" customWidth="1"/>
    <col min="4" max="9" width="11.75390625" style="0" customWidth="1"/>
    <col min="10" max="10" width="9.125" style="0" hidden="1" customWidth="1"/>
    <col min="11" max="11" width="18.75390625" style="0" customWidth="1"/>
    <col min="12" max="12" width="13.75390625" style="0" customWidth="1"/>
  </cols>
  <sheetData>
    <row r="1" spans="1:7" ht="14.25">
      <c r="A1" s="130" t="s">
        <v>90</v>
      </c>
      <c r="C1" s="130"/>
      <c r="D1" s="130"/>
      <c r="E1" s="130" t="s">
        <v>91</v>
      </c>
      <c r="F1" s="106"/>
      <c r="G1" s="106"/>
    </row>
    <row r="2" spans="1:12" ht="12" customHeight="1">
      <c r="A2" s="115" t="s">
        <v>7</v>
      </c>
      <c r="B2" s="116" t="s">
        <v>72</v>
      </c>
      <c r="C2" s="116"/>
      <c r="D2" s="116"/>
      <c r="E2" s="116"/>
      <c r="F2" s="116"/>
      <c r="G2" s="116"/>
      <c r="H2" s="116"/>
      <c r="I2" s="116"/>
      <c r="J2" s="120"/>
      <c r="K2" s="55"/>
      <c r="L2" s="82"/>
    </row>
    <row r="3" spans="1:12" ht="12.75">
      <c r="A3" s="115"/>
      <c r="B3" s="1" t="s">
        <v>73</v>
      </c>
      <c r="C3" s="118" t="s">
        <v>74</v>
      </c>
      <c r="D3" s="1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83"/>
      <c r="K3" s="54" t="s">
        <v>7</v>
      </c>
      <c r="L3" s="10"/>
    </row>
    <row r="4" spans="1:11" ht="7.5" customHeight="1">
      <c r="A4" s="115"/>
      <c r="B4" s="57" t="s">
        <v>81</v>
      </c>
      <c r="C4" s="118"/>
      <c r="D4" s="9" t="s">
        <v>82</v>
      </c>
      <c r="E4" s="119"/>
      <c r="F4" s="113"/>
      <c r="G4" s="113"/>
      <c r="H4" s="113"/>
      <c r="I4" s="113"/>
      <c r="J4" s="84"/>
      <c r="K4" s="59" t="s">
        <v>12</v>
      </c>
    </row>
    <row r="5" spans="1:11" ht="12.75">
      <c r="A5" s="19" t="s">
        <v>88</v>
      </c>
      <c r="B5" s="57"/>
      <c r="C5" s="56"/>
      <c r="D5" s="9"/>
      <c r="E5" s="58"/>
      <c r="F5" s="5"/>
      <c r="G5" s="5"/>
      <c r="H5" s="5"/>
      <c r="I5" s="5"/>
      <c r="J5" s="84"/>
      <c r="K5" s="59"/>
    </row>
    <row r="6" spans="1:37" ht="12.75">
      <c r="A6" s="77" t="s">
        <v>22</v>
      </c>
      <c r="B6" s="86"/>
      <c r="C6" s="86">
        <v>24.5576</v>
      </c>
      <c r="D6" s="86">
        <v>101.94</v>
      </c>
      <c r="E6" s="86"/>
      <c r="F6" s="86"/>
      <c r="G6" s="86">
        <v>238.7053</v>
      </c>
      <c r="H6" s="86"/>
      <c r="I6" s="86"/>
      <c r="J6" s="61"/>
      <c r="K6" s="74">
        <f aca="true" t="shared" si="0" ref="K6:K18">SUM(B6:J6)</f>
        <v>365.2029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6" ht="12.75">
      <c r="A7" s="77" t="s">
        <v>23</v>
      </c>
      <c r="B7" s="77"/>
      <c r="C7" s="77">
        <v>2346.8295</v>
      </c>
      <c r="D7" s="77"/>
      <c r="E7" s="77"/>
      <c r="F7" s="77"/>
      <c r="G7" s="77"/>
      <c r="H7" s="77"/>
      <c r="I7" s="77"/>
      <c r="J7" s="60"/>
      <c r="K7" s="74">
        <f t="shared" si="0"/>
        <v>2346.8295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7" ht="12.75">
      <c r="A8" s="77" t="s">
        <v>24</v>
      </c>
      <c r="B8" s="77"/>
      <c r="C8" s="77">
        <v>104.4517</v>
      </c>
      <c r="D8" s="77"/>
      <c r="E8" s="77"/>
      <c r="F8" s="77"/>
      <c r="G8" s="77">
        <v>0.0422</v>
      </c>
      <c r="H8" s="77"/>
      <c r="I8" s="77"/>
      <c r="J8" s="60"/>
      <c r="K8" s="74">
        <f t="shared" si="0"/>
        <v>104.4939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2.75">
      <c r="A9" s="77" t="s">
        <v>25</v>
      </c>
      <c r="B9" s="77"/>
      <c r="C9" s="77">
        <v>1303.5722</v>
      </c>
      <c r="D9" s="77">
        <v>114.5069</v>
      </c>
      <c r="E9" s="77"/>
      <c r="F9" s="77"/>
      <c r="G9" s="77"/>
      <c r="H9" s="77"/>
      <c r="I9" s="77"/>
      <c r="J9" s="60"/>
      <c r="K9" s="74">
        <f t="shared" si="0"/>
        <v>1418.0791000000002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2.75">
      <c r="A10" s="77" t="s">
        <v>26</v>
      </c>
      <c r="B10" s="77"/>
      <c r="C10" s="77">
        <v>2372.0306</v>
      </c>
      <c r="D10" s="77">
        <v>96.2726</v>
      </c>
      <c r="E10" s="77"/>
      <c r="F10" s="77"/>
      <c r="G10" s="77">
        <v>50.6089</v>
      </c>
      <c r="H10" s="77"/>
      <c r="I10" s="77"/>
      <c r="J10" s="60"/>
      <c r="K10" s="74">
        <f t="shared" si="0"/>
        <v>2518.9121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63" customFormat="1" ht="12.75">
      <c r="A11" s="77" t="s">
        <v>27</v>
      </c>
      <c r="B11" s="86"/>
      <c r="C11" s="86">
        <v>504.8081</v>
      </c>
      <c r="D11" s="86"/>
      <c r="E11" s="86"/>
      <c r="F11" s="86"/>
      <c r="G11" s="86"/>
      <c r="H11" s="86"/>
      <c r="I11" s="86"/>
      <c r="J11" s="61"/>
      <c r="K11" s="74">
        <f t="shared" si="0"/>
        <v>504.8081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63" customFormat="1" ht="12.75">
      <c r="A12" s="77" t="s">
        <v>28</v>
      </c>
      <c r="B12" s="86"/>
      <c r="C12" s="86">
        <v>227.9138</v>
      </c>
      <c r="D12" s="86"/>
      <c r="E12" s="86"/>
      <c r="F12" s="86"/>
      <c r="G12" s="86">
        <v>46.5172</v>
      </c>
      <c r="H12" s="86"/>
      <c r="I12" s="86"/>
      <c r="J12" s="61"/>
      <c r="K12" s="74">
        <f t="shared" si="0"/>
        <v>274.43100000000004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12.75">
      <c r="A13" s="77" t="s">
        <v>29</v>
      </c>
      <c r="B13" s="77"/>
      <c r="C13" s="77">
        <v>78.277</v>
      </c>
      <c r="D13" s="77">
        <v>0.01</v>
      </c>
      <c r="E13" s="77"/>
      <c r="F13" s="77"/>
      <c r="G13" s="77">
        <v>5.5086</v>
      </c>
      <c r="H13" s="77"/>
      <c r="I13" s="77"/>
      <c r="J13" s="60"/>
      <c r="K13" s="74">
        <f t="shared" si="0"/>
        <v>83.79560000000001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2.75">
      <c r="A14" s="77" t="s">
        <v>30</v>
      </c>
      <c r="B14" s="77"/>
      <c r="C14" s="77">
        <v>696.4584</v>
      </c>
      <c r="D14" s="77">
        <v>2.2026</v>
      </c>
      <c r="E14" s="77"/>
      <c r="F14" s="77"/>
      <c r="G14" s="77">
        <v>65.5977</v>
      </c>
      <c r="H14" s="77"/>
      <c r="I14" s="77"/>
      <c r="J14" s="60"/>
      <c r="K14" s="74">
        <f t="shared" si="0"/>
        <v>764.2587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77" t="s">
        <v>31</v>
      </c>
      <c r="B15" s="77"/>
      <c r="C15" s="77">
        <v>356.3833</v>
      </c>
      <c r="D15" s="77">
        <v>4623.3009</v>
      </c>
      <c r="E15" s="77"/>
      <c r="F15" s="77"/>
      <c r="G15" s="77"/>
      <c r="H15" s="77"/>
      <c r="I15" s="77"/>
      <c r="J15" s="60"/>
      <c r="K15" s="74">
        <f t="shared" si="0"/>
        <v>4979.684200000001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77" t="s">
        <v>32</v>
      </c>
      <c r="B16" s="77"/>
      <c r="C16" s="77">
        <v>0.4172</v>
      </c>
      <c r="D16" s="77">
        <v>122.6965</v>
      </c>
      <c r="E16" s="77"/>
      <c r="F16" s="77"/>
      <c r="G16" s="77">
        <v>0.0333</v>
      </c>
      <c r="H16" s="77">
        <v>0.2561</v>
      </c>
      <c r="I16" s="77"/>
      <c r="J16" s="60"/>
      <c r="K16" s="74">
        <f t="shared" si="0"/>
        <v>123.4031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63" customFormat="1" ht="12.75">
      <c r="A17" s="77" t="s">
        <v>33</v>
      </c>
      <c r="B17" s="86"/>
      <c r="C17" s="86">
        <v>643.0626</v>
      </c>
      <c r="D17" s="86"/>
      <c r="E17" s="86"/>
      <c r="F17" s="86"/>
      <c r="G17" s="86"/>
      <c r="H17" s="86"/>
      <c r="I17" s="86"/>
      <c r="J17" s="61"/>
      <c r="K17" s="74">
        <f t="shared" si="0"/>
        <v>643.0626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ht="12.75">
      <c r="A18" s="77" t="s">
        <v>34</v>
      </c>
      <c r="B18" s="77"/>
      <c r="C18" s="77">
        <v>1204.8891</v>
      </c>
      <c r="D18" s="77">
        <v>43.314</v>
      </c>
      <c r="E18" s="77"/>
      <c r="F18" s="77"/>
      <c r="G18" s="77">
        <v>8.4696</v>
      </c>
      <c r="H18" s="77"/>
      <c r="I18" s="77"/>
      <c r="J18" s="60"/>
      <c r="K18" s="74">
        <f t="shared" si="0"/>
        <v>1256.6727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19" t="s">
        <v>41</v>
      </c>
      <c r="B19" s="19"/>
      <c r="C19" s="19">
        <f>SUM(C6:C18)</f>
        <v>9863.651100000001</v>
      </c>
      <c r="D19" s="19">
        <f>SUM(D6:D18)</f>
        <v>5104.2435000000005</v>
      </c>
      <c r="E19" s="19"/>
      <c r="F19" s="19"/>
      <c r="G19" s="19">
        <f>SUM(G6:G18)</f>
        <v>415.48280000000005</v>
      </c>
      <c r="H19" s="19">
        <f>SUM(H6:H18)</f>
        <v>0.2561</v>
      </c>
      <c r="I19" s="19"/>
      <c r="J19" s="60"/>
      <c r="K19" s="76">
        <f>SUM(K6:K18)</f>
        <v>15383.6335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3" t="s">
        <v>35</v>
      </c>
      <c r="B20" s="60"/>
      <c r="C20" s="60"/>
      <c r="D20" s="60"/>
      <c r="E20" s="60"/>
      <c r="F20" s="60"/>
      <c r="G20" s="60"/>
      <c r="H20" s="60"/>
      <c r="I20" s="60"/>
      <c r="J20" s="60"/>
      <c r="K20" s="6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79" t="s">
        <v>36</v>
      </c>
      <c r="B21" s="79">
        <v>0.9213</v>
      </c>
      <c r="C21" s="79">
        <v>695.0575</v>
      </c>
      <c r="D21" s="79"/>
      <c r="E21" s="79"/>
      <c r="F21" s="79"/>
      <c r="G21" s="79">
        <v>234.8039</v>
      </c>
      <c r="H21" s="79">
        <v>1.0774</v>
      </c>
      <c r="I21" s="79">
        <v>0.7922</v>
      </c>
      <c r="J21" s="60"/>
      <c r="K21" s="74">
        <f>SUM(B21:J21)</f>
        <v>932.6523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79" t="s">
        <v>37</v>
      </c>
      <c r="B22" s="79">
        <v>1344.5655</v>
      </c>
      <c r="C22" s="79">
        <v>1880.5087</v>
      </c>
      <c r="D22" s="79">
        <v>0.6599</v>
      </c>
      <c r="E22" s="79"/>
      <c r="F22" s="79"/>
      <c r="G22" s="79"/>
      <c r="H22" s="79"/>
      <c r="I22" s="79"/>
      <c r="J22" s="60"/>
      <c r="K22" s="74">
        <f>SUM(B22:J22)</f>
        <v>3225.7341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79" t="s">
        <v>38</v>
      </c>
      <c r="B23" s="79"/>
      <c r="C23" s="79">
        <v>5389.8941</v>
      </c>
      <c r="D23" s="79">
        <v>0.6809</v>
      </c>
      <c r="E23" s="79"/>
      <c r="F23" s="79"/>
      <c r="G23" s="79">
        <v>47.0351</v>
      </c>
      <c r="H23" s="79">
        <v>1.6926</v>
      </c>
      <c r="I23" s="79">
        <v>2.3426</v>
      </c>
      <c r="J23" s="60"/>
      <c r="K23" s="74">
        <f>SUM(B23:J23)</f>
        <v>5441.645300000001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3" t="s">
        <v>41</v>
      </c>
      <c r="B24" s="23">
        <f>SUM(B21:B23)</f>
        <v>1345.4868</v>
      </c>
      <c r="C24" s="23">
        <f>SUM(C21:C23)</f>
        <v>7965.460300000001</v>
      </c>
      <c r="D24" s="23">
        <f>SUM(D21:D23)</f>
        <v>1.3408</v>
      </c>
      <c r="E24" s="23"/>
      <c r="F24" s="23"/>
      <c r="G24" s="23">
        <f>SUM(G21:G23)</f>
        <v>281.839</v>
      </c>
      <c r="H24" s="23">
        <f>SUM(H21:H23)</f>
        <v>2.77</v>
      </c>
      <c r="I24" s="23">
        <f>SUM(I21:I23)</f>
        <v>3.1348000000000003</v>
      </c>
      <c r="J24" s="23"/>
      <c r="K24" s="76">
        <f>SUM(K21:K23)</f>
        <v>9600.031700000001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s="89" customFormat="1" ht="12.75">
      <c r="A25" s="32" t="s">
        <v>85</v>
      </c>
      <c r="B25" s="32">
        <v>1345.4868</v>
      </c>
      <c r="C25" s="32">
        <v>15457.7243</v>
      </c>
      <c r="D25" s="32">
        <v>5003.6443</v>
      </c>
      <c r="E25" s="32"/>
      <c r="F25" s="32"/>
      <c r="G25" s="32">
        <v>458.6165</v>
      </c>
      <c r="H25" s="32">
        <v>3.0261</v>
      </c>
      <c r="I25" s="32">
        <v>3.1348</v>
      </c>
      <c r="J25" s="32"/>
      <c r="K25" s="75">
        <v>24983.6652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</row>
    <row r="26" spans="1:11" ht="12.75">
      <c r="A26" s="38" t="s">
        <v>13</v>
      </c>
      <c r="B26" s="104"/>
      <c r="C26" s="5"/>
      <c r="D26" s="5"/>
      <c r="E26" s="5"/>
      <c r="F26" s="5"/>
      <c r="G26" s="5"/>
      <c r="H26" s="5"/>
      <c r="I26" s="5"/>
      <c r="J26" s="60"/>
      <c r="K26" s="53"/>
    </row>
    <row r="27" spans="1:37" s="63" customFormat="1" ht="12.75">
      <c r="A27" s="73" t="s">
        <v>14</v>
      </c>
      <c r="B27" s="85">
        <v>1.9306</v>
      </c>
      <c r="C27" s="85">
        <v>9399.5093</v>
      </c>
      <c r="D27" s="85">
        <v>2.0808</v>
      </c>
      <c r="E27" s="85">
        <v>0.1666</v>
      </c>
      <c r="F27" s="85">
        <v>0.2288</v>
      </c>
      <c r="G27" s="85"/>
      <c r="H27" s="85">
        <v>0.2166</v>
      </c>
      <c r="I27" s="85"/>
      <c r="J27" s="61"/>
      <c r="K27" s="74">
        <f aca="true" t="shared" si="1" ref="K27:K33">SUM(B27:J27)</f>
        <v>9404.1327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s="63" customFormat="1" ht="12.75">
      <c r="A28" s="73" t="s">
        <v>15</v>
      </c>
      <c r="B28" s="85">
        <v>5252.2599</v>
      </c>
      <c r="C28" s="85">
        <v>1602.4185</v>
      </c>
      <c r="D28" s="85">
        <v>30.6296</v>
      </c>
      <c r="E28" s="85">
        <v>7.1673</v>
      </c>
      <c r="F28" s="85">
        <v>3.5309</v>
      </c>
      <c r="G28" s="85">
        <v>0.4899</v>
      </c>
      <c r="H28" s="85">
        <v>32.6497</v>
      </c>
      <c r="I28" s="85">
        <v>2.4227</v>
      </c>
      <c r="J28" s="61"/>
      <c r="K28" s="74">
        <f t="shared" si="1"/>
        <v>6931.568499999999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s="63" customFormat="1" ht="12.75">
      <c r="A29" s="73" t="s">
        <v>16</v>
      </c>
      <c r="B29" s="85">
        <v>184.0798</v>
      </c>
      <c r="C29" s="85"/>
      <c r="D29" s="85">
        <v>0.0169</v>
      </c>
      <c r="E29" s="85"/>
      <c r="F29" s="85"/>
      <c r="G29" s="85"/>
      <c r="H29" s="85"/>
      <c r="I29" s="85"/>
      <c r="J29" s="61"/>
      <c r="K29" s="74">
        <f t="shared" si="1"/>
        <v>184.0967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s="63" customFormat="1" ht="12.75">
      <c r="A30" s="73" t="s">
        <v>17</v>
      </c>
      <c r="B30" s="85">
        <v>16132.3197</v>
      </c>
      <c r="C30" s="85">
        <v>130.6852</v>
      </c>
      <c r="D30" s="85">
        <v>1179.8148</v>
      </c>
      <c r="E30" s="85">
        <v>14.9361</v>
      </c>
      <c r="F30" s="85"/>
      <c r="G30" s="85"/>
      <c r="H30" s="85">
        <v>3.4195</v>
      </c>
      <c r="I30" s="85">
        <v>11.9353</v>
      </c>
      <c r="J30" s="61"/>
      <c r="K30" s="74">
        <f t="shared" si="1"/>
        <v>17473.1106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</row>
    <row r="31" spans="1:37" s="63" customFormat="1" ht="12.75">
      <c r="A31" s="73" t="s">
        <v>18</v>
      </c>
      <c r="B31" s="85">
        <v>2801.7501</v>
      </c>
      <c r="C31" s="85">
        <v>10395.7497</v>
      </c>
      <c r="D31" s="85">
        <v>33.4487</v>
      </c>
      <c r="E31" s="85">
        <v>35.5499</v>
      </c>
      <c r="F31" s="85">
        <v>0.0145</v>
      </c>
      <c r="G31" s="85"/>
      <c r="H31" s="85">
        <v>44.6948</v>
      </c>
      <c r="I31" s="85">
        <v>11.3664</v>
      </c>
      <c r="J31" s="61"/>
      <c r="K31" s="74">
        <f t="shared" si="1"/>
        <v>13322.574100000002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</row>
    <row r="32" spans="1:37" s="63" customFormat="1" ht="12.75">
      <c r="A32" s="73" t="s">
        <v>19</v>
      </c>
      <c r="B32" s="85"/>
      <c r="C32" s="85">
        <v>115.4881</v>
      </c>
      <c r="D32" s="85">
        <v>4.6815</v>
      </c>
      <c r="E32" s="85">
        <v>17.7881</v>
      </c>
      <c r="F32" s="85"/>
      <c r="G32" s="85">
        <v>14.2195</v>
      </c>
      <c r="H32" s="85"/>
      <c r="I32" s="85"/>
      <c r="J32" s="61"/>
      <c r="K32" s="74">
        <f t="shared" si="1"/>
        <v>152.1772</v>
      </c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  <row r="33" spans="1:37" s="63" customFormat="1" ht="12.75">
      <c r="A33" s="73" t="s">
        <v>20</v>
      </c>
      <c r="B33" s="85">
        <v>1344.1365</v>
      </c>
      <c r="C33" s="85"/>
      <c r="D33" s="85">
        <v>0.3272</v>
      </c>
      <c r="E33" s="85"/>
      <c r="F33" s="85"/>
      <c r="G33" s="85"/>
      <c r="H33" s="85">
        <v>1.7709</v>
      </c>
      <c r="I33" s="85">
        <v>2.5545</v>
      </c>
      <c r="J33" s="61"/>
      <c r="K33" s="74">
        <f t="shared" si="1"/>
        <v>1348.7891</v>
      </c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</row>
    <row r="34" spans="1:37" s="63" customFormat="1" ht="12.75">
      <c r="A34" s="94" t="s">
        <v>41</v>
      </c>
      <c r="B34" s="95">
        <f>SUM(B27:B33)</f>
        <v>25716.4766</v>
      </c>
      <c r="C34" s="95">
        <f>SUM(C27:C33)</f>
        <v>21643.850799999997</v>
      </c>
      <c r="D34" s="95">
        <f>SUM(D27:D33)</f>
        <v>1250.9995</v>
      </c>
      <c r="E34" s="95">
        <f>SUM(E27:E33)</f>
        <v>75.608</v>
      </c>
      <c r="F34" s="95">
        <f>SUM(F27:F33)</f>
        <v>3.7742</v>
      </c>
      <c r="G34" s="95">
        <f>SUM(G27:G33)</f>
        <v>14.7094</v>
      </c>
      <c r="H34" s="95">
        <f>SUM(H27:H33)</f>
        <v>82.75150000000001</v>
      </c>
      <c r="I34" s="95">
        <f>SUM(I27:I33)</f>
        <v>28.278900000000004</v>
      </c>
      <c r="J34" s="105"/>
      <c r="K34" s="91">
        <f>SUM(K27:K33)</f>
        <v>48816.4489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11" s="62" customFormat="1" ht="12.75">
      <c r="A35" s="87" t="s">
        <v>40</v>
      </c>
      <c r="B35" s="88">
        <v>25716.4766</v>
      </c>
      <c r="C35" s="88">
        <v>21643.8508</v>
      </c>
      <c r="D35" s="88">
        <v>1250.9995</v>
      </c>
      <c r="E35" s="88">
        <v>75.608</v>
      </c>
      <c r="F35" s="88">
        <v>3.7742</v>
      </c>
      <c r="G35" s="88">
        <v>14.7094</v>
      </c>
      <c r="H35" s="88">
        <v>82.7515</v>
      </c>
      <c r="I35" s="88">
        <v>28.2789</v>
      </c>
      <c r="J35" s="88"/>
      <c r="K35" s="75">
        <v>48816.4489</v>
      </c>
    </row>
    <row r="36" spans="1:37" ht="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50" t="s">
        <v>92</v>
      </c>
      <c r="B37" s="50">
        <v>27061.9634</v>
      </c>
      <c r="C37" s="50">
        <v>39472.9622</v>
      </c>
      <c r="D37" s="50">
        <v>6356.5838</v>
      </c>
      <c r="E37" s="50">
        <v>75.608</v>
      </c>
      <c r="F37" s="50">
        <v>3.7742</v>
      </c>
      <c r="G37" s="50">
        <v>712.0312</v>
      </c>
      <c r="H37" s="50">
        <v>85.7776</v>
      </c>
      <c r="I37" s="50">
        <v>31.4137</v>
      </c>
      <c r="J37" s="92"/>
      <c r="K37" s="90">
        <v>73800.1141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56" spans="1:3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</sheetData>
  <mergeCells count="8">
    <mergeCell ref="A2:A4"/>
    <mergeCell ref="B2:J2"/>
    <mergeCell ref="C3:C4"/>
    <mergeCell ref="E3:E4"/>
    <mergeCell ref="F3:F4"/>
    <mergeCell ref="G3:G4"/>
    <mergeCell ref="H3:H4"/>
    <mergeCell ref="I3:I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MŽP</cp:lastModifiedBy>
  <cp:lastPrinted>2002-09-12T11:47:35Z</cp:lastPrinted>
  <dcterms:created xsi:type="dcterms:W3CDTF">2002-08-30T08:47:55Z</dcterms:created>
  <dcterms:modified xsi:type="dcterms:W3CDTF">2002-09-01T13:18:19Z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