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85" windowWidth="12120" windowHeight="6660" activeTab="1"/>
  </bookViews>
  <sheets>
    <sheet name="Hárok1" sheetId="1" r:id="rId1"/>
    <sheet name="Hárok2" sheetId="2" r:id="rId2"/>
    <sheet name="Hárok3" sheetId="3" state="hidden" r:id="rId3"/>
  </sheets>
  <definedNames>
    <definedName name="_xlnm.Print_Area" localSheetId="0">'Hárok1'!$A$1:$T$24</definedName>
    <definedName name="_xlnm.Print_Area" localSheetId="1">'Hárok2'!$A$46:$AC$116</definedName>
  </definedNames>
  <calcPr fullCalcOnLoad="1"/>
</workbook>
</file>

<file path=xl/sharedStrings.xml><?xml version="1.0" encoding="utf-8"?>
<sst xmlns="http://schemas.openxmlformats.org/spreadsheetml/2006/main" count="63" uniqueCount="53">
  <si>
    <t>Odbojárov 1, 831 04 Bratislava</t>
  </si>
  <si>
    <t>Príloha č.6</t>
  </si>
  <si>
    <t>Krajské úrady - systemizácia *ŠZM k 1.11.2002</t>
  </si>
  <si>
    <t>Počet zamestnancov celkom</t>
  </si>
  <si>
    <t>Počet systemizovaných štátnozamestnaneckých miest CELKOM</t>
  </si>
  <si>
    <t xml:space="preserve"> - z toho predstavení</t>
  </si>
  <si>
    <t>Zamestnanci</t>
  </si>
  <si>
    <t>Neobsadené /voľné/ systemizované  štátnoza-mestnanecké miesta</t>
  </si>
  <si>
    <t xml:space="preserve">Z toho predstavení </t>
  </si>
  <si>
    <t>Voľné miesta v % z celkového počtu ŠZM v SÚ</t>
  </si>
  <si>
    <t>Voľné miesta   v % z celkového počtu  ŠZM v **SÚ</t>
  </si>
  <si>
    <t>Voľné miesta predstavených  v % z celkového počtu predstavených ŠZM v SÚ</t>
  </si>
  <si>
    <t>Systemizovaný počet miest v prípravnej ***ŠS</t>
  </si>
  <si>
    <t xml:space="preserve">Predstavení </t>
  </si>
  <si>
    <t>Systemizovaný počet miest v dočasnej ŠS okrem §25, odsek 2 pís. c</t>
  </si>
  <si>
    <t>Systemizovaný počet miest v stálej ŠS</t>
  </si>
  <si>
    <t>Krajský úrad v Trnave</t>
  </si>
  <si>
    <t>KÚ v Banskej Bystrici</t>
  </si>
  <si>
    <t>KÚ Bratislava</t>
  </si>
  <si>
    <t>KÚ Košice</t>
  </si>
  <si>
    <t>KÚ Prešov</t>
  </si>
  <si>
    <t>KÚ Žilina</t>
  </si>
  <si>
    <t>KÚ Trenčín</t>
  </si>
  <si>
    <t>KÚ Nitra</t>
  </si>
  <si>
    <t>Sumár</t>
  </si>
  <si>
    <t>*ŠZM = štátnozamestnanecké miesto</t>
  </si>
  <si>
    <t>**SÚ =  služobný úrad</t>
  </si>
  <si>
    <t>***ŠS = štátna služba</t>
  </si>
  <si>
    <t>Daňové úrady</t>
  </si>
  <si>
    <t>Názov služobného úradu</t>
  </si>
  <si>
    <t>Plánovaný počet systemizova-ných štátnozamest-naneckých miest CELKOM</t>
  </si>
  <si>
    <t xml:space="preserve"> - z toho predstavený</t>
  </si>
  <si>
    <t>Neobsadené /voľné/ plánované  štátnoza-mestnanecké miesta*</t>
  </si>
  <si>
    <t>2a</t>
  </si>
  <si>
    <t>2b</t>
  </si>
  <si>
    <t>4a</t>
  </si>
  <si>
    <t>4b</t>
  </si>
  <si>
    <t>Daňový úrad v Trnave</t>
  </si>
  <si>
    <t>DÚ v Banskej Bystrici</t>
  </si>
  <si>
    <t>DÚ Bratislava</t>
  </si>
  <si>
    <t>DÚ Košice</t>
  </si>
  <si>
    <t>DÚ Prešov</t>
  </si>
  <si>
    <t>DÚ Žilina</t>
  </si>
  <si>
    <t>DÚ Trenčín</t>
  </si>
  <si>
    <t>DÚ Nitra</t>
  </si>
  <si>
    <t>Riaditeľstvo</t>
  </si>
  <si>
    <t xml:space="preserve">Úrad pre štátnu službu </t>
  </si>
  <si>
    <t>Systemizované štátnozamestnanecké miesta podľa druhu štátnej služby k 01. 11. 2002</t>
  </si>
  <si>
    <t>Stlpec 2 = 8+10+12</t>
  </si>
  <si>
    <t>Stlpec 3 = 9+11+13</t>
  </si>
  <si>
    <t>Graf k prílohe č. 6</t>
  </si>
  <si>
    <t>Systemizované a voľné štátnozamestnanecké miesta k 01. 11. 2002</t>
  </si>
  <si>
    <t>Graf k prílohe č.6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</si>
</sst>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8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5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4"/>
      <name val="Arial"/>
      <family val="2"/>
    </font>
    <font>
      <sz val="26.75"/>
      <name val="Arial"/>
      <family val="0"/>
    </font>
    <font>
      <sz val="8.75"/>
      <name val="Arial"/>
      <family val="0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2" fontId="8" fillId="0" borderId="6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2" fontId="8" fillId="0" borderId="6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2" fontId="5" fillId="4" borderId="2" xfId="0" applyNumberFormat="1" applyFont="1" applyFill="1" applyBorder="1" applyAlignment="1">
      <alignment/>
    </xf>
    <xf numFmtId="2" fontId="7" fillId="4" borderId="2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2" fontId="7" fillId="4" borderId="3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3" borderId="19" xfId="0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7" fillId="4" borderId="19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3" fillId="2" borderId="19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7" fillId="0" borderId="1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1775"/>
          <c:w val="0.83975"/>
          <c:h val="0.964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Celkom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Hárok1!$D$8:$D$15</c:f>
              <c:numCache>
                <c:ptCount val="8"/>
                <c:pt idx="0">
                  <c:v>186</c:v>
                </c:pt>
                <c:pt idx="1">
                  <c:v>200</c:v>
                </c:pt>
                <c:pt idx="2">
                  <c:v>201</c:v>
                </c:pt>
                <c:pt idx="3">
                  <c:v>195</c:v>
                </c:pt>
                <c:pt idx="4">
                  <c:v>188</c:v>
                </c:pt>
                <c:pt idx="5">
                  <c:v>198</c:v>
                </c:pt>
                <c:pt idx="6">
                  <c:v>173</c:v>
                </c:pt>
                <c:pt idx="7">
                  <c:v>187</c:v>
                </c:pt>
              </c:numCache>
            </c:numRef>
          </c:val>
          <c:shape val="box"/>
        </c:ser>
        <c:ser>
          <c:idx val="1"/>
          <c:order val="1"/>
          <c:tx>
            <c:v>Prípravná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Hárok1!$M$8:$M$15</c:f>
              <c:numCache>
                <c:ptCount val="8"/>
                <c:pt idx="0">
                  <c:v>5</c:v>
                </c:pt>
                <c:pt idx="1">
                  <c:v>36</c:v>
                </c:pt>
                <c:pt idx="2">
                  <c:v>38</c:v>
                </c:pt>
                <c:pt idx="3">
                  <c:v>13</c:v>
                </c:pt>
                <c:pt idx="4">
                  <c:v>26</c:v>
                </c:pt>
                <c:pt idx="5">
                  <c:v>27</c:v>
                </c:pt>
                <c:pt idx="6">
                  <c:v>21</c:v>
                </c:pt>
                <c:pt idx="7">
                  <c:v>23</c:v>
                </c:pt>
              </c:numCache>
            </c:numRef>
          </c:val>
          <c:shape val="box"/>
        </c:ser>
        <c:ser>
          <c:idx val="2"/>
          <c:order val="2"/>
          <c:tx>
            <c:v>Dočasná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Hárok1!$P$8:$P$15</c:f>
              <c:numCache>
                <c:ptCount val="8"/>
                <c:pt idx="0">
                  <c:v>176</c:v>
                </c:pt>
                <c:pt idx="1">
                  <c:v>153</c:v>
                </c:pt>
                <c:pt idx="2">
                  <c:v>153</c:v>
                </c:pt>
                <c:pt idx="3">
                  <c:v>181</c:v>
                </c:pt>
                <c:pt idx="4">
                  <c:v>161</c:v>
                </c:pt>
                <c:pt idx="5">
                  <c:v>156</c:v>
                </c:pt>
                <c:pt idx="6">
                  <c:v>142</c:v>
                </c:pt>
                <c:pt idx="7">
                  <c:v>163</c:v>
                </c:pt>
              </c:numCache>
            </c:numRef>
          </c:val>
          <c:shape val="box"/>
        </c:ser>
        <c:ser>
          <c:idx val="3"/>
          <c:order val="3"/>
          <c:tx>
            <c:v>Stála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Hárok1!$S$8:$S$15</c:f>
              <c:numCache>
                <c:ptCount val="8"/>
                <c:pt idx="0">
                  <c:v>5</c:v>
                </c:pt>
                <c:pt idx="1">
                  <c:v>11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15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hape val="box"/>
        </c:ser>
        <c:shape val="box"/>
        <c:axId val="964367"/>
        <c:axId val="8679304"/>
      </c:bar3D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64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33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01475"/>
          <c:w val="0.94875"/>
          <c:h val="0.9215"/>
        </c:manualLayout>
      </c:layout>
      <c:bar3DChart>
        <c:barDir val="col"/>
        <c:grouping val="clustered"/>
        <c:varyColors val="0"/>
        <c:ser>
          <c:idx val="0"/>
          <c:order val="0"/>
          <c:tx>
            <c:v>Systemizované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Hárok1!$D$8:$D$15</c:f>
              <c:numCache>
                <c:ptCount val="8"/>
                <c:pt idx="0">
                  <c:v>186</c:v>
                </c:pt>
                <c:pt idx="1">
                  <c:v>200</c:v>
                </c:pt>
                <c:pt idx="2">
                  <c:v>201</c:v>
                </c:pt>
                <c:pt idx="3">
                  <c:v>195</c:v>
                </c:pt>
                <c:pt idx="4">
                  <c:v>188</c:v>
                </c:pt>
                <c:pt idx="5">
                  <c:v>198</c:v>
                </c:pt>
                <c:pt idx="6">
                  <c:v>173</c:v>
                </c:pt>
                <c:pt idx="7">
                  <c:v>187</c:v>
                </c:pt>
              </c:numCache>
            </c:numRef>
          </c:val>
          <c:shape val="box"/>
        </c:ser>
        <c:ser>
          <c:idx val="1"/>
          <c:order val="1"/>
          <c:tx>
            <c:v>Voľné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Hárok1!$G$8:$G$15</c:f>
              <c:numCache>
                <c:ptCount val="8"/>
                <c:pt idx="0">
                  <c:v>35</c:v>
                </c:pt>
                <c:pt idx="1">
                  <c:v>24</c:v>
                </c:pt>
                <c:pt idx="2">
                  <c:v>27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10</c:v>
                </c:pt>
                <c:pt idx="7">
                  <c:v>11</c:v>
                </c:pt>
              </c:numCache>
            </c:numRef>
          </c:val>
          <c:shape val="box"/>
        </c:ser>
        <c:shape val="box"/>
        <c:axId val="11004873"/>
        <c:axId val="31934994"/>
      </c:bar3D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0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76200</xdr:rowOff>
    </xdr:from>
    <xdr:to>
      <xdr:col>28</xdr:col>
      <xdr:colOff>485775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104775" y="514350"/>
        <a:ext cx="174498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49</xdr:row>
      <xdr:rowOff>38100</xdr:rowOff>
    </xdr:from>
    <xdr:to>
      <xdr:col>28</xdr:col>
      <xdr:colOff>152400</xdr:colOff>
      <xdr:row>114</xdr:row>
      <xdr:rowOff>114300</xdr:rowOff>
    </xdr:to>
    <xdr:graphicFrame>
      <xdr:nvGraphicFramePr>
        <xdr:cNvPr id="2" name="Chart 2"/>
        <xdr:cNvGraphicFramePr/>
      </xdr:nvGraphicFramePr>
      <xdr:xfrm>
        <a:off x="381000" y="8277225"/>
        <a:ext cx="16840200" cy="1071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2"/>
  <sheetViews>
    <sheetView zoomScale="50" zoomScaleNormal="50" workbookViewId="0" topLeftCell="D7">
      <selection activeCell="A1" sqref="A1:T24"/>
    </sheetView>
  </sheetViews>
  <sheetFormatPr defaultColWidth="9.140625" defaultRowHeight="12.75"/>
  <cols>
    <col min="1" max="1" width="29.28125" style="1" customWidth="1"/>
    <col min="2" max="3" width="5.7109375" style="1" hidden="1" customWidth="1"/>
    <col min="4" max="4" width="17.421875" style="1" customWidth="1"/>
    <col min="5" max="5" width="15.28125" style="1" customWidth="1"/>
    <col min="6" max="6" width="11.7109375" style="1" hidden="1" customWidth="1"/>
    <col min="7" max="7" width="15.421875" style="1" customWidth="1"/>
    <col min="8" max="8" width="14.140625" style="1" customWidth="1"/>
    <col min="9" max="10" width="11.7109375" style="1" hidden="1" customWidth="1"/>
    <col min="11" max="11" width="17.140625" style="1" customWidth="1"/>
    <col min="12" max="12" width="16.7109375" style="1" customWidth="1"/>
    <col min="13" max="13" width="17.421875" style="1" customWidth="1"/>
    <col min="14" max="14" width="15.7109375" style="1" customWidth="1"/>
    <col min="15" max="15" width="15.7109375" style="1" hidden="1" customWidth="1"/>
    <col min="16" max="16" width="18.140625" style="1" customWidth="1"/>
    <col min="17" max="17" width="15.7109375" style="1" customWidth="1"/>
    <col min="18" max="18" width="15.7109375" style="1" hidden="1" customWidth="1"/>
    <col min="19" max="19" width="18.28125" style="1" customWidth="1"/>
    <col min="20" max="20" width="16.8515625" style="1" customWidth="1"/>
    <col min="21" max="21" width="16.140625" style="1" customWidth="1"/>
    <col min="22" max="22" width="15.7109375" style="1" customWidth="1"/>
    <col min="23" max="34" width="11.7109375" style="1" customWidth="1"/>
    <col min="35" max="35" width="16.421875" style="1" customWidth="1"/>
    <col min="36" max="37" width="11.7109375" style="1" customWidth="1"/>
    <col min="38" max="16384" width="9.140625" style="1" customWidth="1"/>
  </cols>
  <sheetData>
    <row r="1" spans="1:17" ht="22.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2.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8.75">
      <c r="A4" s="75" t="s">
        <v>47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3" ht="16.5" thickBo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8"/>
      <c r="N5" s="68"/>
      <c r="O5" s="68"/>
      <c r="P5" s="68"/>
      <c r="R5" s="64"/>
      <c r="S5" s="64"/>
      <c r="T5" s="63" t="s">
        <v>1</v>
      </c>
      <c r="U5" s="64"/>
      <c r="V5" s="64"/>
      <c r="W5" s="25"/>
    </row>
    <row r="6" spans="1:50" ht="159.75" customHeight="1" thickBot="1">
      <c r="A6" s="2" t="s">
        <v>2</v>
      </c>
      <c r="B6" s="3" t="s">
        <v>3</v>
      </c>
      <c r="C6" s="3"/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  <c r="I6" s="3"/>
      <c r="J6" s="3" t="s">
        <v>9</v>
      </c>
      <c r="K6" s="4" t="s">
        <v>10</v>
      </c>
      <c r="L6" s="4" t="s">
        <v>11</v>
      </c>
      <c r="M6" s="67" t="s">
        <v>12</v>
      </c>
      <c r="N6" s="3" t="s">
        <v>13</v>
      </c>
      <c r="O6" s="3" t="s">
        <v>6</v>
      </c>
      <c r="P6" s="3" t="s">
        <v>14</v>
      </c>
      <c r="Q6" s="3" t="s">
        <v>13</v>
      </c>
      <c r="R6" s="3" t="s">
        <v>6</v>
      </c>
      <c r="S6" s="3" t="s">
        <v>15</v>
      </c>
      <c r="T6" s="5" t="s">
        <v>13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</row>
    <row r="7" spans="1:41" ht="19.5" customHeight="1" thickBot="1">
      <c r="A7" s="9">
        <v>1</v>
      </c>
      <c r="B7" s="10"/>
      <c r="C7" s="10"/>
      <c r="D7" s="10">
        <v>2</v>
      </c>
      <c r="E7" s="10">
        <v>3</v>
      </c>
      <c r="F7" s="10"/>
      <c r="G7" s="10">
        <v>4</v>
      </c>
      <c r="H7" s="10">
        <v>5</v>
      </c>
      <c r="I7" s="10"/>
      <c r="J7" s="10"/>
      <c r="K7" s="10">
        <v>6</v>
      </c>
      <c r="L7" s="65">
        <v>7</v>
      </c>
      <c r="M7" s="69">
        <v>8</v>
      </c>
      <c r="N7" s="10">
        <v>9</v>
      </c>
      <c r="O7" s="11">
        <v>9</v>
      </c>
      <c r="P7" s="11">
        <v>10</v>
      </c>
      <c r="Q7" s="11">
        <v>11</v>
      </c>
      <c r="R7" s="11">
        <v>11</v>
      </c>
      <c r="S7" s="11">
        <v>12</v>
      </c>
      <c r="T7" s="12">
        <v>13</v>
      </c>
      <c r="U7" s="1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  <c r="AG7" s="7"/>
      <c r="AH7" s="7"/>
      <c r="AI7" s="7"/>
      <c r="AJ7" s="7"/>
      <c r="AK7" s="7"/>
      <c r="AL7" s="7"/>
      <c r="AM7" s="7"/>
      <c r="AN7" s="7"/>
      <c r="AO7" s="7"/>
    </row>
    <row r="8" spans="1:41" ht="34.5" customHeight="1">
      <c r="A8" s="16" t="s">
        <v>16</v>
      </c>
      <c r="B8" s="17">
        <v>147</v>
      </c>
      <c r="C8" s="18">
        <v>1</v>
      </c>
      <c r="D8" s="19">
        <f>SUM(M8,P8,S8)</f>
        <v>186</v>
      </c>
      <c r="E8" s="19">
        <f>SUM(N8,Q8,T8)</f>
        <v>32</v>
      </c>
      <c r="F8" s="19">
        <f>D8-E8</f>
        <v>154</v>
      </c>
      <c r="G8" s="19">
        <v>35</v>
      </c>
      <c r="H8" s="19">
        <v>5.6</v>
      </c>
      <c r="I8" s="20">
        <f>G8-H8</f>
        <v>29.4</v>
      </c>
      <c r="J8" s="19">
        <f aca="true" t="shared" si="0" ref="J8:J16">D8/100</f>
        <v>1.86</v>
      </c>
      <c r="K8" s="20">
        <f aca="true" t="shared" si="1" ref="K8:K16">G8/J8</f>
        <v>18.817204301075268</v>
      </c>
      <c r="L8" s="20">
        <f aca="true" t="shared" si="2" ref="L8:L16">H8/U8</f>
        <v>17.5</v>
      </c>
      <c r="M8" s="70">
        <v>5</v>
      </c>
      <c r="N8" s="19">
        <v>1</v>
      </c>
      <c r="O8" s="19">
        <f>M8-N8</f>
        <v>4</v>
      </c>
      <c r="P8" s="19">
        <v>176</v>
      </c>
      <c r="Q8" s="19">
        <v>26</v>
      </c>
      <c r="R8" s="19">
        <f>P8-Q8</f>
        <v>150</v>
      </c>
      <c r="S8" s="19">
        <v>5</v>
      </c>
      <c r="T8" s="22">
        <v>5</v>
      </c>
      <c r="U8" s="23">
        <f>E8/100</f>
        <v>0.32</v>
      </c>
      <c r="V8" s="23"/>
      <c r="W8" s="23"/>
      <c r="X8" s="23"/>
      <c r="Y8" s="23"/>
      <c r="Z8" s="24"/>
      <c r="AA8" s="23"/>
      <c r="AB8" s="23"/>
      <c r="AC8" s="23"/>
      <c r="AD8" s="24"/>
      <c r="AE8" s="23"/>
      <c r="AF8" s="25"/>
      <c r="AG8" s="7"/>
      <c r="AH8" s="7"/>
      <c r="AI8" s="7"/>
      <c r="AJ8" s="7"/>
      <c r="AK8" s="7"/>
      <c r="AL8" s="7"/>
      <c r="AM8" s="7"/>
      <c r="AN8" s="7"/>
      <c r="AO8" s="7"/>
    </row>
    <row r="9" spans="1:41" ht="34.5" customHeight="1">
      <c r="A9" s="26" t="s">
        <v>17</v>
      </c>
      <c r="B9" s="27">
        <v>175.7</v>
      </c>
      <c r="C9" s="28"/>
      <c r="D9" s="19">
        <f aca="true" t="shared" si="3" ref="D9:D15">SUM(M9,P9,S9)</f>
        <v>200</v>
      </c>
      <c r="E9" s="19">
        <f aca="true" t="shared" si="4" ref="E9:E15">SUM(N9,Q9,T9)</f>
        <v>33</v>
      </c>
      <c r="F9" s="29">
        <f>D9-E9</f>
        <v>167</v>
      </c>
      <c r="G9" s="29">
        <v>24</v>
      </c>
      <c r="H9" s="29">
        <v>1.8</v>
      </c>
      <c r="I9" s="30">
        <f aca="true" t="shared" si="5" ref="I9:I15">G9-H9</f>
        <v>22.2</v>
      </c>
      <c r="J9" s="29">
        <f t="shared" si="0"/>
        <v>2</v>
      </c>
      <c r="K9" s="30">
        <f t="shared" si="1"/>
        <v>12</v>
      </c>
      <c r="L9" s="30">
        <f t="shared" si="2"/>
        <v>5.454545454545454</v>
      </c>
      <c r="M9" s="71">
        <v>36</v>
      </c>
      <c r="N9" s="29">
        <v>0</v>
      </c>
      <c r="O9" s="29">
        <f aca="true" t="shared" si="6" ref="O9:O15">M9-N9</f>
        <v>36</v>
      </c>
      <c r="P9" s="29">
        <v>153</v>
      </c>
      <c r="Q9" s="29">
        <v>22</v>
      </c>
      <c r="R9" s="29">
        <f aca="true" t="shared" si="7" ref="R9:R16">P9-Q9</f>
        <v>131</v>
      </c>
      <c r="S9" s="29">
        <v>11</v>
      </c>
      <c r="T9" s="31">
        <v>11</v>
      </c>
      <c r="U9" s="23">
        <f aca="true" t="shared" si="8" ref="U9:U16">E9/100</f>
        <v>0.33</v>
      </c>
      <c r="V9" s="23"/>
      <c r="W9" s="23"/>
      <c r="X9" s="23"/>
      <c r="Y9" s="23"/>
      <c r="Z9" s="23"/>
      <c r="AA9" s="23"/>
      <c r="AB9" s="23"/>
      <c r="AC9" s="24"/>
      <c r="AD9" s="24"/>
      <c r="AE9" s="23"/>
      <c r="AF9" s="25"/>
      <c r="AG9" s="7"/>
      <c r="AH9" s="7"/>
      <c r="AI9" s="7"/>
      <c r="AJ9" s="7"/>
      <c r="AK9" s="7"/>
      <c r="AL9" s="7"/>
      <c r="AM9" s="7"/>
      <c r="AN9" s="7"/>
      <c r="AO9" s="7"/>
    </row>
    <row r="10" spans="1:41" ht="34.5" customHeight="1">
      <c r="A10" s="26" t="s">
        <v>18</v>
      </c>
      <c r="B10" s="27">
        <v>172</v>
      </c>
      <c r="C10" s="28"/>
      <c r="D10" s="19">
        <f t="shared" si="3"/>
        <v>201</v>
      </c>
      <c r="E10" s="19">
        <f t="shared" si="4"/>
        <v>35</v>
      </c>
      <c r="F10" s="29">
        <f aca="true" t="shared" si="9" ref="F10:F16">D10-E10</f>
        <v>166</v>
      </c>
      <c r="G10" s="29">
        <v>27</v>
      </c>
      <c r="H10" s="29">
        <v>4</v>
      </c>
      <c r="I10" s="30">
        <f t="shared" si="5"/>
        <v>23</v>
      </c>
      <c r="J10" s="29">
        <f t="shared" si="0"/>
        <v>2.01</v>
      </c>
      <c r="K10" s="30">
        <f t="shared" si="1"/>
        <v>13.432835820895523</v>
      </c>
      <c r="L10" s="30">
        <f t="shared" si="2"/>
        <v>11.428571428571429</v>
      </c>
      <c r="M10" s="71">
        <v>38</v>
      </c>
      <c r="N10" s="29">
        <v>4</v>
      </c>
      <c r="O10" s="29">
        <f t="shared" si="6"/>
        <v>34</v>
      </c>
      <c r="P10" s="29">
        <v>153</v>
      </c>
      <c r="Q10" s="29">
        <v>24</v>
      </c>
      <c r="R10" s="29">
        <f t="shared" si="7"/>
        <v>129</v>
      </c>
      <c r="S10" s="29">
        <v>10</v>
      </c>
      <c r="T10" s="31">
        <v>7</v>
      </c>
      <c r="U10" s="23">
        <f t="shared" si="8"/>
        <v>0.35</v>
      </c>
      <c r="V10" s="23"/>
      <c r="W10" s="23"/>
      <c r="X10" s="23"/>
      <c r="Y10" s="23"/>
      <c r="Z10" s="23"/>
      <c r="AA10" s="23"/>
      <c r="AB10" s="23"/>
      <c r="AC10" s="24"/>
      <c r="AD10" s="24"/>
      <c r="AE10" s="23"/>
      <c r="AF10" s="25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34.5" customHeight="1">
      <c r="A11" s="26" t="s">
        <v>19</v>
      </c>
      <c r="B11" s="27">
        <v>174</v>
      </c>
      <c r="C11" s="28"/>
      <c r="D11" s="19">
        <f t="shared" si="3"/>
        <v>195</v>
      </c>
      <c r="E11" s="19">
        <f t="shared" si="4"/>
        <v>36</v>
      </c>
      <c r="F11" s="29">
        <f t="shared" si="9"/>
        <v>159</v>
      </c>
      <c r="G11" s="29">
        <v>14</v>
      </c>
      <c r="H11" s="29">
        <v>1.8</v>
      </c>
      <c r="I11" s="30">
        <f t="shared" si="5"/>
        <v>12.2</v>
      </c>
      <c r="J11" s="29">
        <f t="shared" si="0"/>
        <v>1.95</v>
      </c>
      <c r="K11" s="30">
        <f t="shared" si="1"/>
        <v>7.17948717948718</v>
      </c>
      <c r="L11" s="30">
        <f t="shared" si="2"/>
        <v>5</v>
      </c>
      <c r="M11" s="71">
        <v>13</v>
      </c>
      <c r="N11" s="29">
        <v>0</v>
      </c>
      <c r="O11" s="29">
        <f t="shared" si="6"/>
        <v>13</v>
      </c>
      <c r="P11" s="29">
        <v>181</v>
      </c>
      <c r="Q11" s="29">
        <v>35</v>
      </c>
      <c r="R11" s="29">
        <f t="shared" si="7"/>
        <v>146</v>
      </c>
      <c r="S11" s="29">
        <v>1</v>
      </c>
      <c r="T11" s="31">
        <v>1</v>
      </c>
      <c r="U11" s="23">
        <f t="shared" si="8"/>
        <v>0.36</v>
      </c>
      <c r="V11" s="23"/>
      <c r="W11" s="23"/>
      <c r="X11" s="23"/>
      <c r="Y11" s="23"/>
      <c r="Z11" s="23"/>
      <c r="AA11" s="23"/>
      <c r="AB11" s="23"/>
      <c r="AC11" s="24"/>
      <c r="AD11" s="24"/>
      <c r="AE11" s="23"/>
      <c r="AF11" s="25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34.5" customHeight="1">
      <c r="A12" s="26" t="s">
        <v>20</v>
      </c>
      <c r="B12" s="27">
        <v>171.6</v>
      </c>
      <c r="C12" s="28"/>
      <c r="D12" s="19">
        <f t="shared" si="3"/>
        <v>188</v>
      </c>
      <c r="E12" s="19">
        <f t="shared" si="4"/>
        <v>37</v>
      </c>
      <c r="F12" s="29">
        <f t="shared" si="9"/>
        <v>151</v>
      </c>
      <c r="G12" s="29">
        <v>18</v>
      </c>
      <c r="H12" s="29">
        <v>6.4</v>
      </c>
      <c r="I12" s="30">
        <f t="shared" si="5"/>
        <v>11.6</v>
      </c>
      <c r="J12" s="29">
        <f t="shared" si="0"/>
        <v>1.88</v>
      </c>
      <c r="K12" s="30">
        <f t="shared" si="1"/>
        <v>9.574468085106384</v>
      </c>
      <c r="L12" s="30">
        <f t="shared" si="2"/>
        <v>17.2972972972973</v>
      </c>
      <c r="M12" s="71">
        <v>26</v>
      </c>
      <c r="N12" s="29">
        <v>7</v>
      </c>
      <c r="O12" s="29">
        <f t="shared" si="6"/>
        <v>19</v>
      </c>
      <c r="P12" s="29">
        <v>161</v>
      </c>
      <c r="Q12" s="29">
        <v>29</v>
      </c>
      <c r="R12" s="29">
        <f t="shared" si="7"/>
        <v>132</v>
      </c>
      <c r="S12" s="29">
        <v>1</v>
      </c>
      <c r="T12" s="31">
        <v>1</v>
      </c>
      <c r="U12" s="23">
        <f t="shared" si="8"/>
        <v>0.37</v>
      </c>
      <c r="V12" s="23"/>
      <c r="W12" s="23"/>
      <c r="X12" s="23"/>
      <c r="Y12" s="23"/>
      <c r="Z12" s="23"/>
      <c r="AA12" s="23"/>
      <c r="AB12" s="23"/>
      <c r="AC12" s="24"/>
      <c r="AD12" s="24"/>
      <c r="AE12" s="23"/>
      <c r="AF12" s="25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34.5" customHeight="1">
      <c r="A13" s="26" t="s">
        <v>21</v>
      </c>
      <c r="B13" s="27">
        <v>169</v>
      </c>
      <c r="C13" s="28"/>
      <c r="D13" s="19">
        <f t="shared" si="3"/>
        <v>198</v>
      </c>
      <c r="E13" s="19">
        <f t="shared" si="4"/>
        <v>35</v>
      </c>
      <c r="F13" s="29">
        <f t="shared" si="9"/>
        <v>163</v>
      </c>
      <c r="G13" s="29">
        <v>21</v>
      </c>
      <c r="H13" s="29">
        <v>7</v>
      </c>
      <c r="I13" s="30">
        <f t="shared" si="5"/>
        <v>14</v>
      </c>
      <c r="J13" s="29">
        <f t="shared" si="0"/>
        <v>1.98</v>
      </c>
      <c r="K13" s="30">
        <f t="shared" si="1"/>
        <v>10.606060606060606</v>
      </c>
      <c r="L13" s="30">
        <f t="shared" si="2"/>
        <v>20</v>
      </c>
      <c r="M13" s="71">
        <v>27</v>
      </c>
      <c r="N13" s="29">
        <v>0</v>
      </c>
      <c r="O13" s="29">
        <f t="shared" si="6"/>
        <v>27</v>
      </c>
      <c r="P13" s="29">
        <v>156</v>
      </c>
      <c r="Q13" s="29">
        <v>20</v>
      </c>
      <c r="R13" s="29">
        <f t="shared" si="7"/>
        <v>136</v>
      </c>
      <c r="S13" s="29">
        <v>15</v>
      </c>
      <c r="T13" s="31">
        <v>15</v>
      </c>
      <c r="U13" s="23">
        <f t="shared" si="8"/>
        <v>0.35</v>
      </c>
      <c r="V13" s="23"/>
      <c r="W13" s="23"/>
      <c r="X13" s="23"/>
      <c r="Y13" s="23"/>
      <c r="Z13" s="23"/>
      <c r="AA13" s="23"/>
      <c r="AB13" s="23"/>
      <c r="AC13" s="24"/>
      <c r="AD13" s="24"/>
      <c r="AE13" s="23"/>
      <c r="AF13" s="25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34.5" customHeight="1">
      <c r="A14" s="26" t="s">
        <v>22</v>
      </c>
      <c r="B14" s="27">
        <v>164</v>
      </c>
      <c r="C14" s="28"/>
      <c r="D14" s="19">
        <f t="shared" si="3"/>
        <v>173</v>
      </c>
      <c r="E14" s="19">
        <f t="shared" si="4"/>
        <v>35</v>
      </c>
      <c r="F14" s="29">
        <f t="shared" si="9"/>
        <v>138</v>
      </c>
      <c r="G14" s="29">
        <v>10</v>
      </c>
      <c r="H14" s="29">
        <v>5.4</v>
      </c>
      <c r="I14" s="30">
        <f t="shared" si="5"/>
        <v>4.6</v>
      </c>
      <c r="J14" s="29">
        <f t="shared" si="0"/>
        <v>1.73</v>
      </c>
      <c r="K14" s="30">
        <f t="shared" si="1"/>
        <v>5.780346820809249</v>
      </c>
      <c r="L14" s="30">
        <f t="shared" si="2"/>
        <v>15.42857142857143</v>
      </c>
      <c r="M14" s="71">
        <v>21</v>
      </c>
      <c r="N14" s="29">
        <v>2</v>
      </c>
      <c r="O14" s="29">
        <f t="shared" si="6"/>
        <v>19</v>
      </c>
      <c r="P14" s="29">
        <v>142</v>
      </c>
      <c r="Q14" s="29">
        <v>23</v>
      </c>
      <c r="R14" s="29">
        <f t="shared" si="7"/>
        <v>119</v>
      </c>
      <c r="S14" s="29">
        <v>10</v>
      </c>
      <c r="T14" s="31">
        <v>10</v>
      </c>
      <c r="U14" s="23">
        <f t="shared" si="8"/>
        <v>0.35</v>
      </c>
      <c r="V14" s="23"/>
      <c r="W14" s="23"/>
      <c r="X14" s="23"/>
      <c r="Y14" s="23"/>
      <c r="Z14" s="23"/>
      <c r="AA14" s="23"/>
      <c r="AB14" s="23"/>
      <c r="AC14" s="24"/>
      <c r="AD14" s="24"/>
      <c r="AE14" s="23"/>
      <c r="AF14" s="25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34.5" customHeight="1" thickBot="1">
      <c r="A15" s="32" t="s">
        <v>23</v>
      </c>
      <c r="B15" s="33">
        <v>176</v>
      </c>
      <c r="C15" s="34"/>
      <c r="D15" s="19">
        <f t="shared" si="3"/>
        <v>187</v>
      </c>
      <c r="E15" s="19">
        <f t="shared" si="4"/>
        <v>35</v>
      </c>
      <c r="F15" s="35">
        <f t="shared" si="9"/>
        <v>152</v>
      </c>
      <c r="G15" s="35">
        <v>11</v>
      </c>
      <c r="H15" s="35">
        <v>0</v>
      </c>
      <c r="I15" s="36">
        <f t="shared" si="5"/>
        <v>11</v>
      </c>
      <c r="J15" s="35">
        <f t="shared" si="0"/>
        <v>1.87</v>
      </c>
      <c r="K15" s="36">
        <f t="shared" si="1"/>
        <v>5.88235294117647</v>
      </c>
      <c r="L15" s="36">
        <f t="shared" si="2"/>
        <v>0</v>
      </c>
      <c r="M15" s="72">
        <v>23</v>
      </c>
      <c r="N15" s="35">
        <v>0</v>
      </c>
      <c r="O15" s="35">
        <f t="shared" si="6"/>
        <v>23</v>
      </c>
      <c r="P15" s="35">
        <v>163</v>
      </c>
      <c r="Q15" s="35">
        <v>34</v>
      </c>
      <c r="R15" s="35">
        <f t="shared" si="7"/>
        <v>129</v>
      </c>
      <c r="S15" s="35">
        <v>1</v>
      </c>
      <c r="T15" s="37">
        <v>1</v>
      </c>
      <c r="U15" s="23">
        <f t="shared" si="8"/>
        <v>0.35</v>
      </c>
      <c r="V15" s="21"/>
      <c r="W15" s="21"/>
      <c r="X15" s="21"/>
      <c r="Y15" s="23"/>
      <c r="Z15" s="21"/>
      <c r="AA15" s="21"/>
      <c r="AB15" s="23"/>
      <c r="AC15" s="24"/>
      <c r="AD15" s="24"/>
      <c r="AE15" s="23"/>
      <c r="AF15" s="25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0.25" thickBot="1">
      <c r="A16" s="38" t="s">
        <v>24</v>
      </c>
      <c r="B16" s="39">
        <f>SUM(B8:B15)</f>
        <v>1349.3000000000002</v>
      </c>
      <c r="C16" s="39"/>
      <c r="D16" s="40">
        <f>SUM(D8:D15)</f>
        <v>1528</v>
      </c>
      <c r="E16" s="40">
        <f>SUM(E8:E15)</f>
        <v>278</v>
      </c>
      <c r="F16" s="40">
        <f t="shared" si="9"/>
        <v>1250</v>
      </c>
      <c r="G16" s="40">
        <f>SUM(G8:G15)</f>
        <v>160</v>
      </c>
      <c r="H16" s="40">
        <f>SUM(H8:H15)</f>
        <v>32</v>
      </c>
      <c r="I16" s="40">
        <f>SUM(I8:I15)</f>
        <v>127.99999999999999</v>
      </c>
      <c r="J16" s="40">
        <f t="shared" si="0"/>
        <v>15.28</v>
      </c>
      <c r="K16" s="40">
        <f t="shared" si="1"/>
        <v>10.471204188481677</v>
      </c>
      <c r="L16" s="66">
        <f t="shared" si="2"/>
        <v>11.510791366906476</v>
      </c>
      <c r="M16" s="73">
        <f aca="true" t="shared" si="10" ref="M16:T16">SUM(M8:M15)</f>
        <v>189</v>
      </c>
      <c r="N16" s="40">
        <f t="shared" si="10"/>
        <v>14</v>
      </c>
      <c r="O16" s="40">
        <f t="shared" si="10"/>
        <v>175</v>
      </c>
      <c r="P16" s="40">
        <f t="shared" si="10"/>
        <v>1285</v>
      </c>
      <c r="Q16" s="40">
        <f t="shared" si="10"/>
        <v>213</v>
      </c>
      <c r="R16" s="40">
        <f t="shared" si="7"/>
        <v>1072</v>
      </c>
      <c r="S16" s="40">
        <f t="shared" si="10"/>
        <v>54</v>
      </c>
      <c r="T16" s="41">
        <f t="shared" si="10"/>
        <v>51</v>
      </c>
      <c r="U16" s="23">
        <f t="shared" si="8"/>
        <v>2.78</v>
      </c>
      <c r="V16" s="21"/>
      <c r="W16" s="21"/>
      <c r="X16" s="21"/>
      <c r="Y16" s="23"/>
      <c r="Z16" s="24"/>
      <c r="AA16" s="24"/>
      <c r="AB16" s="23"/>
      <c r="AC16" s="21"/>
      <c r="AD16" s="21"/>
      <c r="AE16" s="23"/>
      <c r="AF16" s="25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8.75">
      <c r="A17" s="7"/>
      <c r="B17" s="7"/>
      <c r="C17" s="7"/>
      <c r="D17" s="42"/>
      <c r="E17" s="7"/>
      <c r="F17" s="7"/>
      <c r="G17" s="7"/>
      <c r="H17" s="7"/>
      <c r="I17" s="7"/>
      <c r="J17" s="23"/>
      <c r="K17" s="23"/>
      <c r="L17" s="23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8.75">
      <c r="A18" s="7"/>
      <c r="B18" s="7"/>
      <c r="C18" s="7"/>
      <c r="D18" s="42"/>
      <c r="E18" s="7"/>
      <c r="F18" s="7"/>
      <c r="G18" s="7"/>
      <c r="H18" s="7"/>
      <c r="I18" s="7"/>
      <c r="J18" s="23"/>
      <c r="K18" s="23"/>
      <c r="L18" s="23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8.75">
      <c r="A19" s="7"/>
      <c r="B19" s="7"/>
      <c r="C19" s="7"/>
      <c r="D19" s="42"/>
      <c r="E19" s="7"/>
      <c r="F19" s="7"/>
      <c r="G19" s="7"/>
      <c r="H19" s="7"/>
      <c r="I19" s="7"/>
      <c r="J19" s="23"/>
      <c r="K19" s="23"/>
      <c r="L19" s="23"/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8.75">
      <c r="A20" s="43" t="s">
        <v>25</v>
      </c>
      <c r="B20" s="21"/>
      <c r="C20" s="7"/>
      <c r="D20" s="42"/>
      <c r="E20" s="7"/>
      <c r="F20" s="7"/>
      <c r="G20" s="7"/>
      <c r="H20" s="7"/>
      <c r="I20" s="7"/>
      <c r="J20" s="23"/>
      <c r="K20" s="23"/>
      <c r="L20" s="23"/>
      <c r="M20" s="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8.75">
      <c r="A21" s="43" t="s">
        <v>26</v>
      </c>
      <c r="B21" s="21"/>
      <c r="C21" s="7"/>
      <c r="D21" s="42"/>
      <c r="E21" s="7"/>
      <c r="F21" s="7"/>
      <c r="G21" s="7"/>
      <c r="H21" s="7"/>
      <c r="I21" s="7"/>
      <c r="J21" s="23"/>
      <c r="K21" s="23"/>
      <c r="L21" s="23"/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8.75">
      <c r="A22" s="43" t="s">
        <v>27</v>
      </c>
      <c r="B22" s="21"/>
      <c r="C22" s="7"/>
      <c r="D22" s="42"/>
      <c r="E22" s="7"/>
      <c r="F22" s="7"/>
      <c r="G22" s="7"/>
      <c r="H22" s="7"/>
      <c r="I22" s="7"/>
      <c r="J22" s="23"/>
      <c r="K22" s="23"/>
      <c r="L22" s="23"/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8.75">
      <c r="A23" s="43" t="s">
        <v>48</v>
      </c>
      <c r="B23" s="7"/>
      <c r="C23" s="7"/>
      <c r="D23" s="42"/>
      <c r="E23" s="7"/>
      <c r="F23" s="7"/>
      <c r="G23" s="7"/>
      <c r="H23" s="7"/>
      <c r="I23" s="7"/>
      <c r="J23" s="23"/>
      <c r="K23" s="23"/>
      <c r="L23" s="23"/>
      <c r="M23" s="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8.75">
      <c r="A24" s="43" t="s">
        <v>49</v>
      </c>
      <c r="B24" s="7"/>
      <c r="C24" s="7"/>
      <c r="D24" s="42"/>
      <c r="E24" s="7"/>
      <c r="F24" s="7"/>
      <c r="G24" s="7"/>
      <c r="H24" s="7"/>
      <c r="I24" s="7"/>
      <c r="J24" s="23"/>
      <c r="K24" s="23"/>
      <c r="L24" s="23"/>
      <c r="M24" s="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0" ht="18.75">
      <c r="A25" s="7"/>
      <c r="B25" s="7"/>
      <c r="C25" s="7"/>
      <c r="D25" s="42"/>
      <c r="E25" s="7"/>
      <c r="F25" s="7"/>
      <c r="G25" s="7"/>
      <c r="H25" s="7"/>
      <c r="I25" s="7"/>
      <c r="J25" s="23"/>
      <c r="K25" s="23"/>
      <c r="L25" s="2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44"/>
      <c r="AN25" s="44"/>
    </row>
    <row r="26" spans="1:40" ht="18.75">
      <c r="A26" s="7"/>
      <c r="B26" s="7"/>
      <c r="C26" s="7"/>
      <c r="D26" s="42"/>
      <c r="E26" s="7"/>
      <c r="F26" s="7"/>
      <c r="G26" s="7"/>
      <c r="H26" s="7"/>
      <c r="I26" s="7"/>
      <c r="J26" s="23"/>
      <c r="K26" s="23"/>
      <c r="L26" s="23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44"/>
      <c r="AN26" s="44"/>
    </row>
    <row r="27" spans="1:40" ht="18.75">
      <c r="A27" s="7"/>
      <c r="B27" s="7"/>
      <c r="C27" s="7"/>
      <c r="D27" s="42"/>
      <c r="E27" s="7"/>
      <c r="F27" s="7"/>
      <c r="G27" s="7"/>
      <c r="H27" s="7"/>
      <c r="I27" s="7"/>
      <c r="J27" s="23"/>
      <c r="K27" s="23"/>
      <c r="L27" s="2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44"/>
      <c r="AN27" s="44"/>
    </row>
    <row r="28" spans="1:40" ht="18.75">
      <c r="A28" s="7"/>
      <c r="B28" s="7"/>
      <c r="C28" s="7"/>
      <c r="D28" s="42"/>
      <c r="E28" s="7"/>
      <c r="F28" s="7"/>
      <c r="G28" s="7"/>
      <c r="H28" s="7"/>
      <c r="I28" s="7"/>
      <c r="J28" s="23"/>
      <c r="K28" s="23"/>
      <c r="L28" s="23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44"/>
      <c r="AN28" s="44"/>
    </row>
    <row r="29" spans="1:40" ht="18.75">
      <c r="A29" s="7"/>
      <c r="B29" s="7"/>
      <c r="C29" s="7"/>
      <c r="D29" s="42"/>
      <c r="E29" s="7"/>
      <c r="F29" s="7"/>
      <c r="G29" s="7"/>
      <c r="H29" s="7"/>
      <c r="I29" s="7"/>
      <c r="J29" s="23"/>
      <c r="K29" s="23"/>
      <c r="L29" s="23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44"/>
      <c r="AN29" s="44"/>
    </row>
    <row r="30" spans="1:40" ht="18.75">
      <c r="A30" s="7"/>
      <c r="B30" s="7"/>
      <c r="C30" s="7"/>
      <c r="D30" s="42"/>
      <c r="E30" s="7"/>
      <c r="F30" s="7"/>
      <c r="G30" s="7"/>
      <c r="H30" s="7"/>
      <c r="I30" s="7"/>
      <c r="J30" s="23"/>
      <c r="K30" s="23"/>
      <c r="L30" s="2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44"/>
      <c r="AN30" s="44"/>
    </row>
    <row r="31" spans="1:40" ht="18.75">
      <c r="A31" s="7"/>
      <c r="B31" s="7"/>
      <c r="C31" s="7"/>
      <c r="D31" s="42"/>
      <c r="E31" s="7"/>
      <c r="F31" s="7"/>
      <c r="G31" s="7"/>
      <c r="H31" s="7"/>
      <c r="I31" s="7"/>
      <c r="J31" s="23"/>
      <c r="K31" s="23"/>
      <c r="L31" s="23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44"/>
      <c r="AN31" s="44"/>
    </row>
    <row r="32" spans="1:40" ht="18.75">
      <c r="A32" s="7"/>
      <c r="B32" s="7"/>
      <c r="C32" s="7"/>
      <c r="D32" s="42"/>
      <c r="E32" s="7"/>
      <c r="F32" s="7"/>
      <c r="G32" s="7"/>
      <c r="H32" s="7"/>
      <c r="I32" s="7"/>
      <c r="J32" s="23"/>
      <c r="K32" s="23"/>
      <c r="L32" s="2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44"/>
      <c r="AN32" s="44"/>
    </row>
    <row r="33" spans="1:40" ht="18.75">
      <c r="A33" s="7"/>
      <c r="B33" s="7"/>
      <c r="C33" s="7"/>
      <c r="D33" s="42"/>
      <c r="E33" s="7"/>
      <c r="F33" s="7"/>
      <c r="G33" s="7"/>
      <c r="H33" s="7"/>
      <c r="I33" s="7"/>
      <c r="J33" s="23"/>
      <c r="K33" s="23"/>
      <c r="L33" s="2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44"/>
      <c r="AN33" s="44"/>
    </row>
    <row r="34" spans="1:40" ht="18.75">
      <c r="A34" s="7"/>
      <c r="B34" s="7"/>
      <c r="C34" s="7"/>
      <c r="D34" s="42"/>
      <c r="E34" s="7"/>
      <c r="F34" s="7"/>
      <c r="G34" s="7"/>
      <c r="H34" s="7"/>
      <c r="I34" s="7"/>
      <c r="J34" s="23"/>
      <c r="K34" s="23"/>
      <c r="L34" s="2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44"/>
      <c r="AN34" s="44"/>
    </row>
    <row r="35" spans="1:40" ht="18.75">
      <c r="A35" s="7"/>
      <c r="B35" s="7"/>
      <c r="C35" s="7"/>
      <c r="D35" s="42"/>
      <c r="E35" s="7"/>
      <c r="F35" s="7"/>
      <c r="G35" s="7"/>
      <c r="H35" s="7"/>
      <c r="I35" s="7"/>
      <c r="J35" s="23"/>
      <c r="K35" s="23"/>
      <c r="L35" s="2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44"/>
      <c r="AN35" s="44"/>
    </row>
    <row r="36" spans="1:40" ht="18.75">
      <c r="A36" s="7"/>
      <c r="B36" s="7"/>
      <c r="C36" s="7"/>
      <c r="D36" s="42"/>
      <c r="E36" s="7"/>
      <c r="F36" s="7"/>
      <c r="G36" s="7"/>
      <c r="H36" s="7"/>
      <c r="I36" s="7"/>
      <c r="J36" s="23"/>
      <c r="K36" s="23"/>
      <c r="L36" s="2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44"/>
      <c r="AN36" s="44"/>
    </row>
    <row r="37" spans="1:40" ht="18.75">
      <c r="A37" s="7"/>
      <c r="B37" s="7"/>
      <c r="C37" s="7"/>
      <c r="D37" s="42"/>
      <c r="E37" s="7"/>
      <c r="F37" s="7"/>
      <c r="G37" s="7"/>
      <c r="H37" s="7"/>
      <c r="I37" s="7"/>
      <c r="J37" s="23"/>
      <c r="K37" s="23"/>
      <c r="L37" s="2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44"/>
      <c r="AN37" s="44"/>
    </row>
    <row r="38" spans="1:40" ht="18.75">
      <c r="A38" s="7"/>
      <c r="B38" s="7"/>
      <c r="C38" s="7"/>
      <c r="D38" s="42"/>
      <c r="E38" s="7"/>
      <c r="F38" s="7"/>
      <c r="G38" s="7"/>
      <c r="H38" s="7"/>
      <c r="I38" s="7"/>
      <c r="J38" s="23"/>
      <c r="K38" s="23"/>
      <c r="L38" s="2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44"/>
      <c r="AN38" s="44"/>
    </row>
    <row r="39" spans="1:40" ht="18.75">
      <c r="A39" s="7"/>
      <c r="B39" s="7"/>
      <c r="C39" s="7"/>
      <c r="D39" s="42"/>
      <c r="E39" s="7"/>
      <c r="F39" s="7"/>
      <c r="G39" s="7"/>
      <c r="H39" s="7"/>
      <c r="I39" s="7"/>
      <c r="J39" s="23"/>
      <c r="K39" s="23"/>
      <c r="L39" s="2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44"/>
      <c r="AN39" s="44"/>
    </row>
    <row r="40" spans="1:40" ht="18.75">
      <c r="A40" s="7"/>
      <c r="B40" s="7"/>
      <c r="C40" s="7"/>
      <c r="D40" s="42"/>
      <c r="E40" s="7"/>
      <c r="F40" s="7"/>
      <c r="G40" s="7"/>
      <c r="H40" s="7"/>
      <c r="I40" s="7"/>
      <c r="J40" s="23"/>
      <c r="K40" s="23"/>
      <c r="L40" s="2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44"/>
      <c r="AN40" s="44"/>
    </row>
    <row r="41" spans="1:40" ht="18.75">
      <c r="A41" s="7"/>
      <c r="B41" s="7"/>
      <c r="C41" s="7"/>
      <c r="D41" s="42"/>
      <c r="E41" s="7"/>
      <c r="F41" s="7"/>
      <c r="G41" s="7"/>
      <c r="H41" s="7"/>
      <c r="I41" s="7"/>
      <c r="J41" s="23"/>
      <c r="K41" s="23"/>
      <c r="L41" s="2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44"/>
      <c r="AN41" s="44"/>
    </row>
    <row r="42" spans="1:40" ht="18.75">
      <c r="A42" s="7"/>
      <c r="B42" s="7"/>
      <c r="C42" s="7"/>
      <c r="D42" s="42"/>
      <c r="E42" s="7"/>
      <c r="F42" s="7"/>
      <c r="G42" s="7"/>
      <c r="H42" s="7"/>
      <c r="I42" s="7"/>
      <c r="J42" s="23"/>
      <c r="K42" s="23"/>
      <c r="L42" s="2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44"/>
      <c r="AN42" s="44"/>
    </row>
    <row r="43" spans="1:40" ht="18.75">
      <c r="A43" s="7"/>
      <c r="B43" s="7"/>
      <c r="C43" s="7"/>
      <c r="D43" s="42"/>
      <c r="E43" s="7"/>
      <c r="F43" s="7"/>
      <c r="G43" s="7"/>
      <c r="H43" s="7"/>
      <c r="I43" s="7"/>
      <c r="J43" s="23"/>
      <c r="K43" s="23"/>
      <c r="L43" s="2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44"/>
      <c r="AJ43" s="44"/>
      <c r="AK43" s="44"/>
      <c r="AL43" s="44"/>
      <c r="AM43" s="44"/>
      <c r="AN43" s="44"/>
    </row>
    <row r="44" spans="1:40" ht="18.75">
      <c r="A44" s="7"/>
      <c r="B44" s="7"/>
      <c r="C44" s="7"/>
      <c r="D44" s="42"/>
      <c r="E44" s="7"/>
      <c r="F44" s="7"/>
      <c r="G44" s="7"/>
      <c r="H44" s="7"/>
      <c r="I44" s="7"/>
      <c r="J44" s="23"/>
      <c r="K44" s="23"/>
      <c r="L44" s="23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44"/>
      <c r="AJ44" s="44"/>
      <c r="AK44" s="44"/>
      <c r="AL44" s="44"/>
      <c r="AM44" s="44"/>
      <c r="AN44" s="44"/>
    </row>
    <row r="45" spans="1:40" ht="18.75">
      <c r="A45" s="7"/>
      <c r="B45" s="7"/>
      <c r="C45" s="7"/>
      <c r="D45" s="42"/>
      <c r="E45" s="7"/>
      <c r="F45" s="7"/>
      <c r="G45" s="7"/>
      <c r="H45" s="7"/>
      <c r="I45" s="7"/>
      <c r="J45" s="23"/>
      <c r="K45" s="23"/>
      <c r="L45" s="23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44"/>
      <c r="AJ45" s="44"/>
      <c r="AK45" s="44"/>
      <c r="AL45" s="44"/>
      <c r="AM45" s="44"/>
      <c r="AN45" s="44"/>
    </row>
    <row r="46" spans="1:40" ht="18.75">
      <c r="A46" s="7"/>
      <c r="B46" s="7"/>
      <c r="C46" s="7"/>
      <c r="D46" s="42"/>
      <c r="E46" s="7"/>
      <c r="F46" s="7"/>
      <c r="G46" s="7"/>
      <c r="H46" s="7"/>
      <c r="I46" s="7"/>
      <c r="J46" s="23"/>
      <c r="K46" s="23"/>
      <c r="L46" s="2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44"/>
      <c r="AJ46" s="44"/>
      <c r="AK46" s="44"/>
      <c r="AL46" s="44"/>
      <c r="AM46" s="44"/>
      <c r="AN46" s="44"/>
    </row>
    <row r="47" spans="1:40" ht="18.75">
      <c r="A47" s="7"/>
      <c r="B47" s="7"/>
      <c r="C47" s="7"/>
      <c r="D47" s="42"/>
      <c r="E47" s="7"/>
      <c r="F47" s="7"/>
      <c r="G47" s="7"/>
      <c r="H47" s="7"/>
      <c r="I47" s="7"/>
      <c r="J47" s="23"/>
      <c r="K47" s="23"/>
      <c r="L47" s="23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44"/>
      <c r="AJ47" s="44"/>
      <c r="AK47" s="44"/>
      <c r="AL47" s="44"/>
      <c r="AM47" s="44"/>
      <c r="AN47" s="44"/>
    </row>
    <row r="48" spans="1:40" ht="18.75">
      <c r="A48" s="7"/>
      <c r="B48" s="7"/>
      <c r="C48" s="7"/>
      <c r="D48" s="42"/>
      <c r="E48" s="7"/>
      <c r="F48" s="7"/>
      <c r="G48" s="7"/>
      <c r="H48" s="7"/>
      <c r="I48" s="7"/>
      <c r="J48" s="23"/>
      <c r="K48" s="23"/>
      <c r="L48" s="2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44"/>
      <c r="AJ48" s="44"/>
      <c r="AK48" s="44"/>
      <c r="AL48" s="44"/>
      <c r="AM48" s="44"/>
      <c r="AN48" s="44"/>
    </row>
    <row r="49" spans="1:40" ht="18.75">
      <c r="A49" s="7"/>
      <c r="B49" s="7"/>
      <c r="C49" s="7"/>
      <c r="D49" s="42"/>
      <c r="E49" s="7"/>
      <c r="F49" s="7"/>
      <c r="G49" s="7"/>
      <c r="H49" s="7"/>
      <c r="I49" s="7"/>
      <c r="J49" s="23"/>
      <c r="K49" s="23"/>
      <c r="L49" s="2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44"/>
      <c r="AJ49" s="44"/>
      <c r="AK49" s="44"/>
      <c r="AL49" s="44"/>
      <c r="AM49" s="44"/>
      <c r="AN49" s="44"/>
    </row>
    <row r="50" spans="1:40" ht="18.75">
      <c r="A50" s="7"/>
      <c r="B50" s="7"/>
      <c r="C50" s="7"/>
      <c r="D50" s="42"/>
      <c r="E50" s="7"/>
      <c r="F50" s="7"/>
      <c r="G50" s="7"/>
      <c r="H50" s="7"/>
      <c r="I50" s="7"/>
      <c r="J50" s="23"/>
      <c r="K50" s="23"/>
      <c r="L50" s="2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44"/>
      <c r="AJ50" s="44"/>
      <c r="AK50" s="44"/>
      <c r="AL50" s="44"/>
      <c r="AM50" s="44"/>
      <c r="AN50" s="44"/>
    </row>
    <row r="51" spans="1:40" ht="18.75">
      <c r="A51" s="7"/>
      <c r="B51" s="7"/>
      <c r="C51" s="7"/>
      <c r="D51" s="42"/>
      <c r="E51" s="7"/>
      <c r="F51" s="7"/>
      <c r="G51" s="7"/>
      <c r="H51" s="7"/>
      <c r="I51" s="7"/>
      <c r="J51" s="23"/>
      <c r="K51" s="23"/>
      <c r="L51" s="23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44"/>
      <c r="AJ51" s="44"/>
      <c r="AK51" s="44"/>
      <c r="AL51" s="44"/>
      <c r="AM51" s="44"/>
      <c r="AN51" s="44"/>
    </row>
    <row r="52" spans="1:40" ht="18.75">
      <c r="A52" s="7"/>
      <c r="B52" s="7"/>
      <c r="C52" s="7"/>
      <c r="D52" s="42"/>
      <c r="E52" s="7"/>
      <c r="F52" s="7"/>
      <c r="G52" s="7"/>
      <c r="H52" s="7"/>
      <c r="I52" s="7"/>
      <c r="J52" s="23"/>
      <c r="K52" s="23"/>
      <c r="L52" s="23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44"/>
      <c r="AJ52" s="44"/>
      <c r="AK52" s="44"/>
      <c r="AL52" s="44"/>
      <c r="AM52" s="44"/>
      <c r="AN52" s="44"/>
    </row>
    <row r="53" spans="1:40" ht="18.75">
      <c r="A53" s="7"/>
      <c r="B53" s="7"/>
      <c r="C53" s="7"/>
      <c r="D53" s="42"/>
      <c r="E53" s="7"/>
      <c r="F53" s="7"/>
      <c r="G53" s="7"/>
      <c r="H53" s="7"/>
      <c r="I53" s="7"/>
      <c r="J53" s="23"/>
      <c r="K53" s="23"/>
      <c r="L53" s="23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44"/>
      <c r="AJ53" s="44"/>
      <c r="AK53" s="44"/>
      <c r="AL53" s="44"/>
      <c r="AM53" s="44"/>
      <c r="AN53" s="44"/>
    </row>
    <row r="54" spans="1:40" ht="18.75">
      <c r="A54" s="7"/>
      <c r="B54" s="7"/>
      <c r="C54" s="7"/>
      <c r="D54" s="42"/>
      <c r="E54" s="7"/>
      <c r="F54" s="7"/>
      <c r="G54" s="7"/>
      <c r="H54" s="7"/>
      <c r="I54" s="7"/>
      <c r="J54" s="23"/>
      <c r="K54" s="23"/>
      <c r="L54" s="23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44"/>
      <c r="AJ54" s="44"/>
      <c r="AK54" s="44"/>
      <c r="AL54" s="44"/>
      <c r="AM54" s="44"/>
      <c r="AN54" s="44"/>
    </row>
    <row r="55" spans="1:40" ht="18.75">
      <c r="A55" s="7"/>
      <c r="B55" s="7"/>
      <c r="C55" s="7"/>
      <c r="D55" s="42"/>
      <c r="E55" s="7"/>
      <c r="F55" s="7"/>
      <c r="G55" s="7"/>
      <c r="H55" s="7"/>
      <c r="I55" s="7"/>
      <c r="J55" s="23"/>
      <c r="K55" s="23"/>
      <c r="L55" s="23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44"/>
      <c r="AJ55" s="44"/>
      <c r="AK55" s="44"/>
      <c r="AL55" s="44"/>
      <c r="AM55" s="44"/>
      <c r="AN55" s="44"/>
    </row>
    <row r="56" spans="1:40" ht="18.75">
      <c r="A56" s="7"/>
      <c r="B56" s="7"/>
      <c r="C56" s="7"/>
      <c r="D56" s="42"/>
      <c r="E56" s="7"/>
      <c r="F56" s="7"/>
      <c r="G56" s="7"/>
      <c r="H56" s="7"/>
      <c r="I56" s="7"/>
      <c r="J56" s="23"/>
      <c r="K56" s="23"/>
      <c r="L56" s="23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44"/>
      <c r="AJ56" s="44"/>
      <c r="AK56" s="44"/>
      <c r="AL56" s="44"/>
      <c r="AM56" s="44"/>
      <c r="AN56" s="44"/>
    </row>
    <row r="57" spans="1:40" ht="18.75">
      <c r="A57" s="7"/>
      <c r="B57" s="7"/>
      <c r="C57" s="7"/>
      <c r="D57" s="42"/>
      <c r="E57" s="7"/>
      <c r="F57" s="7"/>
      <c r="G57" s="7"/>
      <c r="H57" s="7"/>
      <c r="I57" s="7"/>
      <c r="J57" s="23"/>
      <c r="K57" s="23"/>
      <c r="L57" s="23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44"/>
      <c r="AJ57" s="44"/>
      <c r="AK57" s="44"/>
      <c r="AL57" s="44"/>
      <c r="AM57" s="44"/>
      <c r="AN57" s="44"/>
    </row>
    <row r="58" spans="1:40" ht="18.75">
      <c r="A58" s="7"/>
      <c r="B58" s="7"/>
      <c r="C58" s="7"/>
      <c r="D58" s="42"/>
      <c r="E58" s="7"/>
      <c r="F58" s="7"/>
      <c r="G58" s="7"/>
      <c r="H58" s="7"/>
      <c r="I58" s="7"/>
      <c r="J58" s="23"/>
      <c r="K58" s="23"/>
      <c r="L58" s="23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44"/>
      <c r="AJ58" s="44"/>
      <c r="AK58" s="44"/>
      <c r="AL58" s="44"/>
      <c r="AM58" s="44"/>
      <c r="AN58" s="44"/>
    </row>
    <row r="59" spans="1:40" ht="18.75">
      <c r="A59" s="7"/>
      <c r="B59" s="7"/>
      <c r="C59" s="7"/>
      <c r="D59" s="42"/>
      <c r="E59" s="7"/>
      <c r="F59" s="7"/>
      <c r="G59" s="7"/>
      <c r="H59" s="7"/>
      <c r="I59" s="7"/>
      <c r="J59" s="23"/>
      <c r="K59" s="23"/>
      <c r="L59" s="23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44"/>
      <c r="AJ59" s="44"/>
      <c r="AK59" s="44"/>
      <c r="AL59" s="44"/>
      <c r="AM59" s="44"/>
      <c r="AN59" s="44"/>
    </row>
    <row r="60" spans="1:40" ht="18.75">
      <c r="A60" s="7"/>
      <c r="B60" s="7"/>
      <c r="C60" s="7"/>
      <c r="D60" s="42"/>
      <c r="E60" s="7"/>
      <c r="F60" s="7"/>
      <c r="G60" s="7"/>
      <c r="H60" s="7"/>
      <c r="I60" s="7"/>
      <c r="J60" s="23"/>
      <c r="K60" s="23"/>
      <c r="L60" s="2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44"/>
      <c r="AJ60" s="44"/>
      <c r="AK60" s="44"/>
      <c r="AL60" s="44"/>
      <c r="AM60" s="44"/>
      <c r="AN60" s="44"/>
    </row>
    <row r="61" spans="1:40" ht="18.75">
      <c r="A61" s="7"/>
      <c r="B61" s="7"/>
      <c r="C61" s="7"/>
      <c r="D61" s="42"/>
      <c r="E61" s="7"/>
      <c r="F61" s="7"/>
      <c r="G61" s="7"/>
      <c r="H61" s="7"/>
      <c r="I61" s="7"/>
      <c r="J61" s="23"/>
      <c r="K61" s="23"/>
      <c r="L61" s="23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44"/>
      <c r="AJ61" s="44"/>
      <c r="AK61" s="44"/>
      <c r="AL61" s="44"/>
      <c r="AM61" s="44"/>
      <c r="AN61" s="44"/>
    </row>
    <row r="62" spans="1:40" ht="18.75">
      <c r="A62" s="7"/>
      <c r="B62" s="7"/>
      <c r="C62" s="7"/>
      <c r="D62" s="42"/>
      <c r="E62" s="7"/>
      <c r="F62" s="7"/>
      <c r="G62" s="7"/>
      <c r="H62" s="7"/>
      <c r="I62" s="7"/>
      <c r="J62" s="23"/>
      <c r="K62" s="23"/>
      <c r="L62" s="23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44"/>
      <c r="AJ62" s="44"/>
      <c r="AK62" s="44"/>
      <c r="AL62" s="44"/>
      <c r="AM62" s="44"/>
      <c r="AN62" s="44"/>
    </row>
    <row r="63" spans="1:40" ht="18.75">
      <c r="A63" s="7"/>
      <c r="B63" s="7"/>
      <c r="C63" s="7"/>
      <c r="D63" s="42"/>
      <c r="E63" s="7"/>
      <c r="F63" s="7"/>
      <c r="G63" s="7"/>
      <c r="H63" s="7"/>
      <c r="I63" s="7"/>
      <c r="J63" s="23"/>
      <c r="K63" s="23"/>
      <c r="L63" s="23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44"/>
      <c r="AJ63" s="44"/>
      <c r="AK63" s="44"/>
      <c r="AL63" s="44"/>
      <c r="AM63" s="44"/>
      <c r="AN63" s="44"/>
    </row>
    <row r="64" spans="1:40" ht="18.75">
      <c r="A64" s="7"/>
      <c r="B64" s="7"/>
      <c r="C64" s="7"/>
      <c r="D64" s="42"/>
      <c r="E64" s="7"/>
      <c r="F64" s="7"/>
      <c r="G64" s="7"/>
      <c r="H64" s="7"/>
      <c r="I64" s="7"/>
      <c r="J64" s="23"/>
      <c r="K64" s="23"/>
      <c r="L64" s="2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44"/>
      <c r="AJ64" s="44"/>
      <c r="AK64" s="44"/>
      <c r="AL64" s="44"/>
      <c r="AM64" s="44"/>
      <c r="AN64" s="44"/>
    </row>
    <row r="65" spans="1:40" ht="18.75">
      <c r="A65" s="7"/>
      <c r="B65" s="7"/>
      <c r="C65" s="7"/>
      <c r="D65" s="42"/>
      <c r="E65" s="7"/>
      <c r="F65" s="7"/>
      <c r="G65" s="7"/>
      <c r="H65" s="7"/>
      <c r="I65" s="7"/>
      <c r="J65" s="23"/>
      <c r="K65" s="23"/>
      <c r="L65" s="2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44"/>
      <c r="AJ65" s="44"/>
      <c r="AK65" s="44"/>
      <c r="AL65" s="44"/>
      <c r="AM65" s="44"/>
      <c r="AN65" s="44"/>
    </row>
    <row r="66" spans="1:40" ht="18.75">
      <c r="A66" s="7"/>
      <c r="B66" s="7"/>
      <c r="C66" s="7"/>
      <c r="D66" s="42"/>
      <c r="E66" s="7"/>
      <c r="F66" s="7"/>
      <c r="G66" s="7"/>
      <c r="H66" s="7"/>
      <c r="I66" s="7"/>
      <c r="J66" s="23"/>
      <c r="K66" s="23"/>
      <c r="L66" s="2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44"/>
      <c r="AJ66" s="44"/>
      <c r="AK66" s="44"/>
      <c r="AL66" s="44"/>
      <c r="AM66" s="44"/>
      <c r="AN66" s="44"/>
    </row>
    <row r="67" spans="1:40" ht="18.75">
      <c r="A67" s="7"/>
      <c r="B67" s="7"/>
      <c r="C67" s="7"/>
      <c r="D67" s="42"/>
      <c r="E67" s="7"/>
      <c r="F67" s="7"/>
      <c r="G67" s="7"/>
      <c r="H67" s="7"/>
      <c r="I67" s="7"/>
      <c r="J67" s="23"/>
      <c r="K67" s="23"/>
      <c r="L67" s="2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44"/>
      <c r="AJ67" s="44"/>
      <c r="AK67" s="44"/>
      <c r="AL67" s="44"/>
      <c r="AM67" s="44"/>
      <c r="AN67" s="44"/>
    </row>
    <row r="68" spans="1:40" ht="18.75">
      <c r="A68" s="7"/>
      <c r="B68" s="7"/>
      <c r="C68" s="7"/>
      <c r="D68" s="42"/>
      <c r="E68" s="7"/>
      <c r="F68" s="7"/>
      <c r="G68" s="7"/>
      <c r="H68" s="7"/>
      <c r="I68" s="7"/>
      <c r="J68" s="23"/>
      <c r="K68" s="23"/>
      <c r="L68" s="23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44"/>
      <c r="AJ68" s="44"/>
      <c r="AK68" s="44"/>
      <c r="AL68" s="44"/>
      <c r="AM68" s="44"/>
      <c r="AN68" s="44"/>
    </row>
    <row r="69" spans="1:40" ht="18.75">
      <c r="A69" s="7"/>
      <c r="B69" s="7"/>
      <c r="C69" s="7"/>
      <c r="D69" s="42"/>
      <c r="E69" s="7"/>
      <c r="F69" s="7"/>
      <c r="G69" s="7"/>
      <c r="H69" s="7"/>
      <c r="I69" s="7"/>
      <c r="J69" s="23"/>
      <c r="K69" s="23"/>
      <c r="L69" s="23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44"/>
      <c r="AJ69" s="44"/>
      <c r="AK69" s="44"/>
      <c r="AL69" s="44"/>
      <c r="AM69" s="44"/>
      <c r="AN69" s="44"/>
    </row>
    <row r="70" spans="1:40" ht="18.75">
      <c r="A70" s="7"/>
      <c r="B70" s="7"/>
      <c r="C70" s="7"/>
      <c r="D70" s="42"/>
      <c r="E70" s="7"/>
      <c r="F70" s="7"/>
      <c r="G70" s="7"/>
      <c r="H70" s="7"/>
      <c r="I70" s="7"/>
      <c r="J70" s="23"/>
      <c r="K70" s="23"/>
      <c r="L70" s="23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44"/>
      <c r="AJ70" s="44"/>
      <c r="AK70" s="44"/>
      <c r="AL70" s="44"/>
      <c r="AM70" s="44"/>
      <c r="AN70" s="44"/>
    </row>
    <row r="71" spans="1:40" ht="18.75">
      <c r="A71" s="7"/>
      <c r="B71" s="7"/>
      <c r="C71" s="7"/>
      <c r="D71" s="42"/>
      <c r="E71" s="7"/>
      <c r="F71" s="7"/>
      <c r="G71" s="7"/>
      <c r="H71" s="7"/>
      <c r="I71" s="7"/>
      <c r="J71" s="23"/>
      <c r="K71" s="23"/>
      <c r="L71" s="2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44"/>
      <c r="AJ71" s="44"/>
      <c r="AK71" s="44"/>
      <c r="AL71" s="44"/>
      <c r="AM71" s="44"/>
      <c r="AN71" s="44"/>
    </row>
    <row r="72" spans="1:40" ht="18.75">
      <c r="A72" s="7"/>
      <c r="B72" s="7"/>
      <c r="C72" s="7"/>
      <c r="D72" s="42"/>
      <c r="E72" s="7"/>
      <c r="F72" s="7"/>
      <c r="G72" s="7"/>
      <c r="H72" s="7"/>
      <c r="I72" s="7"/>
      <c r="J72" s="23"/>
      <c r="K72" s="23"/>
      <c r="L72" s="2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44"/>
      <c r="AJ72" s="44"/>
      <c r="AK72" s="44"/>
      <c r="AL72" s="44"/>
      <c r="AM72" s="44"/>
      <c r="AN72" s="44"/>
    </row>
    <row r="73" spans="1:40" ht="18.75">
      <c r="A73" s="7"/>
      <c r="B73" s="7"/>
      <c r="C73" s="7"/>
      <c r="D73" s="42"/>
      <c r="E73" s="7"/>
      <c r="F73" s="7"/>
      <c r="G73" s="7"/>
      <c r="H73" s="7"/>
      <c r="I73" s="7"/>
      <c r="J73" s="23"/>
      <c r="K73" s="23"/>
      <c r="L73" s="2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44"/>
      <c r="AJ73" s="44"/>
      <c r="AK73" s="44"/>
      <c r="AL73" s="44"/>
      <c r="AM73" s="44"/>
      <c r="AN73" s="44"/>
    </row>
    <row r="74" spans="1:40" ht="18.75">
      <c r="A74" s="7"/>
      <c r="B74" s="7"/>
      <c r="C74" s="7"/>
      <c r="D74" s="42"/>
      <c r="E74" s="7"/>
      <c r="F74" s="7"/>
      <c r="G74" s="7"/>
      <c r="H74" s="7"/>
      <c r="I74" s="7"/>
      <c r="J74" s="23"/>
      <c r="K74" s="23"/>
      <c r="L74" s="2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44"/>
      <c r="AJ74" s="44"/>
      <c r="AK74" s="44"/>
      <c r="AL74" s="44"/>
      <c r="AM74" s="44"/>
      <c r="AN74" s="44"/>
    </row>
    <row r="75" spans="1:40" ht="18.75">
      <c r="A75" s="7"/>
      <c r="B75" s="7"/>
      <c r="C75" s="7"/>
      <c r="D75" s="42"/>
      <c r="E75" s="7"/>
      <c r="F75" s="7"/>
      <c r="G75" s="7"/>
      <c r="H75" s="7"/>
      <c r="I75" s="7"/>
      <c r="J75" s="23"/>
      <c r="K75" s="23"/>
      <c r="L75" s="23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44"/>
      <c r="AJ75" s="44"/>
      <c r="AK75" s="44"/>
      <c r="AL75" s="44"/>
      <c r="AM75" s="44"/>
      <c r="AN75" s="44"/>
    </row>
    <row r="76" spans="1:40" ht="18.75">
      <c r="A76" s="7"/>
      <c r="B76" s="7"/>
      <c r="C76" s="7"/>
      <c r="D76" s="42"/>
      <c r="E76" s="7"/>
      <c r="F76" s="7"/>
      <c r="G76" s="7"/>
      <c r="H76" s="7"/>
      <c r="I76" s="7"/>
      <c r="J76" s="23"/>
      <c r="K76" s="23"/>
      <c r="L76" s="23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6"/>
      <c r="AA76" s="6"/>
      <c r="AB76" s="6"/>
      <c r="AC76" s="6"/>
      <c r="AD76" s="6"/>
      <c r="AE76" s="6"/>
      <c r="AF76" s="7"/>
      <c r="AG76" s="7"/>
      <c r="AH76" s="7"/>
      <c r="AI76" s="44"/>
      <c r="AJ76" s="44"/>
      <c r="AK76" s="44"/>
      <c r="AL76" s="44"/>
      <c r="AM76" s="44"/>
      <c r="AN76" s="44"/>
    </row>
    <row r="77" spans="1:40" ht="19.5">
      <c r="A77" s="7"/>
      <c r="B77" s="7"/>
      <c r="C77" s="7"/>
      <c r="D77" s="42"/>
      <c r="E77" s="7"/>
      <c r="F77" s="7"/>
      <c r="G77" s="7"/>
      <c r="H77" s="7"/>
      <c r="I77" s="7"/>
      <c r="J77" s="23"/>
      <c r="K77" s="23"/>
      <c r="L77" s="23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14"/>
      <c r="AA77" s="14"/>
      <c r="AB77" s="14"/>
      <c r="AC77" s="14"/>
      <c r="AD77" s="14"/>
      <c r="AE77" s="15"/>
      <c r="AF77" s="7"/>
      <c r="AG77" s="7"/>
      <c r="AH77" s="7"/>
      <c r="AI77" s="44"/>
      <c r="AJ77" s="44"/>
      <c r="AK77" s="44"/>
      <c r="AL77" s="44"/>
      <c r="AM77" s="44"/>
      <c r="AN77" s="44"/>
    </row>
    <row r="78" spans="1:40" ht="18.75">
      <c r="A78" s="7"/>
      <c r="B78" s="7"/>
      <c r="C78" s="7"/>
      <c r="D78" s="42"/>
      <c r="E78" s="7"/>
      <c r="F78" s="7"/>
      <c r="G78" s="7"/>
      <c r="H78" s="7"/>
      <c r="I78" s="7"/>
      <c r="J78" s="23"/>
      <c r="K78" s="23"/>
      <c r="L78" s="23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23"/>
      <c r="AA78" s="23"/>
      <c r="AB78" s="23"/>
      <c r="AC78" s="23"/>
      <c r="AD78" s="23"/>
      <c r="AE78" s="25"/>
      <c r="AF78" s="7"/>
      <c r="AG78" s="7"/>
      <c r="AH78" s="7"/>
      <c r="AI78" s="44"/>
      <c r="AJ78" s="44"/>
      <c r="AK78" s="44"/>
      <c r="AL78" s="44"/>
      <c r="AM78" s="44"/>
      <c r="AN78" s="44"/>
    </row>
    <row r="79" spans="1:40" ht="18.75">
      <c r="A79" s="7"/>
      <c r="B79" s="7"/>
      <c r="C79" s="7"/>
      <c r="D79" s="42"/>
      <c r="E79" s="7"/>
      <c r="F79" s="7"/>
      <c r="G79" s="7"/>
      <c r="H79" s="7"/>
      <c r="I79" s="7"/>
      <c r="J79" s="23"/>
      <c r="K79" s="23"/>
      <c r="L79" s="2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23"/>
      <c r="AA79" s="23"/>
      <c r="AB79" s="23"/>
      <c r="AC79" s="23"/>
      <c r="AD79" s="23"/>
      <c r="AE79" s="25"/>
      <c r="AF79" s="7"/>
      <c r="AG79" s="7"/>
      <c r="AH79" s="7"/>
      <c r="AI79" s="44"/>
      <c r="AJ79" s="44"/>
      <c r="AK79" s="44"/>
      <c r="AL79" s="44"/>
      <c r="AM79" s="44"/>
      <c r="AN79" s="44"/>
    </row>
    <row r="80" spans="1:40" ht="18.75">
      <c r="A80" s="7"/>
      <c r="B80" s="7"/>
      <c r="C80" s="7"/>
      <c r="D80" s="42"/>
      <c r="E80" s="7"/>
      <c r="F80" s="7"/>
      <c r="G80" s="7"/>
      <c r="H80" s="7"/>
      <c r="I80" s="7"/>
      <c r="J80" s="23"/>
      <c r="K80" s="23"/>
      <c r="L80" s="2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23"/>
      <c r="AA80" s="23"/>
      <c r="AB80" s="23"/>
      <c r="AC80" s="23"/>
      <c r="AD80" s="23"/>
      <c r="AE80" s="25"/>
      <c r="AF80" s="7"/>
      <c r="AG80" s="7"/>
      <c r="AH80" s="7"/>
      <c r="AI80" s="44"/>
      <c r="AJ80" s="44"/>
      <c r="AK80" s="44"/>
      <c r="AL80" s="44"/>
      <c r="AM80" s="44"/>
      <c r="AN80" s="44"/>
    </row>
    <row r="81" spans="1:40" ht="18.75">
      <c r="A81" s="7"/>
      <c r="B81" s="7"/>
      <c r="C81" s="7"/>
      <c r="D81" s="42"/>
      <c r="E81" s="7"/>
      <c r="F81" s="7"/>
      <c r="G81" s="7"/>
      <c r="H81" s="7"/>
      <c r="I81" s="7"/>
      <c r="J81" s="23"/>
      <c r="K81" s="23"/>
      <c r="L81" s="2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23"/>
      <c r="AA81" s="23"/>
      <c r="AB81" s="23"/>
      <c r="AC81" s="23"/>
      <c r="AD81" s="23"/>
      <c r="AE81" s="25"/>
      <c r="AF81" s="7"/>
      <c r="AG81" s="7"/>
      <c r="AH81" s="7"/>
      <c r="AI81" s="44"/>
      <c r="AJ81" s="44"/>
      <c r="AK81" s="44"/>
      <c r="AL81" s="44"/>
      <c r="AM81" s="44"/>
      <c r="AN81" s="44"/>
    </row>
    <row r="82" spans="1:40" ht="18.75">
      <c r="A82" s="7"/>
      <c r="B82" s="7"/>
      <c r="C82" s="7"/>
      <c r="D82" s="42"/>
      <c r="E82" s="7"/>
      <c r="F82" s="7"/>
      <c r="G82" s="7"/>
      <c r="H82" s="7"/>
      <c r="I82" s="7"/>
      <c r="J82" s="23"/>
      <c r="K82" s="23"/>
      <c r="L82" s="2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23"/>
      <c r="AA82" s="23"/>
      <c r="AB82" s="23"/>
      <c r="AC82" s="23"/>
      <c r="AD82" s="23"/>
      <c r="AE82" s="25"/>
      <c r="AF82" s="7"/>
      <c r="AG82" s="7"/>
      <c r="AH82" s="7"/>
      <c r="AI82" s="44"/>
      <c r="AJ82" s="44"/>
      <c r="AK82" s="44"/>
      <c r="AL82" s="44"/>
      <c r="AM82" s="44"/>
      <c r="AN82" s="44"/>
    </row>
    <row r="83" spans="1:40" ht="18.75">
      <c r="A83" s="7"/>
      <c r="B83" s="7"/>
      <c r="C83" s="7"/>
      <c r="D83" s="42"/>
      <c r="E83" s="7"/>
      <c r="F83" s="7"/>
      <c r="G83" s="7"/>
      <c r="H83" s="7"/>
      <c r="I83" s="7"/>
      <c r="J83" s="23"/>
      <c r="K83" s="23"/>
      <c r="L83" s="23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23"/>
      <c r="AA83" s="23"/>
      <c r="AB83" s="23"/>
      <c r="AC83" s="23"/>
      <c r="AD83" s="23"/>
      <c r="AE83" s="25"/>
      <c r="AF83" s="7"/>
      <c r="AG83" s="7"/>
      <c r="AH83" s="7"/>
      <c r="AI83" s="44"/>
      <c r="AJ83" s="44"/>
      <c r="AK83" s="44"/>
      <c r="AL83" s="44"/>
      <c r="AM83" s="44"/>
      <c r="AN83" s="44"/>
    </row>
    <row r="84" spans="1:40" ht="18.75">
      <c r="A84" s="7"/>
      <c r="B84" s="7"/>
      <c r="C84" s="7"/>
      <c r="D84" s="42"/>
      <c r="E84" s="7"/>
      <c r="F84" s="7"/>
      <c r="G84" s="7"/>
      <c r="H84" s="7"/>
      <c r="I84" s="7"/>
      <c r="J84" s="23"/>
      <c r="K84" s="23"/>
      <c r="L84" s="23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23"/>
      <c r="AA84" s="23"/>
      <c r="AB84" s="23"/>
      <c r="AC84" s="23"/>
      <c r="AD84" s="23"/>
      <c r="AE84" s="25"/>
      <c r="AF84" s="7"/>
      <c r="AG84" s="7"/>
      <c r="AH84" s="7"/>
      <c r="AI84" s="44"/>
      <c r="AJ84" s="44"/>
      <c r="AK84" s="44"/>
      <c r="AL84" s="44"/>
      <c r="AM84" s="44"/>
      <c r="AN84" s="44"/>
    </row>
    <row r="85" spans="1:40" ht="18.75">
      <c r="A85" s="7"/>
      <c r="B85" s="7"/>
      <c r="C85" s="7"/>
      <c r="D85" s="42"/>
      <c r="E85" s="7"/>
      <c r="F85" s="7"/>
      <c r="G85" s="7"/>
      <c r="H85" s="7"/>
      <c r="I85" s="7"/>
      <c r="J85" s="23"/>
      <c r="K85" s="23"/>
      <c r="L85" s="23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21"/>
      <c r="AA85" s="23"/>
      <c r="AB85" s="23"/>
      <c r="AC85" s="23"/>
      <c r="AD85" s="23"/>
      <c r="AE85" s="25"/>
      <c r="AF85" s="7"/>
      <c r="AG85" s="7"/>
      <c r="AH85" s="7"/>
      <c r="AI85" s="44"/>
      <c r="AJ85" s="44"/>
      <c r="AK85" s="44"/>
      <c r="AL85" s="44"/>
      <c r="AM85" s="44"/>
      <c r="AN85" s="44"/>
    </row>
    <row r="86" spans="1:40" ht="18.75">
      <c r="A86" s="7"/>
      <c r="B86" s="7"/>
      <c r="C86" s="7"/>
      <c r="D86" s="42"/>
      <c r="E86" s="7"/>
      <c r="F86" s="7"/>
      <c r="G86" s="7"/>
      <c r="H86" s="7"/>
      <c r="I86" s="7"/>
      <c r="J86" s="23"/>
      <c r="K86" s="23"/>
      <c r="L86" s="2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21"/>
      <c r="AA86" s="23"/>
      <c r="AB86" s="23"/>
      <c r="AC86" s="23"/>
      <c r="AD86" s="23"/>
      <c r="AE86" s="25"/>
      <c r="AF86" s="7"/>
      <c r="AG86" s="7"/>
      <c r="AH86" s="7"/>
      <c r="AI86" s="44"/>
      <c r="AJ86" s="44"/>
      <c r="AK86" s="44"/>
      <c r="AL86" s="44"/>
      <c r="AM86" s="44"/>
      <c r="AN86" s="44"/>
    </row>
    <row r="87" spans="1:40" ht="18.75">
      <c r="A87" s="7"/>
      <c r="B87" s="7"/>
      <c r="C87" s="7"/>
      <c r="D87" s="42"/>
      <c r="E87" s="7"/>
      <c r="F87" s="7"/>
      <c r="G87" s="7"/>
      <c r="H87" s="7"/>
      <c r="I87" s="7"/>
      <c r="J87" s="23"/>
      <c r="K87" s="23"/>
      <c r="L87" s="23"/>
      <c r="M87" s="7"/>
      <c r="N87" s="7"/>
      <c r="O87" s="7"/>
      <c r="P87" s="7"/>
      <c r="Q87" s="7"/>
      <c r="R87" s="7"/>
      <c r="S87" s="7"/>
      <c r="T87" s="7"/>
      <c r="U87" s="7"/>
      <c r="V87" s="7"/>
      <c r="W87" s="6"/>
      <c r="X87" s="6"/>
      <c r="Y87" s="6"/>
      <c r="Z87" s="21"/>
      <c r="AA87" s="21"/>
      <c r="AB87" s="21"/>
      <c r="AC87" s="21"/>
      <c r="AD87" s="21"/>
      <c r="AE87" s="21"/>
      <c r="AF87" s="7"/>
      <c r="AG87" s="7"/>
      <c r="AH87" s="7"/>
      <c r="AI87" s="44"/>
      <c r="AJ87" s="44"/>
      <c r="AK87" s="44"/>
      <c r="AL87" s="44"/>
      <c r="AM87" s="44"/>
      <c r="AN87" s="44"/>
    </row>
    <row r="88" spans="1:40" ht="19.5">
      <c r="A88" s="7"/>
      <c r="B88" s="7"/>
      <c r="C88" s="7"/>
      <c r="D88" s="42"/>
      <c r="E88" s="7"/>
      <c r="F88" s="7"/>
      <c r="G88" s="7"/>
      <c r="H88" s="7"/>
      <c r="I88" s="7"/>
      <c r="J88" s="23"/>
      <c r="K88" s="23"/>
      <c r="L88" s="23"/>
      <c r="M88" s="7"/>
      <c r="N88" s="7"/>
      <c r="O88" s="7"/>
      <c r="P88" s="7"/>
      <c r="Q88" s="7"/>
      <c r="R88" s="7"/>
      <c r="S88" s="7"/>
      <c r="T88" s="7"/>
      <c r="U88" s="7"/>
      <c r="V88" s="7"/>
      <c r="W88" s="14"/>
      <c r="X88" s="14"/>
      <c r="Y88" s="14"/>
      <c r="Z88" s="7"/>
      <c r="AA88" s="7"/>
      <c r="AB88" s="7"/>
      <c r="AC88" s="7"/>
      <c r="AD88" s="7"/>
      <c r="AE88" s="7"/>
      <c r="AF88" s="7"/>
      <c r="AG88" s="7"/>
      <c r="AH88" s="7"/>
      <c r="AI88" s="44"/>
      <c r="AJ88" s="44"/>
      <c r="AK88" s="44"/>
      <c r="AL88" s="44"/>
      <c r="AM88" s="44"/>
      <c r="AN88" s="44"/>
    </row>
    <row r="89" spans="1:40" ht="18.75">
      <c r="A89" s="7"/>
      <c r="B89" s="7"/>
      <c r="C89" s="7"/>
      <c r="D89" s="42"/>
      <c r="E89" s="7"/>
      <c r="F89" s="7"/>
      <c r="G89" s="7"/>
      <c r="H89" s="7"/>
      <c r="I89" s="7"/>
      <c r="J89" s="23"/>
      <c r="K89" s="23"/>
      <c r="L89" s="23"/>
      <c r="M89" s="7"/>
      <c r="N89" s="7"/>
      <c r="O89" s="7"/>
      <c r="P89" s="7"/>
      <c r="Q89" s="7"/>
      <c r="R89" s="7"/>
      <c r="S89" s="7"/>
      <c r="T89" s="7"/>
      <c r="U89" s="7"/>
      <c r="V89" s="7"/>
      <c r="W89" s="23"/>
      <c r="X89" s="23"/>
      <c r="Y89" s="23"/>
      <c r="Z89" s="7"/>
      <c r="AA89" s="7"/>
      <c r="AB89" s="7"/>
      <c r="AC89" s="7"/>
      <c r="AD89" s="7"/>
      <c r="AE89" s="7"/>
      <c r="AF89" s="7"/>
      <c r="AG89" s="7"/>
      <c r="AH89" s="7"/>
      <c r="AI89" s="44"/>
      <c r="AJ89" s="44"/>
      <c r="AK89" s="44"/>
      <c r="AL89" s="44"/>
      <c r="AM89" s="44"/>
      <c r="AN89" s="44"/>
    </row>
    <row r="90" spans="1:40" ht="18.75">
      <c r="A90" s="7"/>
      <c r="B90" s="7"/>
      <c r="C90" s="7"/>
      <c r="D90" s="42"/>
      <c r="E90" s="7"/>
      <c r="F90" s="7"/>
      <c r="G90" s="7"/>
      <c r="H90" s="7"/>
      <c r="I90" s="7"/>
      <c r="J90" s="23"/>
      <c r="K90" s="23"/>
      <c r="L90" s="23"/>
      <c r="M90" s="7"/>
      <c r="N90" s="7"/>
      <c r="O90" s="7"/>
      <c r="P90" s="7"/>
      <c r="Q90" s="7"/>
      <c r="R90" s="7"/>
      <c r="S90" s="7"/>
      <c r="T90" s="7"/>
      <c r="U90" s="7"/>
      <c r="V90" s="7"/>
      <c r="W90" s="23"/>
      <c r="X90" s="23"/>
      <c r="Y90" s="23"/>
      <c r="Z90" s="7"/>
      <c r="AA90" s="7"/>
      <c r="AB90" s="7"/>
      <c r="AC90" s="7"/>
      <c r="AD90" s="7"/>
      <c r="AE90" s="7"/>
      <c r="AF90" s="7"/>
      <c r="AG90" s="7"/>
      <c r="AH90" s="7"/>
      <c r="AI90" s="44"/>
      <c r="AJ90" s="44"/>
      <c r="AK90" s="44"/>
      <c r="AL90" s="44"/>
      <c r="AM90" s="44"/>
      <c r="AN90" s="44"/>
    </row>
    <row r="91" spans="1:40" ht="18.75">
      <c r="A91" s="7"/>
      <c r="B91" s="7"/>
      <c r="C91" s="7"/>
      <c r="D91" s="7"/>
      <c r="E91" s="7"/>
      <c r="F91" s="7"/>
      <c r="G91" s="7"/>
      <c r="H91" s="7"/>
      <c r="I91" s="7"/>
      <c r="J91" s="23"/>
      <c r="K91" s="23"/>
      <c r="L91" s="23"/>
      <c r="M91" s="7"/>
      <c r="N91" s="7"/>
      <c r="O91" s="7"/>
      <c r="P91" s="7"/>
      <c r="Q91" s="7"/>
      <c r="R91" s="7"/>
      <c r="S91" s="7"/>
      <c r="T91" s="7"/>
      <c r="U91" s="7"/>
      <c r="V91" s="7"/>
      <c r="W91" s="23"/>
      <c r="X91" s="23"/>
      <c r="Y91" s="23"/>
      <c r="Z91" s="7"/>
      <c r="AA91" s="7"/>
      <c r="AB91" s="7"/>
      <c r="AC91" s="7"/>
      <c r="AD91" s="7"/>
      <c r="AE91" s="7"/>
      <c r="AF91" s="7"/>
      <c r="AG91" s="7"/>
      <c r="AH91" s="7"/>
      <c r="AI91" s="44"/>
      <c r="AJ91" s="44"/>
      <c r="AK91" s="44"/>
      <c r="AL91" s="44"/>
      <c r="AM91" s="44"/>
      <c r="AN91" s="44"/>
    </row>
    <row r="92" spans="1:40" ht="18.75">
      <c r="A92" s="7"/>
      <c r="B92" s="7"/>
      <c r="C92" s="7"/>
      <c r="D92" s="7"/>
      <c r="E92" s="7"/>
      <c r="F92" s="7"/>
      <c r="G92" s="7"/>
      <c r="H92" s="7"/>
      <c r="I92" s="7"/>
      <c r="J92" s="23"/>
      <c r="K92" s="23"/>
      <c r="L92" s="23"/>
      <c r="M92" s="7"/>
      <c r="N92" s="7"/>
      <c r="O92" s="7"/>
      <c r="P92" s="7"/>
      <c r="Q92" s="7"/>
      <c r="R92" s="7"/>
      <c r="S92" s="7"/>
      <c r="T92" s="7"/>
      <c r="U92" s="7"/>
      <c r="V92" s="7"/>
      <c r="W92" s="23"/>
      <c r="X92" s="23"/>
      <c r="Y92" s="23"/>
      <c r="Z92" s="7"/>
      <c r="AA92" s="7"/>
      <c r="AB92" s="7"/>
      <c r="AC92" s="7"/>
      <c r="AD92" s="7"/>
      <c r="AE92" s="7"/>
      <c r="AF92" s="7"/>
      <c r="AG92" s="7"/>
      <c r="AH92" s="7"/>
      <c r="AI92" s="44"/>
      <c r="AJ92" s="44"/>
      <c r="AK92" s="44"/>
      <c r="AL92" s="44"/>
      <c r="AM92" s="44"/>
      <c r="AN92" s="44"/>
    </row>
    <row r="93" spans="1:40" ht="18.75">
      <c r="A93" s="7"/>
      <c r="B93" s="7"/>
      <c r="C93" s="7"/>
      <c r="D93" s="7"/>
      <c r="E93" s="7"/>
      <c r="F93" s="7"/>
      <c r="G93" s="7"/>
      <c r="H93" s="7"/>
      <c r="I93" s="7"/>
      <c r="J93" s="23"/>
      <c r="K93" s="23"/>
      <c r="L93" s="23"/>
      <c r="M93" s="7"/>
      <c r="N93" s="7"/>
      <c r="O93" s="7"/>
      <c r="P93" s="7"/>
      <c r="Q93" s="7"/>
      <c r="R93" s="7"/>
      <c r="S93" s="7"/>
      <c r="T93" s="7"/>
      <c r="U93" s="7"/>
      <c r="V93" s="7"/>
      <c r="W93" s="23"/>
      <c r="X93" s="23"/>
      <c r="Y93" s="23"/>
      <c r="Z93" s="7"/>
      <c r="AA93" s="7"/>
      <c r="AB93" s="7"/>
      <c r="AC93" s="7"/>
      <c r="AD93" s="7"/>
      <c r="AE93" s="7"/>
      <c r="AF93" s="7"/>
      <c r="AG93" s="7"/>
      <c r="AH93" s="7"/>
      <c r="AI93" s="44"/>
      <c r="AJ93" s="44"/>
      <c r="AK93" s="44"/>
      <c r="AL93" s="44"/>
      <c r="AM93" s="44"/>
      <c r="AN93" s="44"/>
    </row>
    <row r="94" spans="1:40" ht="18.75">
      <c r="A94" s="44" t="s">
        <v>28</v>
      </c>
      <c r="B94" s="44"/>
      <c r="C94" s="44"/>
      <c r="D94" s="7"/>
      <c r="E94" s="7"/>
      <c r="F94" s="7"/>
      <c r="G94" s="7"/>
      <c r="H94" s="7"/>
      <c r="I94" s="7"/>
      <c r="J94" s="17"/>
      <c r="K94" s="17"/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  <c r="W94" s="23"/>
      <c r="X94" s="23"/>
      <c r="Y94" s="23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94.5">
      <c r="A95" s="45" t="s">
        <v>29</v>
      </c>
      <c r="B95" s="45" t="s">
        <v>3</v>
      </c>
      <c r="C95" s="45"/>
      <c r="D95" s="46" t="s">
        <v>30</v>
      </c>
      <c r="E95" s="46" t="s">
        <v>31</v>
      </c>
      <c r="F95" s="46" t="s">
        <v>6</v>
      </c>
      <c r="G95" s="46" t="s">
        <v>32</v>
      </c>
      <c r="H95" s="46" t="s">
        <v>13</v>
      </c>
      <c r="I95" s="47" t="s">
        <v>6</v>
      </c>
      <c r="J95" s="27"/>
      <c r="K95" s="27"/>
      <c r="L95" s="27"/>
      <c r="M95" s="6"/>
      <c r="N95" s="6"/>
      <c r="O95" s="6"/>
      <c r="P95" s="6"/>
      <c r="Q95" s="6"/>
      <c r="R95" s="6"/>
      <c r="S95" s="6"/>
      <c r="T95" s="6"/>
      <c r="U95" s="6"/>
      <c r="V95" s="6"/>
      <c r="W95" s="23"/>
      <c r="X95" s="23"/>
      <c r="Y95" s="23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9.5">
      <c r="A96" s="48">
        <v>1</v>
      </c>
      <c r="B96" s="48"/>
      <c r="C96" s="49">
        <v>2</v>
      </c>
      <c r="D96" s="50">
        <v>2</v>
      </c>
      <c r="E96" s="50" t="s">
        <v>33</v>
      </c>
      <c r="F96" s="50" t="s">
        <v>34</v>
      </c>
      <c r="G96" s="51">
        <v>4</v>
      </c>
      <c r="H96" s="51" t="s">
        <v>35</v>
      </c>
      <c r="I96" s="52" t="s">
        <v>36</v>
      </c>
      <c r="J96" s="27"/>
      <c r="K96" s="27"/>
      <c r="L96" s="27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21"/>
      <c r="X96" s="23"/>
      <c r="Y96" s="21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25" ht="18.75">
      <c r="A97" s="53" t="s">
        <v>37</v>
      </c>
      <c r="B97" s="27">
        <v>147</v>
      </c>
      <c r="C97" s="18">
        <v>1</v>
      </c>
      <c r="D97" s="29">
        <v>533</v>
      </c>
      <c r="E97" s="29">
        <v>62</v>
      </c>
      <c r="F97" s="29">
        <f>D97-E97</f>
        <v>471</v>
      </c>
      <c r="G97" s="27">
        <v>1</v>
      </c>
      <c r="H97" s="27">
        <v>1</v>
      </c>
      <c r="I97" s="28">
        <f>G97-H97</f>
        <v>0</v>
      </c>
      <c r="J97" s="27">
        <f aca="true" t="shared" si="11" ref="J97:J106">D97/100</f>
        <v>5.33</v>
      </c>
      <c r="K97" s="27">
        <f aca="true" t="shared" si="12" ref="K97:K106">G97/J97</f>
        <v>0.18761726078799248</v>
      </c>
      <c r="L97" s="27">
        <f aca="true" t="shared" si="13" ref="L97:L106">H97/J97</f>
        <v>0.18761726078799248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1"/>
      <c r="X97" s="23"/>
      <c r="Y97" s="21"/>
    </row>
    <row r="98" spans="1:25" ht="18.75">
      <c r="A98" s="53" t="s">
        <v>38</v>
      </c>
      <c r="B98" s="27">
        <v>175.7</v>
      </c>
      <c r="C98" s="28"/>
      <c r="D98" s="29">
        <v>568</v>
      </c>
      <c r="E98" s="27">
        <v>71</v>
      </c>
      <c r="F98" s="29">
        <f aca="true" t="shared" si="14" ref="F98:F105">D98-E98</f>
        <v>497</v>
      </c>
      <c r="G98" s="27">
        <v>1</v>
      </c>
      <c r="H98" s="27">
        <v>1</v>
      </c>
      <c r="I98" s="28">
        <f aca="true" t="shared" si="15" ref="I98:I105">G98-H98</f>
        <v>0</v>
      </c>
      <c r="J98" s="27">
        <f t="shared" si="11"/>
        <v>5.68</v>
      </c>
      <c r="K98" s="27">
        <f t="shared" si="12"/>
        <v>0.17605633802816903</v>
      </c>
      <c r="L98" s="27">
        <f t="shared" si="13"/>
        <v>0.17605633802816903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1"/>
      <c r="X98" s="21"/>
      <c r="Y98" s="21"/>
    </row>
    <row r="99" spans="1:25" ht="18.75">
      <c r="A99" s="53" t="s">
        <v>39</v>
      </c>
      <c r="B99" s="27">
        <v>172</v>
      </c>
      <c r="C99" s="28"/>
      <c r="D99" s="29">
        <v>1053</v>
      </c>
      <c r="E99" s="27">
        <v>79</v>
      </c>
      <c r="F99" s="29">
        <f t="shared" si="14"/>
        <v>974</v>
      </c>
      <c r="G99" s="27">
        <v>87</v>
      </c>
      <c r="H99" s="27">
        <v>3</v>
      </c>
      <c r="I99" s="28">
        <f t="shared" si="15"/>
        <v>84</v>
      </c>
      <c r="J99" s="27">
        <f t="shared" si="11"/>
        <v>10.53</v>
      </c>
      <c r="K99" s="27">
        <f t="shared" si="12"/>
        <v>8.262108262108262</v>
      </c>
      <c r="L99" s="27">
        <f t="shared" si="13"/>
        <v>0.2849002849002849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7"/>
      <c r="X99" s="7"/>
      <c r="Y99" s="7"/>
    </row>
    <row r="100" spans="1:25" ht="18.75">
      <c r="A100" s="53" t="s">
        <v>40</v>
      </c>
      <c r="B100" s="27">
        <v>174</v>
      </c>
      <c r="C100" s="28"/>
      <c r="D100" s="29">
        <v>636</v>
      </c>
      <c r="E100" s="54">
        <v>73</v>
      </c>
      <c r="F100" s="29">
        <f t="shared" si="14"/>
        <v>563</v>
      </c>
      <c r="G100" s="54">
        <v>9</v>
      </c>
      <c r="H100" s="27">
        <v>1</v>
      </c>
      <c r="I100" s="28">
        <f t="shared" si="15"/>
        <v>8</v>
      </c>
      <c r="J100" s="27">
        <f t="shared" si="11"/>
        <v>6.36</v>
      </c>
      <c r="K100" s="27">
        <f t="shared" si="12"/>
        <v>1.4150943396226414</v>
      </c>
      <c r="L100" s="27">
        <f t="shared" si="13"/>
        <v>0.15723270440251572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7"/>
      <c r="X100" s="7"/>
      <c r="Y100" s="7"/>
    </row>
    <row r="101" spans="1:25" ht="18.75">
      <c r="A101" s="53" t="s">
        <v>41</v>
      </c>
      <c r="B101" s="27">
        <v>171.6</v>
      </c>
      <c r="C101" s="28"/>
      <c r="D101" s="29">
        <v>590</v>
      </c>
      <c r="E101" s="27">
        <v>66</v>
      </c>
      <c r="F101" s="29">
        <f t="shared" si="14"/>
        <v>524</v>
      </c>
      <c r="G101" s="27">
        <v>6</v>
      </c>
      <c r="H101" s="27">
        <v>0</v>
      </c>
      <c r="I101" s="28">
        <f t="shared" si="15"/>
        <v>6</v>
      </c>
      <c r="J101" s="27">
        <f t="shared" si="11"/>
        <v>5.9</v>
      </c>
      <c r="K101" s="27">
        <f t="shared" si="12"/>
        <v>1.0169491525423728</v>
      </c>
      <c r="L101" s="27">
        <f t="shared" si="13"/>
        <v>0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7"/>
      <c r="X101" s="7"/>
      <c r="Y101" s="7"/>
    </row>
    <row r="102" spans="1:25" ht="18.75">
      <c r="A102" s="53" t="s">
        <v>42</v>
      </c>
      <c r="B102" s="27">
        <v>169</v>
      </c>
      <c r="C102" s="28"/>
      <c r="D102" s="29">
        <v>558</v>
      </c>
      <c r="E102" s="27">
        <v>61</v>
      </c>
      <c r="F102" s="29">
        <f t="shared" si="14"/>
        <v>497</v>
      </c>
      <c r="G102" s="27">
        <v>7</v>
      </c>
      <c r="H102" s="27">
        <v>0</v>
      </c>
      <c r="I102" s="28">
        <f t="shared" si="15"/>
        <v>7</v>
      </c>
      <c r="J102" s="27">
        <f t="shared" si="11"/>
        <v>5.58</v>
      </c>
      <c r="K102" s="27">
        <f t="shared" si="12"/>
        <v>1.2544802867383513</v>
      </c>
      <c r="L102" s="27">
        <f t="shared" si="13"/>
        <v>0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7"/>
      <c r="X102" s="7"/>
      <c r="Y102" s="7"/>
    </row>
    <row r="103" spans="1:25" ht="18.75">
      <c r="A103" s="53" t="s">
        <v>43</v>
      </c>
      <c r="B103" s="27">
        <v>164</v>
      </c>
      <c r="C103" s="28"/>
      <c r="D103" s="29">
        <v>485</v>
      </c>
      <c r="E103" s="27">
        <v>58</v>
      </c>
      <c r="F103" s="29">
        <f t="shared" si="14"/>
        <v>427</v>
      </c>
      <c r="G103" s="27">
        <v>0</v>
      </c>
      <c r="H103" s="27">
        <v>0</v>
      </c>
      <c r="I103" s="28">
        <f t="shared" si="15"/>
        <v>0</v>
      </c>
      <c r="J103" s="27">
        <f t="shared" si="11"/>
        <v>4.85</v>
      </c>
      <c r="K103" s="27">
        <f t="shared" si="12"/>
        <v>0</v>
      </c>
      <c r="L103" s="27">
        <f t="shared" si="13"/>
        <v>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7"/>
      <c r="X103" s="7"/>
      <c r="Y103" s="7"/>
    </row>
    <row r="104" spans="1:25" ht="18.75">
      <c r="A104" s="53" t="s">
        <v>44</v>
      </c>
      <c r="B104" s="27">
        <v>176</v>
      </c>
      <c r="C104" s="28"/>
      <c r="D104" s="29">
        <v>627</v>
      </c>
      <c r="E104" s="27">
        <v>71</v>
      </c>
      <c r="F104" s="29">
        <f t="shared" si="14"/>
        <v>556</v>
      </c>
      <c r="G104" s="27">
        <v>1</v>
      </c>
      <c r="H104" s="27">
        <v>1</v>
      </c>
      <c r="I104" s="28">
        <f t="shared" si="15"/>
        <v>0</v>
      </c>
      <c r="J104" s="27">
        <f t="shared" si="11"/>
        <v>6.27</v>
      </c>
      <c r="K104" s="27">
        <f t="shared" si="12"/>
        <v>0.1594896331738437</v>
      </c>
      <c r="L104" s="27">
        <f t="shared" si="13"/>
        <v>0.1594896331738437</v>
      </c>
      <c r="M104" s="23"/>
      <c r="N104" s="21"/>
      <c r="O104" s="23"/>
      <c r="P104" s="21"/>
      <c r="Q104" s="21"/>
      <c r="R104" s="23"/>
      <c r="S104" s="23"/>
      <c r="T104" s="23"/>
      <c r="U104" s="23"/>
      <c r="V104" s="21"/>
      <c r="W104" s="7"/>
      <c r="X104" s="7"/>
      <c r="Y104" s="7"/>
    </row>
    <row r="105" spans="1:25" ht="18.75">
      <c r="A105" s="53" t="s">
        <v>45</v>
      </c>
      <c r="B105" s="27"/>
      <c r="C105" s="28"/>
      <c r="D105" s="29">
        <v>362</v>
      </c>
      <c r="E105" s="27">
        <v>70</v>
      </c>
      <c r="F105" s="29">
        <f t="shared" si="14"/>
        <v>292</v>
      </c>
      <c r="G105" s="27">
        <v>16</v>
      </c>
      <c r="H105" s="27">
        <v>1</v>
      </c>
      <c r="I105" s="28">
        <f t="shared" si="15"/>
        <v>15</v>
      </c>
      <c r="J105" s="27">
        <f t="shared" si="11"/>
        <v>3.62</v>
      </c>
      <c r="K105" s="27">
        <f t="shared" si="12"/>
        <v>4.419889502762431</v>
      </c>
      <c r="L105" s="27">
        <f t="shared" si="13"/>
        <v>0.27624309392265195</v>
      </c>
      <c r="M105" s="23"/>
      <c r="N105" s="21"/>
      <c r="O105" s="23"/>
      <c r="P105" s="21"/>
      <c r="Q105" s="21"/>
      <c r="R105" s="23"/>
      <c r="S105" s="23"/>
      <c r="T105" s="23"/>
      <c r="U105" s="23"/>
      <c r="V105" s="21"/>
      <c r="W105" s="44"/>
      <c r="X105" s="44"/>
      <c r="Y105" s="44"/>
    </row>
    <row r="106" spans="1:25" ht="19.5">
      <c r="A106" s="55" t="s">
        <v>24</v>
      </c>
      <c r="B106" s="56">
        <f>SUM(B97:B104)</f>
        <v>1349.3000000000002</v>
      </c>
      <c r="C106" s="57"/>
      <c r="D106" s="29">
        <f aca="true" t="shared" si="16" ref="D106:I106">SUM(D97:D105)</f>
        <v>5412</v>
      </c>
      <c r="E106" s="29">
        <f t="shared" si="16"/>
        <v>611</v>
      </c>
      <c r="F106" s="29">
        <f t="shared" si="16"/>
        <v>4801</v>
      </c>
      <c r="G106" s="29">
        <f t="shared" si="16"/>
        <v>128</v>
      </c>
      <c r="H106" s="29">
        <f t="shared" si="16"/>
        <v>8</v>
      </c>
      <c r="I106" s="30">
        <f t="shared" si="16"/>
        <v>120</v>
      </c>
      <c r="J106" s="27">
        <f t="shared" si="11"/>
        <v>54.12</v>
      </c>
      <c r="K106" s="27">
        <f t="shared" si="12"/>
        <v>2.3651145602365116</v>
      </c>
      <c r="L106" s="27">
        <f t="shared" si="13"/>
        <v>0.14781966001478197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44"/>
      <c r="X106" s="44"/>
      <c r="Y106" s="44"/>
    </row>
    <row r="107" spans="1:25" ht="12.75">
      <c r="A107" s="44"/>
      <c r="B107" s="44"/>
      <c r="C107" s="44"/>
      <c r="D107" s="44"/>
      <c r="E107" s="44"/>
      <c r="F107" s="44"/>
      <c r="G107" s="44"/>
      <c r="H107" s="44"/>
      <c r="I107" s="44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44"/>
      <c r="Y107" s="44"/>
    </row>
    <row r="108" spans="10:22" ht="12.75"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0:22" ht="12.75"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0:22" ht="12.75"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0:22" ht="12.75"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0:22" ht="12.75"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</sheetData>
  <mergeCells count="1">
    <mergeCell ref="A4:Q4"/>
  </mergeCells>
  <printOptions/>
  <pageMargins left="0.75" right="0.75" top="1" bottom="1" header="0.4921259845" footer="0.4921259845"/>
  <pageSetup fitToHeight="1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="50" zoomScaleNormal="50" workbookViewId="0" topLeftCell="A70">
      <selection activeCell="A46" sqref="A46:AC116"/>
    </sheetView>
  </sheetViews>
  <sheetFormatPr defaultColWidth="9.140625" defaultRowHeight="12.75"/>
  <sheetData>
    <row r="1" spans="28:29" ht="13.5" thickBot="1">
      <c r="AB1" s="80" t="s">
        <v>50</v>
      </c>
      <c r="AC1" s="80"/>
    </row>
    <row r="2" spans="1:29" ht="21" thickBot="1">
      <c r="A2" s="77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</row>
    <row r="46" spans="27:29" ht="19.5" thickBot="1">
      <c r="AA46" s="81" t="s">
        <v>52</v>
      </c>
      <c r="AB46" s="81"/>
      <c r="AC46" s="81"/>
    </row>
    <row r="47" spans="1:29" ht="21" thickBot="1">
      <c r="A47" s="77" t="s">
        <v>51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9"/>
    </row>
    <row r="78" spans="27:29" ht="14.25">
      <c r="AA78" s="76"/>
      <c r="AB78" s="76"/>
      <c r="AC78" s="76"/>
    </row>
    <row r="79" spans="1:29" ht="2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</row>
  </sheetData>
  <mergeCells count="5">
    <mergeCell ref="AA78:AC78"/>
    <mergeCell ref="A2:AC2"/>
    <mergeCell ref="AB1:AC1"/>
    <mergeCell ref="AA46:AC46"/>
    <mergeCell ref="A47:AC47"/>
  </mergeCells>
  <printOptions/>
  <pageMargins left="0.75" right="0.75" top="1" bottom="1" header="0.4921259845" footer="0.4921259845"/>
  <pageSetup fitToHeight="1" fitToWidth="1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hrustincova</cp:lastModifiedBy>
  <cp:lastPrinted>2002-11-28T15:09:36Z</cp:lastPrinted>
  <dcterms:created xsi:type="dcterms:W3CDTF">2002-11-28T10:26:37Z</dcterms:created>
  <dcterms:modified xsi:type="dcterms:W3CDTF">2002-11-29T06:51:00Z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415368139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