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6675" windowWidth="27885" windowHeight="6735" tabRatio="690" activeTab="11"/>
  </bookViews>
  <sheets>
    <sheet name="tab_1" sheetId="8" r:id="rId1"/>
    <sheet name="tab_2" sheetId="9" r:id="rId2"/>
    <sheet name="tab_3" sheetId="10" r:id="rId3"/>
    <sheet name="tab_4" sheetId="11" r:id="rId4"/>
    <sheet name="tab_5" sheetId="12" r:id="rId5"/>
    <sheet name="tab_6" sheetId="13" r:id="rId6"/>
    <sheet name="tab_7" sheetId="1" r:id="rId7"/>
    <sheet name="tab_ 8" sheetId="2" r:id="rId8"/>
    <sheet name="tab_9" sheetId="3" r:id="rId9"/>
    <sheet name="tab_ 10" sheetId="4" r:id="rId10"/>
    <sheet name="tab_11" sheetId="6" r:id="rId11"/>
    <sheet name="tab_12" sheetId="7" r:id="rId12"/>
  </sheets>
  <calcPr calcId="145621"/>
</workbook>
</file>

<file path=xl/calcChain.xml><?xml version="1.0" encoding="utf-8"?>
<calcChain xmlns="http://schemas.openxmlformats.org/spreadsheetml/2006/main">
  <c r="X5" i="6" l="1"/>
  <c r="X6" i="6"/>
  <c r="X8" i="6" l="1"/>
  <c r="E26" i="13" l="1"/>
  <c r="E25" i="13"/>
  <c r="E24" i="13"/>
  <c r="E23" i="13"/>
  <c r="E11" i="13"/>
  <c r="G42" i="12"/>
  <c r="D42" i="12"/>
  <c r="D37" i="12"/>
  <c r="G37" i="12"/>
  <c r="G30" i="12"/>
  <c r="D30" i="12"/>
  <c r="D23" i="12"/>
  <c r="D22" i="12"/>
  <c r="G23" i="12"/>
  <c r="G12" i="12"/>
  <c r="G7" i="12"/>
  <c r="E8" i="11"/>
  <c r="E26" i="11"/>
  <c r="E7" i="10"/>
  <c r="E21" i="10"/>
  <c r="E18" i="10"/>
  <c r="E16" i="10"/>
  <c r="E15" i="10"/>
  <c r="E14" i="10"/>
  <c r="E13" i="10"/>
  <c r="E12" i="10"/>
  <c r="E11" i="10"/>
  <c r="E10" i="10"/>
  <c r="E9" i="10"/>
  <c r="E8" i="10"/>
  <c r="E29" i="9"/>
  <c r="E28" i="9"/>
  <c r="E27" i="9"/>
  <c r="E21" i="9"/>
  <c r="E17" i="9"/>
  <c r="E16" i="9"/>
  <c r="E15" i="9"/>
  <c r="E12" i="9"/>
  <c r="E11" i="9"/>
  <c r="E9" i="9"/>
  <c r="E8" i="9"/>
  <c r="E7" i="9"/>
  <c r="E6" i="9"/>
  <c r="M21" i="7" l="1"/>
  <c r="B36" i="12" l="1"/>
  <c r="E12" i="12"/>
  <c r="C12" i="12" l="1"/>
  <c r="L21" i="7" l="1"/>
  <c r="L16" i="7"/>
  <c r="L12" i="7"/>
  <c r="W9" i="6"/>
  <c r="L16" i="6"/>
  <c r="W12" i="6" s="1"/>
  <c r="L20" i="4"/>
  <c r="L15" i="4"/>
  <c r="L11" i="4"/>
  <c r="L21" i="4" s="1"/>
  <c r="L20" i="3"/>
  <c r="L15" i="3"/>
  <c r="L11" i="3"/>
  <c r="L15" i="1"/>
  <c r="L22" i="7" l="1"/>
  <c r="W18" i="7" s="1"/>
  <c r="W16" i="7"/>
  <c r="W17" i="7"/>
  <c r="W10" i="6"/>
  <c r="W11" i="6"/>
  <c r="W5" i="6"/>
  <c r="W16" i="6" s="1"/>
  <c r="W13" i="6"/>
  <c r="W6" i="6"/>
  <c r="W14" i="6"/>
  <c r="W7" i="6"/>
  <c r="W15" i="6"/>
  <c r="W8" i="6"/>
  <c r="L21" i="3"/>
  <c r="M15" i="2"/>
  <c r="W5" i="7" l="1"/>
  <c r="W9" i="7"/>
  <c r="W20" i="7"/>
  <c r="W11" i="7"/>
  <c r="W15" i="7"/>
  <c r="W8" i="7"/>
  <c r="W14" i="7"/>
  <c r="W10" i="7"/>
  <c r="W21" i="7"/>
  <c r="W7" i="7"/>
  <c r="W13" i="7"/>
  <c r="W6" i="7"/>
  <c r="W12" i="7"/>
  <c r="W19" i="7"/>
  <c r="B22" i="12"/>
  <c r="E22" i="12"/>
  <c r="M15" i="1" l="1"/>
  <c r="K15" i="1"/>
  <c r="J15" i="1"/>
  <c r="I15" i="1"/>
  <c r="H15" i="1"/>
  <c r="G15" i="1"/>
  <c r="F15" i="1"/>
  <c r="E15" i="1"/>
  <c r="D15" i="1"/>
  <c r="C15" i="1"/>
  <c r="L15" i="2"/>
  <c r="K15" i="2"/>
  <c r="J15" i="2"/>
  <c r="I15" i="2"/>
  <c r="H15" i="2"/>
  <c r="G15" i="2"/>
  <c r="F15" i="2"/>
  <c r="E15" i="2"/>
  <c r="D15" i="2"/>
  <c r="C15" i="2"/>
  <c r="K21" i="3" l="1"/>
  <c r="J20" i="3"/>
  <c r="K20" i="3"/>
  <c r="M20" i="3"/>
  <c r="M21" i="3" s="1"/>
  <c r="K15" i="3"/>
  <c r="M15" i="3"/>
  <c r="K11" i="3"/>
  <c r="M11" i="3"/>
  <c r="K15" i="4"/>
  <c r="M15" i="4"/>
  <c r="K11" i="4"/>
  <c r="M11" i="4"/>
  <c r="J20" i="4"/>
  <c r="K20" i="4"/>
  <c r="M20" i="4"/>
  <c r="K21" i="4" l="1"/>
  <c r="M21" i="4"/>
  <c r="C16" i="6"/>
  <c r="K16" i="6"/>
  <c r="V5" i="6" s="1"/>
  <c r="M16" i="6"/>
  <c r="X14" i="6" l="1"/>
  <c r="X12" i="6"/>
  <c r="V13" i="6"/>
  <c r="V9" i="6"/>
  <c r="X10" i="6"/>
  <c r="V14" i="6"/>
  <c r="V12" i="6"/>
  <c r="V10" i="6"/>
  <c r="V8" i="6"/>
  <c r="V6" i="6"/>
  <c r="V15" i="6"/>
  <c r="V11" i="6"/>
  <c r="V7" i="6"/>
  <c r="X15" i="6"/>
  <c r="X13" i="6"/>
  <c r="X11" i="6"/>
  <c r="X9" i="6"/>
  <c r="X7" i="6"/>
  <c r="V16" i="6" l="1"/>
  <c r="X16" i="6"/>
  <c r="M16" i="7"/>
  <c r="M12" i="7"/>
  <c r="K21" i="7"/>
  <c r="K16" i="7"/>
  <c r="K12" i="7"/>
  <c r="M22" i="7" l="1"/>
  <c r="X18" i="7" s="1"/>
  <c r="K22" i="7"/>
  <c r="V13" i="7" s="1"/>
  <c r="V19" i="7" l="1"/>
  <c r="X10" i="7"/>
  <c r="X8" i="7"/>
  <c r="V9" i="7"/>
  <c r="V10" i="7"/>
  <c r="V16" i="7"/>
  <c r="X9" i="7"/>
  <c r="X11" i="7"/>
  <c r="X15" i="7"/>
  <c r="X16" i="7"/>
  <c r="X20" i="7"/>
  <c r="X5" i="7"/>
  <c r="X19" i="7"/>
  <c r="X17" i="7"/>
  <c r="X13" i="7"/>
  <c r="X12" i="7"/>
  <c r="X6" i="7"/>
  <c r="X21" i="7"/>
  <c r="X7" i="7"/>
  <c r="X14" i="7"/>
  <c r="V5" i="7"/>
  <c r="V21" i="7"/>
  <c r="V12" i="7"/>
  <c r="V17" i="7"/>
  <c r="V14" i="7"/>
  <c r="V18" i="7"/>
  <c r="V6" i="7"/>
  <c r="V20" i="7"/>
  <c r="V8" i="7"/>
  <c r="V11" i="7"/>
  <c r="V7" i="7"/>
  <c r="V15" i="7"/>
  <c r="J15" i="4"/>
  <c r="J11" i="4"/>
  <c r="J21" i="4" s="1"/>
  <c r="V22" i="7" l="1"/>
  <c r="X22" i="7"/>
  <c r="W22" i="7"/>
  <c r="C24" i="13"/>
  <c r="C11" i="3"/>
  <c r="D11" i="3"/>
  <c r="E11" i="3"/>
  <c r="F11" i="3"/>
  <c r="G11" i="3"/>
  <c r="H11" i="3"/>
  <c r="I11" i="3"/>
  <c r="C15" i="3"/>
  <c r="D15" i="3"/>
  <c r="E15" i="3"/>
  <c r="F15" i="3"/>
  <c r="G15" i="3"/>
  <c r="H15" i="3"/>
  <c r="I15" i="3"/>
  <c r="D40" i="9"/>
  <c r="D29" i="9"/>
  <c r="D17" i="9"/>
  <c r="C27" i="8"/>
  <c r="D27" i="8"/>
  <c r="E27" i="8"/>
  <c r="F27" i="8"/>
  <c r="B27" i="8"/>
  <c r="I21" i="7"/>
  <c r="H21" i="7"/>
  <c r="G21" i="7"/>
  <c r="F21" i="7"/>
  <c r="E21" i="7"/>
  <c r="D21" i="7"/>
  <c r="C21" i="7"/>
  <c r="I16" i="7"/>
  <c r="H16" i="7"/>
  <c r="G16" i="7"/>
  <c r="F16" i="7"/>
  <c r="E16" i="7"/>
  <c r="D16" i="7"/>
  <c r="C16" i="7"/>
  <c r="I12" i="7"/>
  <c r="H12" i="7"/>
  <c r="G12" i="7"/>
  <c r="F12" i="7"/>
  <c r="E12" i="7"/>
  <c r="D12" i="7"/>
  <c r="C12" i="7"/>
  <c r="D16" i="6"/>
  <c r="E16" i="6"/>
  <c r="F16" i="6"/>
  <c r="G16" i="6"/>
  <c r="H16" i="6"/>
  <c r="I16" i="6"/>
  <c r="I20" i="4"/>
  <c r="H20" i="4"/>
  <c r="G20" i="4"/>
  <c r="F20" i="4"/>
  <c r="E20" i="4"/>
  <c r="D20" i="4"/>
  <c r="C20" i="4"/>
  <c r="I15" i="4"/>
  <c r="H15" i="4"/>
  <c r="G15" i="4"/>
  <c r="F15" i="4"/>
  <c r="F21" i="4" s="1"/>
  <c r="E15" i="4"/>
  <c r="D15" i="4"/>
  <c r="C15" i="4"/>
  <c r="I11" i="4"/>
  <c r="H11" i="4"/>
  <c r="G11" i="4"/>
  <c r="F11" i="4"/>
  <c r="E11" i="4"/>
  <c r="D11" i="4"/>
  <c r="C11" i="4"/>
  <c r="C20" i="3"/>
  <c r="D20" i="3"/>
  <c r="E20" i="3"/>
  <c r="F20" i="3"/>
  <c r="G20" i="3"/>
  <c r="H20" i="3"/>
  <c r="I20" i="3"/>
  <c r="J21" i="7"/>
  <c r="J15" i="3"/>
  <c r="J12" i="7"/>
  <c r="J16" i="7"/>
  <c r="J16" i="6"/>
  <c r="J11" i="3"/>
  <c r="D23" i="13"/>
  <c r="C22" i="12"/>
  <c r="D7" i="12"/>
  <c r="D26" i="11"/>
  <c r="C26" i="13"/>
  <c r="E42" i="12"/>
  <c r="C23" i="13"/>
  <c r="E36" i="12"/>
  <c r="C26" i="11"/>
  <c r="B12" i="12"/>
  <c r="C61" i="9"/>
  <c r="C71" i="9"/>
  <c r="C40" i="9"/>
  <c r="C50" i="9"/>
  <c r="C29" i="9"/>
  <c r="B42" i="12"/>
  <c r="C21" i="10"/>
  <c r="D21" i="10"/>
  <c r="C17" i="9"/>
  <c r="D21" i="4"/>
  <c r="C22" i="7" l="1"/>
  <c r="N6" i="7" s="1"/>
  <c r="G22" i="7"/>
  <c r="R8" i="7" s="1"/>
  <c r="F22" i="7"/>
  <c r="Q20" i="7" s="1"/>
  <c r="S15" i="6"/>
  <c r="S7" i="6"/>
  <c r="S14" i="6"/>
  <c r="S6" i="6"/>
  <c r="S13" i="6"/>
  <c r="S5" i="6"/>
  <c r="S12" i="6"/>
  <c r="S10" i="6"/>
  <c r="S9" i="6"/>
  <c r="S11" i="6"/>
  <c r="S8" i="6"/>
  <c r="H21" i="4"/>
  <c r="J21" i="3"/>
  <c r="D21" i="3"/>
  <c r="G21" i="3"/>
  <c r="C21" i="3"/>
  <c r="I21" i="3"/>
  <c r="N15" i="7"/>
  <c r="N13" i="7"/>
  <c r="D22" i="7"/>
  <c r="H22" i="7"/>
  <c r="D36" i="12"/>
  <c r="T14" i="6"/>
  <c r="T12" i="6"/>
  <c r="T10" i="6"/>
  <c r="T8" i="6"/>
  <c r="T6" i="6"/>
  <c r="T15" i="6"/>
  <c r="T13" i="6"/>
  <c r="T11" i="6"/>
  <c r="T9" i="6"/>
  <c r="T7" i="6"/>
  <c r="T5" i="6"/>
  <c r="O14" i="6"/>
  <c r="O12" i="6"/>
  <c r="O10" i="6"/>
  <c r="O8" i="6"/>
  <c r="O6" i="6"/>
  <c r="O15" i="6"/>
  <c r="O13" i="6"/>
  <c r="O11" i="6"/>
  <c r="O9" i="6"/>
  <c r="O7" i="6"/>
  <c r="O5" i="6"/>
  <c r="Q15" i="6"/>
  <c r="Q13" i="6"/>
  <c r="Q11" i="6"/>
  <c r="Q9" i="6"/>
  <c r="Q7" i="6"/>
  <c r="Q5" i="6"/>
  <c r="Q14" i="6"/>
  <c r="Q12" i="6"/>
  <c r="Q10" i="6"/>
  <c r="Q8" i="6"/>
  <c r="Q6" i="6"/>
  <c r="P15" i="6"/>
  <c r="P13" i="6"/>
  <c r="P11" i="6"/>
  <c r="P9" i="6"/>
  <c r="P7" i="6"/>
  <c r="P5" i="6"/>
  <c r="P10" i="6"/>
  <c r="P14" i="6"/>
  <c r="P8" i="6"/>
  <c r="P6" i="6"/>
  <c r="P12" i="6"/>
  <c r="R14" i="6"/>
  <c r="R12" i="6"/>
  <c r="R10" i="6"/>
  <c r="R8" i="6"/>
  <c r="R6" i="6"/>
  <c r="R15" i="6"/>
  <c r="R13" i="6"/>
  <c r="R5" i="6"/>
  <c r="R7" i="6"/>
  <c r="R11" i="6"/>
  <c r="R9" i="6"/>
  <c r="N14" i="6"/>
  <c r="N12" i="6"/>
  <c r="N10" i="6"/>
  <c r="N8" i="6"/>
  <c r="N6" i="6"/>
  <c r="N15" i="6"/>
  <c r="N7" i="6"/>
  <c r="N11" i="6"/>
  <c r="N13" i="6"/>
  <c r="N5" i="6"/>
  <c r="N9" i="6"/>
  <c r="U15" i="6"/>
  <c r="U11" i="6"/>
  <c r="U7" i="6"/>
  <c r="U5" i="6"/>
  <c r="U10" i="6"/>
  <c r="U6" i="6"/>
  <c r="U12" i="6"/>
  <c r="U8" i="6"/>
  <c r="U13" i="6"/>
  <c r="U9" i="6"/>
  <c r="U14" i="6"/>
  <c r="E22" i="7"/>
  <c r="I22" i="7"/>
  <c r="J22" i="7"/>
  <c r="E21" i="4"/>
  <c r="I21" i="4"/>
  <c r="G21" i="4"/>
  <c r="F21" i="3"/>
  <c r="H21" i="3"/>
  <c r="G36" i="12"/>
  <c r="C73" i="9"/>
  <c r="G27" i="8"/>
  <c r="E21" i="3"/>
  <c r="C25" i="13"/>
  <c r="D12" i="12"/>
  <c r="D73" i="9"/>
  <c r="C21" i="4"/>
  <c r="R13" i="7" l="1"/>
  <c r="R11" i="7"/>
  <c r="N8" i="7"/>
  <c r="N10" i="7"/>
  <c r="N12" i="7"/>
  <c r="N14" i="7"/>
  <c r="N9" i="7"/>
  <c r="N11" i="7"/>
  <c r="R10" i="7"/>
  <c r="R12" i="7"/>
  <c r="Q14" i="7"/>
  <c r="Q9" i="7"/>
  <c r="Q18" i="7"/>
  <c r="Q5" i="7"/>
  <c r="R14" i="7"/>
  <c r="Q11" i="7"/>
  <c r="Q6" i="7"/>
  <c r="R18" i="7"/>
  <c r="N16" i="7"/>
  <c r="R5" i="7"/>
  <c r="R21" i="7"/>
  <c r="R20" i="7"/>
  <c r="N19" i="7"/>
  <c r="N18" i="7"/>
  <c r="Q17" i="7"/>
  <c r="Q12" i="7"/>
  <c r="R15" i="7"/>
  <c r="Q7" i="7"/>
  <c r="N17" i="7"/>
  <c r="Q8" i="7"/>
  <c r="R7" i="7"/>
  <c r="R6" i="7"/>
  <c r="N5" i="7"/>
  <c r="N21" i="7"/>
  <c r="N20" i="7"/>
  <c r="Q19" i="7"/>
  <c r="Q16" i="7"/>
  <c r="R17" i="7"/>
  <c r="R16" i="7"/>
  <c r="Q13" i="7"/>
  <c r="R19" i="7"/>
  <c r="Q15" i="7"/>
  <c r="R9" i="7"/>
  <c r="N7" i="7"/>
  <c r="Q10" i="7"/>
  <c r="Q21" i="7"/>
  <c r="S16" i="6"/>
  <c r="R16" i="6"/>
  <c r="Q16" i="6"/>
  <c r="O16" i="6"/>
  <c r="P21" i="7"/>
  <c r="P19" i="7"/>
  <c r="P17" i="7"/>
  <c r="P15" i="7"/>
  <c r="P13" i="7"/>
  <c r="P11" i="7"/>
  <c r="P9" i="7"/>
  <c r="P7" i="7"/>
  <c r="P5" i="7"/>
  <c r="P20" i="7"/>
  <c r="P18" i="7"/>
  <c r="P16" i="7"/>
  <c r="P14" i="7"/>
  <c r="P12" i="7"/>
  <c r="P10" i="7"/>
  <c r="P8" i="7"/>
  <c r="P6" i="7"/>
  <c r="S21" i="7"/>
  <c r="S19" i="7"/>
  <c r="S17" i="7"/>
  <c r="S15" i="7"/>
  <c r="S5" i="7"/>
  <c r="S8" i="7"/>
  <c r="S20" i="7"/>
  <c r="S18" i="7"/>
  <c r="S16" i="7"/>
  <c r="S14" i="7"/>
  <c r="S12" i="7"/>
  <c r="S10" i="7"/>
  <c r="S6" i="7"/>
  <c r="S13" i="7"/>
  <c r="S11" i="7"/>
  <c r="S9" i="7"/>
  <c r="S7" i="7"/>
  <c r="T21" i="7"/>
  <c r="T19" i="7"/>
  <c r="T17" i="7"/>
  <c r="T15" i="7"/>
  <c r="T13" i="7"/>
  <c r="T11" i="7"/>
  <c r="T9" i="7"/>
  <c r="T7" i="7"/>
  <c r="T5" i="7"/>
  <c r="T20" i="7"/>
  <c r="T18" i="7"/>
  <c r="T16" i="7"/>
  <c r="T14" i="7"/>
  <c r="T12" i="7"/>
  <c r="T10" i="7"/>
  <c r="T8" i="7"/>
  <c r="T6" i="7"/>
  <c r="O21" i="7"/>
  <c r="O19" i="7"/>
  <c r="O7" i="7"/>
  <c r="O6" i="7"/>
  <c r="O5" i="7"/>
  <c r="O20" i="7"/>
  <c r="O18" i="7"/>
  <c r="O16" i="7"/>
  <c r="O14" i="7"/>
  <c r="O12" i="7"/>
  <c r="O10" i="7"/>
  <c r="O8" i="7"/>
  <c r="O17" i="7"/>
  <c r="O15" i="7"/>
  <c r="O13" i="7"/>
  <c r="O11" i="7"/>
  <c r="O9" i="7"/>
  <c r="E73" i="9"/>
  <c r="U21" i="7"/>
  <c r="U17" i="7"/>
  <c r="U13" i="7"/>
  <c r="U9" i="7"/>
  <c r="U5" i="7"/>
  <c r="U19" i="7"/>
  <c r="U11" i="7"/>
  <c r="U20" i="7"/>
  <c r="U16" i="7"/>
  <c r="U12" i="7"/>
  <c r="U8" i="7"/>
  <c r="U18" i="7"/>
  <c r="U14" i="7"/>
  <c r="U10" i="7"/>
  <c r="U6" i="7"/>
  <c r="U15" i="7"/>
  <c r="U7" i="7"/>
  <c r="U16" i="6"/>
  <c r="N16" i="6"/>
  <c r="P16" i="6"/>
  <c r="T16" i="6"/>
  <c r="N22" i="7"/>
  <c r="Q22" i="7" l="1"/>
  <c r="R22" i="7"/>
  <c r="O22" i="7"/>
  <c r="T22" i="7"/>
  <c r="S22" i="7"/>
  <c r="P22" i="7"/>
  <c r="U22" i="7"/>
</calcChain>
</file>

<file path=xl/sharedStrings.xml><?xml version="1.0" encoding="utf-8"?>
<sst xmlns="http://schemas.openxmlformats.org/spreadsheetml/2006/main" count="509" uniqueCount="311">
  <si>
    <t>Kód</t>
  </si>
  <si>
    <t>I.</t>
  </si>
  <si>
    <t>Dopravné prostriedky</t>
  </si>
  <si>
    <t>II.</t>
  </si>
  <si>
    <t>Zdvíhadlá a dopravníky, zdvíhacie a dopravné pomôcky</t>
  </si>
  <si>
    <t>III.</t>
  </si>
  <si>
    <t>Stroje - hnacie, pomocné, obrábacie a pracovné</t>
  </si>
  <si>
    <t>IV.</t>
  </si>
  <si>
    <t>Pracovné, príp. cestné dopr. priestory ako zdroje pádov osôb</t>
  </si>
  <si>
    <t>V.</t>
  </si>
  <si>
    <t>Materiál, bremená, predmety</t>
  </si>
  <si>
    <t>VI.</t>
  </si>
  <si>
    <t>Náradie, nástroje, ručne ovládané strojčeky a prístroje</t>
  </si>
  <si>
    <t>VII.</t>
  </si>
  <si>
    <t>Priem. škodliviny, horúce látky a predmety, oheň a výbušniny</t>
  </si>
  <si>
    <t>VIII.</t>
  </si>
  <si>
    <t>Kotly, nádoby a vedenia (potrubia) pod tlakom</t>
  </si>
  <si>
    <t>IX.</t>
  </si>
  <si>
    <t>Elektrina</t>
  </si>
  <si>
    <t>X.</t>
  </si>
  <si>
    <t>Ľudia, zvieratá a prírodné živly</t>
  </si>
  <si>
    <t>XI.</t>
  </si>
  <si>
    <t>Iné zdroje</t>
  </si>
  <si>
    <t>S p o l u</t>
  </si>
  <si>
    <t>Tabuľka č. 8</t>
  </si>
  <si>
    <t>Tabuľka č. 9</t>
  </si>
  <si>
    <t>1.</t>
  </si>
  <si>
    <t>Chybný alebo nepriaznivý stav zdroja úrazu</t>
  </si>
  <si>
    <t>2.</t>
  </si>
  <si>
    <t>Chýbajúce alebo nedostatočné ochranné zariadenie a zabezpečenie</t>
  </si>
  <si>
    <t>3.</t>
  </si>
  <si>
    <t>Chýbajúce (nepridelené), nedostatočné alebo nevhodné OOPP</t>
  </si>
  <si>
    <t>4.</t>
  </si>
  <si>
    <t>Nepriaznivý stav alebo chybné usporiadanie pracoviska, príp. komunikácie</t>
  </si>
  <si>
    <t>5.</t>
  </si>
  <si>
    <t>Nedostatky v osvetlení, viditeľnosti, nepriaznivé vplyvy hluku, otrasov a škodlivého ovzdušia</t>
  </si>
  <si>
    <t>6.</t>
  </si>
  <si>
    <t>Nesprávna organizácia práce</t>
  </si>
  <si>
    <t>7.</t>
  </si>
  <si>
    <t>Neoboznámenosť s podmienkami bezpečnej práce a nedostatok potrebnej kvalifikácie</t>
  </si>
  <si>
    <t>8.</t>
  </si>
  <si>
    <t>Používanie nebezpečných postupov alebo spôsobov práce vrátane konania bez oprávnenia</t>
  </si>
  <si>
    <t>9.</t>
  </si>
  <si>
    <t>Odstránenie alebo nepoužívanie predpísaných bezpečnostných zariadení a ochranných opatrení</t>
  </si>
  <si>
    <t>10.</t>
  </si>
  <si>
    <t>Nepoužívanie (nesprávne používanie) predpísaných a pridelených OOP (prístrojov)</t>
  </si>
  <si>
    <t>11.</t>
  </si>
  <si>
    <t>Ohrozenie inými osobami (odvedenie pozornosti, žarty, hádky a iné nebezpečné konanie)</t>
  </si>
  <si>
    <t>12.</t>
  </si>
  <si>
    <t xml:space="preserve">Nedostatok osobných predpokladov na riadny pracovný výkon </t>
  </si>
  <si>
    <t>13.</t>
  </si>
  <si>
    <t>Ohrozenie zvieratami a prírodnými živlami</t>
  </si>
  <si>
    <t>14.</t>
  </si>
  <si>
    <t>Nezistené príčiny</t>
  </si>
  <si>
    <t>Tabuľka č. 12</t>
  </si>
  <si>
    <r>
      <t xml:space="preserve">Zdrojová skupina </t>
    </r>
    <r>
      <rPr>
        <sz val="10"/>
        <color indexed="8"/>
        <rFont val="Times New Roman"/>
        <family val="1"/>
        <charset val="238"/>
      </rPr>
      <t xml:space="preserve">(vyhl. SÚBP a SBÚ č.111/1975 Zb./vyhl. MPSVR SR č. 500/2006 Z. z.) </t>
    </r>
  </si>
  <si>
    <t>Počet</t>
  </si>
  <si>
    <t>Percentuálny podiel</t>
  </si>
  <si>
    <t>Pracovné, príp. cestné dopravné priestory ako zdroje pádov osôb</t>
  </si>
  <si>
    <t>Tabuľka č. 10</t>
  </si>
  <si>
    <r>
      <t xml:space="preserve">Spolu príčiny, za ktoré nesie zodpovednosť zamestnávateľ   </t>
    </r>
    <r>
      <rPr>
        <sz val="10"/>
        <color indexed="8"/>
        <rFont val="Times New Roman"/>
        <family val="1"/>
        <charset val="238"/>
      </rPr>
      <t>(kódy 1-7)</t>
    </r>
  </si>
  <si>
    <r>
      <t xml:space="preserve">Spolu príčiny spočívajúce v konaní samotného postihnutého      </t>
    </r>
    <r>
      <rPr>
        <sz val="10"/>
        <color indexed="8"/>
        <rFont val="Times New Roman"/>
        <family val="1"/>
        <charset val="238"/>
      </rPr>
      <t>(kódy 8-10)</t>
    </r>
  </si>
  <si>
    <r>
      <t>Spolu iné príčiny</t>
    </r>
    <r>
      <rPr>
        <sz val="10"/>
        <color indexed="8"/>
        <rFont val="Times New Roman"/>
        <family val="1"/>
        <charset val="238"/>
      </rPr>
      <t xml:space="preserve">              (kódy 11-14)</t>
    </r>
  </si>
  <si>
    <r>
      <t xml:space="preserve">Spolu iné príčiny                         </t>
    </r>
    <r>
      <rPr>
        <sz val="10"/>
        <color indexed="8"/>
        <rFont val="Times New Roman"/>
        <family val="1"/>
        <charset val="238"/>
      </rPr>
      <t xml:space="preserve"> (kódy 11-14)</t>
    </r>
  </si>
  <si>
    <r>
      <t xml:space="preserve">Spolu iné príčiny                            </t>
    </r>
    <r>
      <rPr>
        <sz val="10"/>
        <color indexed="8"/>
        <rFont val="Times New Roman"/>
        <family val="1"/>
        <charset val="238"/>
      </rPr>
      <t xml:space="preserve"> (kódy 11-14)</t>
    </r>
  </si>
  <si>
    <r>
      <t xml:space="preserve">Spolu príčiny, za ktoré nesie zodpovednosť zamestnávateľ                         </t>
    </r>
    <r>
      <rPr>
        <sz val="10"/>
        <color indexed="8"/>
        <rFont val="Times New Roman"/>
        <family val="1"/>
        <charset val="238"/>
      </rPr>
      <t xml:space="preserve"> (kódy 1-7)</t>
    </r>
  </si>
  <si>
    <r>
      <t xml:space="preserve">Spolu príčiny spočívajúce v konaní samotného postihnutého                                </t>
    </r>
    <r>
      <rPr>
        <sz val="10"/>
        <color indexed="8"/>
        <rFont val="Times New Roman"/>
        <family val="1"/>
        <charset val="238"/>
      </rPr>
      <t>(kódy 8-10)</t>
    </r>
  </si>
  <si>
    <t>Spolu</t>
  </si>
  <si>
    <t xml:space="preserve">Iné          </t>
  </si>
  <si>
    <t>Samosprávny kraj (úrad samosprávneho kraja)</t>
  </si>
  <si>
    <t xml:space="preserve">Obec (obecný úrad), mesto (mestský úrad)     </t>
  </si>
  <si>
    <t>Záujmové združenie právnických osôb</t>
  </si>
  <si>
    <t xml:space="preserve">Cirkevná organizácia     </t>
  </si>
  <si>
    <t>Združenie (zväz, spolok...)</t>
  </si>
  <si>
    <t xml:space="preserve">Zahraničná osoba         </t>
  </si>
  <si>
    <t>Verejnoprávna inštitúcia</t>
  </si>
  <si>
    <t xml:space="preserve">Príspevková organizácia  </t>
  </si>
  <si>
    <t xml:space="preserve">Rozpočtová organizácia   </t>
  </si>
  <si>
    <t xml:space="preserve">Štátny podnik            </t>
  </si>
  <si>
    <t xml:space="preserve">Spoločenstvá vlastníkov pozemkov, bytov a pod. </t>
  </si>
  <si>
    <t>Družstvá</t>
  </si>
  <si>
    <t xml:space="preserve">Akciová spoločnosť       </t>
  </si>
  <si>
    <t>Nezisková organizácia</t>
  </si>
  <si>
    <t>Komanditná spoločnosť</t>
  </si>
  <si>
    <t>Spoločnosť s ručením obmedzeným</t>
  </si>
  <si>
    <t>Verejná obchodná spoločnosť</t>
  </si>
  <si>
    <t>Fyzické osoby spolu</t>
  </si>
  <si>
    <t>spolu</t>
  </si>
  <si>
    <t>250 a viac</t>
  </si>
  <si>
    <t xml:space="preserve"> 50 - 249</t>
  </si>
  <si>
    <t xml:space="preserve"> 10 - 49</t>
  </si>
  <si>
    <t xml:space="preserve"> 1 - 9</t>
  </si>
  <si>
    <t xml:space="preserve"> = 0</t>
  </si>
  <si>
    <t>rozdelenie podľa počtu zamestnancov</t>
  </si>
  <si>
    <t xml:space="preserve">Počet kontrolovaných subjektov  </t>
  </si>
  <si>
    <t>Právna forma subjektu</t>
  </si>
  <si>
    <t>C e l k o v ý  počet výkonov</t>
  </si>
  <si>
    <t>P o č e t   v ý k o n o v - SLvD</t>
  </si>
  <si>
    <t>Poradenská činnosť ostatná</t>
  </si>
  <si>
    <t>27/G</t>
  </si>
  <si>
    <t>Vyšetrovanie udalostí</t>
  </si>
  <si>
    <t>27/J</t>
  </si>
  <si>
    <t xml:space="preserve">Vybavovanie podnetov </t>
  </si>
  <si>
    <t>27/E</t>
  </si>
  <si>
    <t>Následné previerky - kontrola uložených opatrení</t>
  </si>
  <si>
    <t>27/F</t>
  </si>
  <si>
    <t>Mimoriadne previerky</t>
  </si>
  <si>
    <t>27/B</t>
  </si>
  <si>
    <t>Previerky podľa plánu práce</t>
  </si>
  <si>
    <t>27/A</t>
  </si>
  <si>
    <t>% porovnania</t>
  </si>
  <si>
    <t>Počet v roku</t>
  </si>
  <si>
    <t>SLvD</t>
  </si>
  <si>
    <t>P o č e t   v ý k o n o v - JD</t>
  </si>
  <si>
    <t>26/G</t>
  </si>
  <si>
    <t>Poradenská činnosť na vyžiadanie</t>
  </si>
  <si>
    <t>26/E</t>
  </si>
  <si>
    <t xml:space="preserve">Účasť na kolaudačnom konaní </t>
  </si>
  <si>
    <t>26/C</t>
  </si>
  <si>
    <t>26/F</t>
  </si>
  <si>
    <t>26/B</t>
  </si>
  <si>
    <t>26/A</t>
  </si>
  <si>
    <t>Jadrový dozor</t>
  </si>
  <si>
    <t>P o č e t   v ý k o n o v - KNZ</t>
  </si>
  <si>
    <t>25/G</t>
  </si>
  <si>
    <t>25/J</t>
  </si>
  <si>
    <t>25/E</t>
  </si>
  <si>
    <t>25/F</t>
  </si>
  <si>
    <t>25/B</t>
  </si>
  <si>
    <t>25/A</t>
  </si>
  <si>
    <t xml:space="preserve">Kontrola nelegálneho zamestnania </t>
  </si>
  <si>
    <t>P o č e t   v ý k o n o v  - PPV</t>
  </si>
  <si>
    <t>24/G</t>
  </si>
  <si>
    <t>Povoľovanie ľahkých prác mladistvých</t>
  </si>
  <si>
    <t>24/H</t>
  </si>
  <si>
    <t>24/E</t>
  </si>
  <si>
    <t>24/F</t>
  </si>
  <si>
    <t>24/B</t>
  </si>
  <si>
    <t>24/A</t>
  </si>
  <si>
    <t>P P V</t>
  </si>
  <si>
    <t>P o č e t   v ý k o n o v - trhový dohľad</t>
  </si>
  <si>
    <t>23/G</t>
  </si>
  <si>
    <t>23/J</t>
  </si>
  <si>
    <t>23/E</t>
  </si>
  <si>
    <t>Účasť na kolaudačnom konaní</t>
  </si>
  <si>
    <t>23/C</t>
  </si>
  <si>
    <t>23/F</t>
  </si>
  <si>
    <t>23/B</t>
  </si>
  <si>
    <t>23/A</t>
  </si>
  <si>
    <t>T r h o v ý   d o h ľ a d</t>
  </si>
  <si>
    <t>P o č e t   v ý k o n o v - BOZP</t>
  </si>
  <si>
    <t>22/G</t>
  </si>
  <si>
    <t>Závažné priemyselné havárie - vyšetrovanie ZPH a ohrozenia</t>
  </si>
  <si>
    <t>22/K3, 4</t>
  </si>
  <si>
    <t>Závažné priemyselné havárie - posudzovanie BS, prevencia</t>
  </si>
  <si>
    <t>22/K1, 2</t>
  </si>
  <si>
    <t>41/J-47/J</t>
  </si>
  <si>
    <t>22/E</t>
  </si>
  <si>
    <t>22/D</t>
  </si>
  <si>
    <t>22/C</t>
  </si>
  <si>
    <t>22/F</t>
  </si>
  <si>
    <t>22/B</t>
  </si>
  <si>
    <t>Previerky stavu BOZP</t>
  </si>
  <si>
    <t>22/A</t>
  </si>
  <si>
    <t xml:space="preserve"> B O Z P</t>
  </si>
  <si>
    <t xml:space="preserve"> S   p   o   l   u</t>
  </si>
  <si>
    <t>Bližšie nešpecifikovaný</t>
  </si>
  <si>
    <t>9999</t>
  </si>
  <si>
    <t>Trhový dohľad</t>
  </si>
  <si>
    <t>1300</t>
  </si>
  <si>
    <t>Pracovnoprávne a mzdové predpisy</t>
  </si>
  <si>
    <t>1200</t>
  </si>
  <si>
    <t>Kolektívne zmluvy</t>
  </si>
  <si>
    <t>1100</t>
  </si>
  <si>
    <t>Činnosti</t>
  </si>
  <si>
    <t>1000</t>
  </si>
  <si>
    <t>Špeciálne stroje a zariadenia</t>
  </si>
  <si>
    <t>0900</t>
  </si>
  <si>
    <t>Ostatné stroje a zariadenia</t>
  </si>
  <si>
    <t>0800</t>
  </si>
  <si>
    <t>VTZ</t>
  </si>
  <si>
    <t>0700</t>
  </si>
  <si>
    <t>Prevádzkové budovy a objekty</t>
  </si>
  <si>
    <t>0600</t>
  </si>
  <si>
    <t>Pracovné prostredie</t>
  </si>
  <si>
    <t>0500</t>
  </si>
  <si>
    <t>Organizácia práce</t>
  </si>
  <si>
    <t>0400</t>
  </si>
  <si>
    <t>Riadenie BOZP</t>
  </si>
  <si>
    <t>0300</t>
  </si>
  <si>
    <t>OOPP</t>
  </si>
  <si>
    <t>0200</t>
  </si>
  <si>
    <t>Ustanovené pracovné podmienky</t>
  </si>
  <si>
    <t>0100</t>
  </si>
  <si>
    <t xml:space="preserve">P o č e t </t>
  </si>
  <si>
    <t>Skupina objektov dozoru</t>
  </si>
  <si>
    <t>Prehľad porušení predpisov (nedostatkov) podľa objektov</t>
  </si>
  <si>
    <t xml:space="preserve">          S   p   o   l   u</t>
  </si>
  <si>
    <t>Ostatné činnosti</t>
  </si>
  <si>
    <t>S</t>
  </si>
  <si>
    <t>Umenie, zábava a rekreácia</t>
  </si>
  <si>
    <t>R</t>
  </si>
  <si>
    <t>Zdravotníctvo a sociálna pomoc</t>
  </si>
  <si>
    <t>Q</t>
  </si>
  <si>
    <t>Vzdelávanie</t>
  </si>
  <si>
    <t>P</t>
  </si>
  <si>
    <t>Verejná správa a obrana; povinné sociálne zabezpečenie</t>
  </si>
  <si>
    <t>O</t>
  </si>
  <si>
    <t>Administratívne a podporné služby</t>
  </si>
  <si>
    <t>N</t>
  </si>
  <si>
    <t>Odborné, vedecké a technické činnosti</t>
  </si>
  <si>
    <t>M</t>
  </si>
  <si>
    <t>Činnosti v oblasti nehnuteľností</t>
  </si>
  <si>
    <t>L</t>
  </si>
  <si>
    <t>Finančné a poisťovacie činnosti</t>
  </si>
  <si>
    <t>K</t>
  </si>
  <si>
    <t>Informácie a komunikácia</t>
  </si>
  <si>
    <t>J</t>
  </si>
  <si>
    <t>Ubytovacie a stravovacie služby</t>
  </si>
  <si>
    <t>I</t>
  </si>
  <si>
    <t>Doprava a skladovanie</t>
  </si>
  <si>
    <t>H</t>
  </si>
  <si>
    <t>Veľkoobchod a maloobchod; oprava motorových vozidiel</t>
  </si>
  <si>
    <t>G</t>
  </si>
  <si>
    <t>Stavebníctvo</t>
  </si>
  <si>
    <t>F</t>
  </si>
  <si>
    <t>Dodávka vody; čistenie a odvod odpadových vôd</t>
  </si>
  <si>
    <t>E</t>
  </si>
  <si>
    <t>Dodávka elektriny, plynu, pary a studeného vzduchu</t>
  </si>
  <si>
    <t>D</t>
  </si>
  <si>
    <t>Priemyselná výroba</t>
  </si>
  <si>
    <t>C</t>
  </si>
  <si>
    <t>Ťažba a dobývanie</t>
  </si>
  <si>
    <t>B</t>
  </si>
  <si>
    <t>Poľnohospodárstvo, lesníctvo a rybolov</t>
  </si>
  <si>
    <t>A</t>
  </si>
  <si>
    <t>Názov odvetvia (ŠKEČ)</t>
  </si>
  <si>
    <t>Prehľad porušení predpisov (nedostatkov) podľa ŠKEČ</t>
  </si>
  <si>
    <t>Kontrola NZ</t>
  </si>
  <si>
    <t>Kontrola PPV</t>
  </si>
  <si>
    <t>Kontrola BOZP</t>
  </si>
  <si>
    <t>porovn.</t>
  </si>
  <si>
    <t>Sumy pokút v €</t>
  </si>
  <si>
    <t>Počet pokút</t>
  </si>
  <si>
    <t>Druh výkonu</t>
  </si>
  <si>
    <t>Blokové pokuty</t>
  </si>
  <si>
    <t>Vybavovanie podnetov</t>
  </si>
  <si>
    <t>Násl. previerky - kontrola uložených opatrení</t>
  </si>
  <si>
    <t>Uloženie blokových pokút v €</t>
  </si>
  <si>
    <t>Zákaz činnosti vodiča</t>
  </si>
  <si>
    <t>Práce bez právneho titulu - nelegálne zamestnávanie</t>
  </si>
  <si>
    <t>Zákaz ostatných prác bez oprávnenia, resp. kvalifikácie</t>
  </si>
  <si>
    <t>Zákaz ostatných prác mladistvých a žien</t>
  </si>
  <si>
    <t>Zákaz nočnej práce mladistých</t>
  </si>
  <si>
    <t>Zákaz práce nadčas ostatných</t>
  </si>
  <si>
    <t>Odobratie osvedčenia revízneho technika</t>
  </si>
  <si>
    <t>Zákaz používania technológie, činnosti</t>
  </si>
  <si>
    <t>Zákaz používania výrobných a prevádzkových priestorov</t>
  </si>
  <si>
    <t>Zákaz používania motorového vozidla</t>
  </si>
  <si>
    <t>Zákaz prevádzky ostatných strojov a zariadení</t>
  </si>
  <si>
    <t>Zákaz prevádzky VTZ elektrických</t>
  </si>
  <si>
    <t>Zákaz prevádzky VTZ plynových</t>
  </si>
  <si>
    <t>Zákaz prevádzky VTZ zdvíhacích</t>
  </si>
  <si>
    <t xml:space="preserve">Zákaz prevádzky VTZ tlakových </t>
  </si>
  <si>
    <t>Počet rozhodnutí</t>
  </si>
  <si>
    <t>D r u h   r o z h o d n u t i a</t>
  </si>
  <si>
    <t>Prehľad rozhodnutí podľa druhu</t>
  </si>
  <si>
    <t>Tabuľka č. 7</t>
  </si>
  <si>
    <t>Sociálna poisťovňa a zdravotné poisťovne</t>
  </si>
  <si>
    <t xml:space="preserve">Prehľad výkonov inšpekcie práce </t>
  </si>
  <si>
    <t>Zákaz ostatných prác vykonávaných v rozpore s predpismi</t>
  </si>
  <si>
    <t>Navrhované pokuty organizáciám v €</t>
  </si>
  <si>
    <t>Navrhované pokuty jednotlivcom v €</t>
  </si>
  <si>
    <t>Tabuľka č. 6</t>
  </si>
  <si>
    <t xml:space="preserve">S p o l u  pokuty navrhnuté organizáciám </t>
  </si>
  <si>
    <t xml:space="preserve">S p o l u   pokuty navrhnuté jednotlivcom </t>
  </si>
  <si>
    <t xml:space="preserve">S p o l u   pokuty navrhnuté organizáciám </t>
  </si>
  <si>
    <t>S p o l u  pokuty navrhnuté jednotlivcom</t>
  </si>
  <si>
    <t>Tabuľka č. 5</t>
  </si>
  <si>
    <t>Tabuľka č. 4</t>
  </si>
  <si>
    <t>Tabuľka č. 3</t>
  </si>
  <si>
    <t>Tabuľka č. 2</t>
  </si>
  <si>
    <t>Tabuľka č. 1</t>
  </si>
  <si>
    <t>Druh činnosti, pri ktorej bola pokuta navrhnutá</t>
  </si>
  <si>
    <t xml:space="preserve">Pokuty uložené organizáciám </t>
  </si>
  <si>
    <t xml:space="preserve">Pokuty uložené jednotlivcom </t>
  </si>
  <si>
    <t xml:space="preserve">Rozdelenie uložených pokút podľa druhu výkonu </t>
  </si>
  <si>
    <t>Porovnanie rokov    %</t>
  </si>
  <si>
    <t>Porovnanie rokov            %</t>
  </si>
  <si>
    <r>
      <t>Zdrojová skupina</t>
    </r>
    <r>
      <rPr>
        <sz val="10"/>
        <color indexed="8"/>
        <rFont val="Times New Roman"/>
        <family val="1"/>
        <charset val="238"/>
      </rPr>
      <t xml:space="preserve"> (vyhl. SÚBP a SBÚ č. 111/1975 Zb. / vyhl. MPSVR SR č. 500/2006 Z.z.)</t>
    </r>
  </si>
  <si>
    <r>
      <t>Zdrojová skupina</t>
    </r>
    <r>
      <rPr>
        <sz val="10"/>
        <color indexed="8"/>
        <rFont val="Times New Roman"/>
        <family val="1"/>
        <charset val="238"/>
      </rPr>
      <t xml:space="preserve"> (vyhl. SÚBP a SBÚ č. 111/1975 Zb.  / vyhl. MPSVR SR č. 500/2006 Z.z.)</t>
    </r>
  </si>
  <si>
    <r>
      <t>Skupina príčin</t>
    </r>
    <r>
      <rPr>
        <sz val="10"/>
        <color indexed="8"/>
        <rFont val="Times New Roman"/>
        <family val="1"/>
        <charset val="238"/>
      </rPr>
      <t xml:space="preserve"> (vyhl. SÚBP a SBÚ č. 111/1975 Zb./vyhl. MPSVR SR č. 500/2006 Z.z.)</t>
    </r>
  </si>
  <si>
    <r>
      <t>Skupina príčin</t>
    </r>
    <r>
      <rPr>
        <sz val="10"/>
        <color indexed="8"/>
        <rFont val="Times New Roman"/>
        <family val="1"/>
        <charset val="238"/>
      </rPr>
      <t xml:space="preserve"> (vyhl. SÚBP a SBÚ č. 111/1975 Zb. / vyhl. MPSVR SR č. 500/2006 Z.z.)</t>
    </r>
  </si>
  <si>
    <r>
      <t xml:space="preserve">Spolu príčiny, za ktoré nesie zodpovednosť zamestnávateľ                                                                                </t>
    </r>
    <r>
      <rPr>
        <sz val="10"/>
        <color indexed="8"/>
        <rFont val="Times New Roman"/>
        <family val="1"/>
        <charset val="238"/>
      </rPr>
      <t xml:space="preserve"> (kódy 1-7)</t>
    </r>
  </si>
  <si>
    <t>Percentuálny podiel (porovnanie)</t>
  </si>
  <si>
    <r>
      <t xml:space="preserve">Skupina príčin </t>
    </r>
    <r>
      <rPr>
        <sz val="10"/>
        <color indexed="8"/>
        <rFont val="Times New Roman"/>
        <family val="1"/>
        <charset val="238"/>
      </rPr>
      <t xml:space="preserve">(vyhl. SÚBP a SBÚ č.111/1975 Zb. / vyhl. MPSVR SR č. 500/2006 Z.z.) </t>
    </r>
  </si>
  <si>
    <t>Spolu príčiny spočívajúce v konaní samotného postihnutého                             (kódy 8-10)</t>
  </si>
  <si>
    <t>Tabuľka č. 11</t>
  </si>
  <si>
    <t>2018/2017</t>
  </si>
  <si>
    <t xml:space="preserve">2018 / 2017 </t>
  </si>
  <si>
    <t>2018 / 2017</t>
  </si>
  <si>
    <r>
      <t xml:space="preserve">Prehľad zdrojov na celkovom počte registrovaných pracovných úrazov                                                                                                                                                                             v organizáciách </t>
    </r>
    <r>
      <rPr>
        <b/>
        <sz val="12"/>
        <rFont val="Times New Roman"/>
        <family val="1"/>
        <charset val="238"/>
      </rPr>
      <t xml:space="preserve">podliehajúcich hlavnému dozoru </t>
    </r>
    <r>
      <rPr>
        <b/>
        <sz val="12"/>
        <color indexed="8"/>
        <rFont val="Times New Roman"/>
        <family val="1"/>
        <charset val="238"/>
      </rPr>
      <t>v rokoch 2008 – 2018</t>
    </r>
  </si>
  <si>
    <t>Poznámka: Počty pracovných úrazov za roky 2006 až 2011 obsahujú aj úrazy s PN najmenej 42 dní, ktoré vznikli od 01. 07. 2006 do 31. 12. 2011</t>
  </si>
  <si>
    <r>
      <t xml:space="preserve">Prehľad príčin na celkovom počte registrovaných pracovných úrazov                                                                                                                                                            v organizáciách </t>
    </r>
    <r>
      <rPr>
        <b/>
        <sz val="12"/>
        <rFont val="Times New Roman"/>
        <family val="1"/>
        <charset val="238"/>
      </rPr>
      <t>podliehajúcich hlavnému dozoru</t>
    </r>
    <r>
      <rPr>
        <b/>
        <sz val="12"/>
        <color indexed="8"/>
        <rFont val="Times New Roman"/>
        <family val="1"/>
        <charset val="238"/>
      </rPr>
      <t xml:space="preserve"> v rokoch 2008 - 2018</t>
    </r>
  </si>
  <si>
    <t>2018/ 2017</t>
  </si>
  <si>
    <t>Počet subjektov kontrolovaných v roku 2018</t>
  </si>
  <si>
    <t>b</t>
  </si>
  <si>
    <r>
      <t>Prehľad príčin na celkovom počte smrteľných pracovných úrazov                                                                                                                                      v organizáciách podliehajúcich hlavnému dozoru</t>
    </r>
    <r>
      <rPr>
        <sz val="12"/>
        <rFont val="Times New Roman"/>
        <family val="1"/>
        <charset val="238"/>
      </rPr>
      <t xml:space="preserve"> v ro</t>
    </r>
    <r>
      <rPr>
        <b/>
        <sz val="12"/>
        <rFont val="Times New Roman"/>
        <family val="1"/>
        <charset val="238"/>
      </rPr>
      <t>koch 2008 - 2018</t>
    </r>
  </si>
  <si>
    <t>Prehľad zdrojov na celkovom počte ťažkých pracovných úrazov (s ťažkou ujmou na zdraví)                                                                         v organizáciách podliehajúcich hlavnému dozoru v rokoch 2008 - 2018</t>
  </si>
  <si>
    <t>Prehľad zdrojov na celkovom počte smrteľných pracovných úrazov                                                                                                                                        v organizáciách podliehajúcich hlavnému dozoru v rokoch 2008 - 2018</t>
  </si>
  <si>
    <r>
      <t>Prehľad príčin na celkovom počte ťažkých pracovných úrazov (s ťažkou ujmou na zdraví)                                                                                                                       v organizáciách podliehajúcich hlavnému dozoru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v rokoch  2008 - 2018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</si>
</sst>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_-* #\ ##0"/>
    <numFmt numFmtId="166" formatCode="000"/>
    <numFmt numFmtId="167" formatCode="#,##0.0"/>
  </numFmts>
  <fonts count="31" x14ac:knownFonts="1">
    <font>
      <sz val="10"/>
      <name val="Arial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5" fillId="0" borderId="0" applyFont="0" applyFill="0" applyBorder="0" applyAlignment="0" applyProtection="0"/>
    <xf numFmtId="0" fontId="8" fillId="0" borderId="0"/>
    <xf numFmtId="0" fontId="12" fillId="0" borderId="0"/>
    <xf numFmtId="0" fontId="18" fillId="0" borderId="0"/>
    <xf numFmtId="0" fontId="7" fillId="0" borderId="0"/>
    <xf numFmtId="0" fontId="12" fillId="0" borderId="0"/>
    <xf numFmtId="0" fontId="7" fillId="0" borderId="0"/>
    <xf numFmtId="0" fontId="8" fillId="0" borderId="0"/>
  </cellStyleXfs>
  <cellXfs count="4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2" fontId="6" fillId="0" borderId="0" xfId="3" applyNumberFormat="1" applyFont="1" applyAlignment="1">
      <alignment vertical="center"/>
    </xf>
    <xf numFmtId="49" fontId="6" fillId="0" borderId="20" xfId="3" applyNumberFormat="1" applyFont="1" applyBorder="1" applyAlignment="1">
      <alignment horizontal="center" vertical="center"/>
    </xf>
    <xf numFmtId="1" fontId="6" fillId="0" borderId="2" xfId="3" applyNumberFormat="1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6" fillId="0" borderId="0" xfId="3" applyFont="1" applyAlignment="1">
      <alignment horizontal="centerContinuous" vertical="center"/>
    </xf>
    <xf numFmtId="166" fontId="6" fillId="0" borderId="26" xfId="3" applyNumberFormat="1" applyFont="1" applyBorder="1" applyAlignment="1">
      <alignment horizontal="centerContinuous" vertical="center"/>
    </xf>
    <xf numFmtId="0" fontId="6" fillId="0" borderId="8" xfId="3" applyFont="1" applyBorder="1" applyAlignment="1">
      <alignment horizontal="center" vertical="center"/>
    </xf>
    <xf numFmtId="0" fontId="6" fillId="0" borderId="28" xfId="3" applyFont="1" applyBorder="1" applyAlignment="1">
      <alignment horizontal="left" vertical="center"/>
    </xf>
    <xf numFmtId="166" fontId="6" fillId="0" borderId="8" xfId="3" applyNumberFormat="1" applyFont="1" applyBorder="1" applyAlignment="1">
      <alignment horizontal="centerContinuous" vertical="center"/>
    </xf>
    <xf numFmtId="0" fontId="6" fillId="0" borderId="23" xfId="3" applyFont="1" applyBorder="1" applyAlignment="1">
      <alignment horizontal="centerContinuous" vertical="center"/>
    </xf>
    <xf numFmtId="0" fontId="6" fillId="0" borderId="0" xfId="3" applyFont="1" applyAlignment="1">
      <alignment horizontal="center" vertical="center"/>
    </xf>
    <xf numFmtId="165" fontId="13" fillId="0" borderId="31" xfId="3" applyNumberFormat="1" applyFont="1" applyBorder="1" applyAlignment="1">
      <alignment horizontal="center" vertical="center"/>
    </xf>
    <xf numFmtId="2" fontId="13" fillId="0" borderId="31" xfId="3" applyNumberFormat="1" applyFont="1" applyBorder="1" applyAlignment="1">
      <alignment horizontal="center" vertical="center"/>
    </xf>
    <xf numFmtId="166" fontId="6" fillId="0" borderId="21" xfId="3" applyNumberFormat="1" applyFont="1" applyBorder="1" applyAlignment="1">
      <alignment horizontal="centerContinuous" vertical="center"/>
    </xf>
    <xf numFmtId="0" fontId="6" fillId="0" borderId="32" xfId="3" applyFont="1" applyBorder="1" applyAlignment="1">
      <alignment horizontal="left" vertical="center"/>
    </xf>
    <xf numFmtId="0" fontId="13" fillId="0" borderId="33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31" xfId="3" applyFont="1" applyBorder="1" applyAlignment="1">
      <alignment horizontal="centerContinuous" vertical="center"/>
    </xf>
    <xf numFmtId="0" fontId="13" fillId="0" borderId="31" xfId="3" applyFont="1" applyBorder="1" applyAlignment="1">
      <alignment vertical="center"/>
    </xf>
    <xf numFmtId="49" fontId="9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0" fontId="6" fillId="0" borderId="7" xfId="3" applyFont="1" applyBorder="1" applyAlignment="1">
      <alignment horizontal="center" vertical="center"/>
    </xf>
    <xf numFmtId="0" fontId="24" fillId="0" borderId="0" xfId="3" applyFont="1" applyAlignment="1">
      <alignment horizontal="centerContinuous" vertical="center"/>
    </xf>
    <xf numFmtId="0" fontId="6" fillId="0" borderId="34" xfId="3" applyFont="1" applyBorder="1" applyAlignment="1">
      <alignment horizontal="center" vertical="center"/>
    </xf>
    <xf numFmtId="0" fontId="6" fillId="0" borderId="35" xfId="3" applyFont="1" applyBorder="1" applyAlignment="1">
      <alignment horizontal="left" vertical="center"/>
    </xf>
    <xf numFmtId="0" fontId="13" fillId="0" borderId="36" xfId="3" applyFont="1" applyBorder="1" applyAlignment="1">
      <alignment horizontal="left" vertical="center"/>
    </xf>
    <xf numFmtId="0" fontId="13" fillId="0" borderId="37" xfId="3" applyFont="1" applyBorder="1" applyAlignment="1">
      <alignment horizontal="center" vertical="center"/>
    </xf>
    <xf numFmtId="0" fontId="6" fillId="0" borderId="26" xfId="3" applyFont="1" applyBorder="1" applyAlignment="1">
      <alignment horizontal="left" vertical="center"/>
    </xf>
    <xf numFmtId="0" fontId="6" fillId="0" borderId="38" xfId="3" applyFont="1" applyBorder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vertical="center"/>
    </xf>
    <xf numFmtId="2" fontId="6" fillId="0" borderId="0" xfId="4" applyNumberFormat="1" applyFont="1" applyAlignment="1">
      <alignment vertical="center"/>
    </xf>
    <xf numFmtId="0" fontId="6" fillId="0" borderId="20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27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" fillId="0" borderId="27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0" fontId="13" fillId="0" borderId="51" xfId="2" applyFont="1" applyBorder="1" applyAlignment="1">
      <alignment vertical="center"/>
    </xf>
    <xf numFmtId="0" fontId="6" fillId="0" borderId="52" xfId="2" applyFont="1" applyBorder="1" applyAlignment="1">
      <alignment vertical="center"/>
    </xf>
    <xf numFmtId="0" fontId="6" fillId="0" borderId="54" xfId="2" applyFont="1" applyBorder="1" applyAlignment="1">
      <alignment vertical="center"/>
    </xf>
    <xf numFmtId="0" fontId="6" fillId="0" borderId="55" xfId="3" applyFont="1" applyBorder="1" applyAlignment="1">
      <alignment horizontal="left" vertical="center"/>
    </xf>
    <xf numFmtId="0" fontId="13" fillId="0" borderId="36" xfId="3" applyFont="1" applyBorder="1" applyAlignment="1">
      <alignment horizontal="center" vertical="center"/>
    </xf>
    <xf numFmtId="164" fontId="6" fillId="0" borderId="60" xfId="4" applyNumberFormat="1" applyFont="1" applyBorder="1" applyAlignment="1">
      <alignment horizontal="center" vertical="center"/>
    </xf>
    <xf numFmtId="164" fontId="6" fillId="0" borderId="61" xfId="4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0" borderId="62" xfId="0" applyNumberFormat="1" applyFont="1" applyBorder="1" applyAlignment="1">
      <alignment horizontal="center" vertical="center"/>
    </xf>
    <xf numFmtId="3" fontId="20" fillId="0" borderId="63" xfId="2" applyNumberFormat="1" applyFont="1" applyBorder="1" applyAlignment="1">
      <alignment horizontal="center" vertical="center"/>
    </xf>
    <xf numFmtId="3" fontId="20" fillId="0" borderId="4" xfId="2" applyNumberFormat="1" applyFont="1" applyBorder="1" applyAlignment="1">
      <alignment horizontal="center" vertical="center"/>
    </xf>
    <xf numFmtId="3" fontId="20" fillId="0" borderId="8" xfId="2" applyNumberFormat="1" applyFont="1" applyBorder="1" applyAlignment="1">
      <alignment horizontal="center" vertical="center"/>
    </xf>
    <xf numFmtId="3" fontId="20" fillId="0" borderId="2" xfId="2" applyNumberFormat="1" applyFont="1" applyBorder="1" applyAlignment="1">
      <alignment horizontal="center" vertical="center"/>
    </xf>
    <xf numFmtId="3" fontId="20" fillId="0" borderId="64" xfId="2" applyNumberFormat="1" applyFont="1" applyBorder="1" applyAlignment="1">
      <alignment horizontal="center" vertical="center"/>
    </xf>
    <xf numFmtId="3" fontId="20" fillId="0" borderId="12" xfId="2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1" fontId="6" fillId="0" borderId="38" xfId="3" applyNumberFormat="1" applyFont="1" applyBorder="1" applyAlignment="1">
      <alignment horizontal="center" vertical="center"/>
    </xf>
    <xf numFmtId="1" fontId="6" fillId="0" borderId="63" xfId="3" applyNumberFormat="1" applyFont="1" applyBorder="1" applyAlignment="1">
      <alignment horizontal="center" vertical="center"/>
    </xf>
    <xf numFmtId="1" fontId="6" fillId="0" borderId="8" xfId="3" applyNumberFormat="1" applyFont="1" applyBorder="1" applyAlignment="1">
      <alignment horizontal="center" vertical="center"/>
    </xf>
    <xf numFmtId="1" fontId="6" fillId="0" borderId="64" xfId="3" applyNumberFormat="1" applyFont="1" applyBorder="1" applyAlignment="1">
      <alignment horizontal="center" vertical="center"/>
    </xf>
    <xf numFmtId="167" fontId="13" fillId="0" borderId="49" xfId="3" applyNumberFormat="1" applyFont="1" applyBorder="1" applyAlignment="1">
      <alignment horizontal="center" vertical="center"/>
    </xf>
    <xf numFmtId="2" fontId="19" fillId="0" borderId="3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9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6" fillId="0" borderId="4" xfId="3" applyNumberFormat="1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" fontId="6" fillId="0" borderId="12" xfId="3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" fontId="6" fillId="0" borderId="35" xfId="3" applyNumberFormat="1" applyFont="1" applyBorder="1" applyAlignment="1">
      <alignment horizontal="center" vertical="center"/>
    </xf>
    <xf numFmtId="1" fontId="6" fillId="0" borderId="7" xfId="3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" fontId="1" fillId="3" borderId="17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left" vertical="center" wrapText="1"/>
    </xf>
    <xf numFmtId="3" fontId="1" fillId="3" borderId="44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left"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1" fontId="6" fillId="0" borderId="55" xfId="3" applyNumberFormat="1" applyFont="1" applyBorder="1" applyAlignment="1">
      <alignment horizontal="center" vertical="center"/>
    </xf>
    <xf numFmtId="1" fontId="6" fillId="0" borderId="26" xfId="3" applyNumberFormat="1" applyFont="1" applyBorder="1" applyAlignment="1">
      <alignment horizontal="center" vertical="center"/>
    </xf>
    <xf numFmtId="167" fontId="6" fillId="0" borderId="86" xfId="3" applyNumberFormat="1" applyFont="1" applyBorder="1" applyAlignment="1">
      <alignment horizontal="center" vertical="center"/>
    </xf>
    <xf numFmtId="167" fontId="6" fillId="0" borderId="45" xfId="3" applyNumberFormat="1" applyFont="1" applyBorder="1" applyAlignment="1">
      <alignment horizontal="center" vertical="center"/>
    </xf>
    <xf numFmtId="167" fontId="6" fillId="0" borderId="93" xfId="3" applyNumberFormat="1" applyFont="1" applyBorder="1" applyAlignment="1">
      <alignment horizontal="center" vertical="center"/>
    </xf>
    <xf numFmtId="167" fontId="6" fillId="0" borderId="92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49" fontId="6" fillId="0" borderId="26" xfId="3" applyNumberFormat="1" applyFont="1" applyBorder="1" applyAlignment="1">
      <alignment horizontal="center" vertical="center"/>
    </xf>
    <xf numFmtId="49" fontId="6" fillId="0" borderId="77" xfId="3" applyNumberFormat="1" applyFont="1" applyBorder="1" applyAlignment="1">
      <alignment horizontal="center" vertical="center"/>
    </xf>
    <xf numFmtId="0" fontId="13" fillId="0" borderId="94" xfId="3" applyFont="1" applyBorder="1" applyAlignment="1">
      <alignment horizontal="center" vertical="center" wrapText="1"/>
    </xf>
    <xf numFmtId="1" fontId="6" fillId="0" borderId="98" xfId="3" applyNumberFormat="1" applyFont="1" applyBorder="1" applyAlignment="1">
      <alignment horizontal="center" vertical="center"/>
    </xf>
    <xf numFmtId="0" fontId="6" fillId="0" borderId="51" xfId="3" applyFont="1" applyBorder="1" applyAlignment="1">
      <alignment horizontal="left" vertical="center"/>
    </xf>
    <xf numFmtId="0" fontId="6" fillId="0" borderId="52" xfId="3" applyFont="1" applyBorder="1" applyAlignment="1">
      <alignment horizontal="left" vertical="center"/>
    </xf>
    <xf numFmtId="0" fontId="6" fillId="0" borderId="61" xfId="3" applyFont="1" applyBorder="1" applyAlignment="1">
      <alignment horizontal="left" vertical="center"/>
    </xf>
    <xf numFmtId="164" fontId="6" fillId="0" borderId="48" xfId="3" applyNumberFormat="1" applyFont="1" applyBorder="1" applyAlignment="1">
      <alignment horizontal="center" vertical="center"/>
    </xf>
    <xf numFmtId="0" fontId="13" fillId="0" borderId="100" xfId="3" applyFont="1" applyBorder="1" applyAlignment="1">
      <alignment horizontal="center" vertical="center" wrapText="1"/>
    </xf>
    <xf numFmtId="1" fontId="6" fillId="0" borderId="60" xfId="3" applyNumberFormat="1" applyFont="1" applyBorder="1" applyAlignment="1">
      <alignment horizontal="center" vertical="center"/>
    </xf>
    <xf numFmtId="0" fontId="6" fillId="0" borderId="34" xfId="3" applyFont="1" applyBorder="1" applyAlignment="1">
      <alignment horizontal="left" vertical="center"/>
    </xf>
    <xf numFmtId="4" fontId="23" fillId="0" borderId="86" xfId="3" applyNumberFormat="1" applyFont="1" applyBorder="1" applyAlignment="1">
      <alignment horizontal="center" vertical="center"/>
    </xf>
    <xf numFmtId="167" fontId="23" fillId="0" borderId="52" xfId="3" applyNumberFormat="1" applyFont="1" applyBorder="1" applyAlignment="1">
      <alignment horizontal="center" vertical="center"/>
    </xf>
    <xf numFmtId="4" fontId="23" fillId="0" borderId="52" xfId="3" applyNumberFormat="1" applyFont="1" applyBorder="1" applyAlignment="1">
      <alignment horizontal="center" vertical="center"/>
    </xf>
    <xf numFmtId="167" fontId="23" fillId="0" borderId="60" xfId="3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1" fillId="3" borderId="29" xfId="0" applyNumberFormat="1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" fontId="1" fillId="3" borderId="65" xfId="0" applyNumberFormat="1" applyFont="1" applyFill="1" applyBorder="1" applyAlignment="1">
      <alignment horizontal="center" vertical="center" wrapText="1"/>
    </xf>
    <xf numFmtId="1" fontId="1" fillId="3" borderId="25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74" xfId="0" applyFont="1" applyFill="1" applyBorder="1" applyAlignment="1">
      <alignment horizontal="left" vertical="center" wrapText="1"/>
    </xf>
    <xf numFmtId="1" fontId="2" fillId="3" borderId="29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2" fillId="0" borderId="8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2" fontId="19" fillId="0" borderId="71" xfId="0" applyNumberFormat="1" applyFont="1" applyBorder="1" applyAlignment="1">
      <alignment horizontal="center" vertical="center"/>
    </xf>
    <xf numFmtId="2" fontId="19" fillId="0" borderId="81" xfId="0" applyNumberFormat="1" applyFont="1" applyBorder="1" applyAlignment="1">
      <alignment horizontal="center" vertical="center"/>
    </xf>
    <xf numFmtId="2" fontId="1" fillId="3" borderId="29" xfId="0" applyNumberFormat="1" applyFont="1" applyFill="1" applyBorder="1" applyAlignment="1">
      <alignment horizontal="center" vertical="center" wrapText="1"/>
    </xf>
    <xf numFmtId="2" fontId="1" fillId="3" borderId="24" xfId="0" applyNumberFormat="1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left" vertical="center" wrapText="1"/>
    </xf>
    <xf numFmtId="1" fontId="1" fillId="3" borderId="47" xfId="0" applyNumberFormat="1" applyFont="1" applyFill="1" applyBorder="1" applyAlignment="1">
      <alignment horizontal="center" vertical="center" wrapText="1"/>
    </xf>
    <xf numFmtId="2" fontId="1" fillId="3" borderId="65" xfId="0" applyNumberFormat="1" applyFont="1" applyFill="1" applyBorder="1" applyAlignment="1">
      <alignment horizontal="center" vertical="center" wrapText="1"/>
    </xf>
    <xf numFmtId="2" fontId="1" fillId="3" borderId="72" xfId="0" applyNumberFormat="1" applyFont="1" applyFill="1" applyBorder="1" applyAlignment="1">
      <alignment horizontal="center" vertical="center" wrapText="1"/>
    </xf>
    <xf numFmtId="1" fontId="13" fillId="3" borderId="44" xfId="4" applyNumberFormat="1" applyFont="1" applyFill="1" applyBorder="1" applyAlignment="1">
      <alignment horizontal="center" vertical="center"/>
    </xf>
    <xf numFmtId="1" fontId="13" fillId="3" borderId="37" xfId="4" applyNumberFormat="1" applyFont="1" applyFill="1" applyBorder="1" applyAlignment="1">
      <alignment horizontal="center" vertical="center"/>
    </xf>
    <xf numFmtId="164" fontId="13" fillId="3" borderId="53" xfId="4" applyNumberFormat="1" applyFont="1" applyFill="1" applyBorder="1" applyAlignment="1">
      <alignment horizontal="center" vertical="center"/>
    </xf>
    <xf numFmtId="0" fontId="13" fillId="3" borderId="36" xfId="3" applyFont="1" applyFill="1" applyBorder="1" applyAlignment="1">
      <alignment horizontal="left" vertical="center"/>
    </xf>
    <xf numFmtId="0" fontId="13" fillId="3" borderId="76" xfId="3" applyFont="1" applyFill="1" applyBorder="1" applyAlignment="1">
      <alignment horizontal="left" vertical="center"/>
    </xf>
    <xf numFmtId="0" fontId="6" fillId="3" borderId="23" xfId="3" applyFont="1" applyFill="1" applyBorder="1" applyAlignment="1">
      <alignment horizontal="centerContinuous" vertical="center"/>
    </xf>
    <xf numFmtId="0" fontId="6" fillId="3" borderId="23" xfId="3" applyFont="1" applyFill="1" applyBorder="1" applyAlignment="1">
      <alignment vertical="center"/>
    </xf>
    <xf numFmtId="0" fontId="13" fillId="3" borderId="33" xfId="3" applyFont="1" applyFill="1" applyBorder="1" applyAlignment="1">
      <alignment vertical="center"/>
    </xf>
    <xf numFmtId="164" fontId="6" fillId="0" borderId="45" xfId="3" applyNumberFormat="1" applyFont="1" applyBorder="1" applyAlignment="1">
      <alignment horizontal="center" vertical="center"/>
    </xf>
    <xf numFmtId="2" fontId="6" fillId="0" borderId="45" xfId="3" applyNumberFormat="1" applyFont="1" applyBorder="1" applyAlignment="1">
      <alignment horizontal="center" vertical="center"/>
    </xf>
    <xf numFmtId="164" fontId="13" fillId="3" borderId="87" xfId="3" applyNumberFormat="1" applyFont="1" applyFill="1" applyBorder="1" applyAlignment="1">
      <alignment horizontal="center" vertical="center"/>
    </xf>
    <xf numFmtId="0" fontId="6" fillId="0" borderId="58" xfId="3" applyFont="1" applyBorder="1" applyAlignment="1">
      <alignment horizontal="left" vertical="center"/>
    </xf>
    <xf numFmtId="0" fontId="6" fillId="0" borderId="78" xfId="3" applyFont="1" applyBorder="1" applyAlignment="1">
      <alignment horizontal="left" vertical="center"/>
    </xf>
    <xf numFmtId="166" fontId="6" fillId="0" borderId="52" xfId="3" applyNumberFormat="1" applyFont="1" applyBorder="1" applyAlignment="1">
      <alignment horizontal="centerContinuous" vertical="center"/>
    </xf>
    <xf numFmtId="166" fontId="6" fillId="0" borderId="61" xfId="3" applyNumberFormat="1" applyFont="1" applyBorder="1" applyAlignment="1">
      <alignment horizontal="centerContinuous" vertical="center"/>
    </xf>
    <xf numFmtId="3" fontId="13" fillId="3" borderId="85" xfId="3" applyNumberFormat="1" applyFont="1" applyFill="1" applyBorder="1" applyAlignment="1">
      <alignment horizontal="center" vertical="center"/>
    </xf>
    <xf numFmtId="3" fontId="13" fillId="3" borderId="33" xfId="3" applyNumberFormat="1" applyFont="1" applyFill="1" applyBorder="1" applyAlignment="1">
      <alignment horizontal="center" vertical="center"/>
    </xf>
    <xf numFmtId="164" fontId="13" fillId="3" borderId="85" xfId="3" applyNumberFormat="1" applyFont="1" applyFill="1" applyBorder="1" applyAlignment="1">
      <alignment horizontal="center" vertical="center"/>
    </xf>
    <xf numFmtId="1" fontId="6" fillId="0" borderId="77" xfId="3" applyNumberFormat="1" applyFont="1" applyBorder="1" applyAlignment="1">
      <alignment horizontal="center" vertical="center"/>
    </xf>
    <xf numFmtId="3" fontId="17" fillId="3" borderId="23" xfId="3" applyNumberFormat="1" applyFont="1" applyFill="1" applyBorder="1" applyAlignment="1">
      <alignment horizontal="center" vertical="center"/>
    </xf>
    <xf numFmtId="3" fontId="17" fillId="3" borderId="85" xfId="3" applyNumberFormat="1" applyFont="1" applyFill="1" applyBorder="1" applyAlignment="1">
      <alignment horizontal="center" vertical="center"/>
    </xf>
    <xf numFmtId="1" fontId="13" fillId="3" borderId="85" xfId="3" applyNumberFormat="1" applyFont="1" applyFill="1" applyBorder="1" applyAlignment="1">
      <alignment horizontal="center" vertical="center"/>
    </xf>
    <xf numFmtId="2" fontId="13" fillId="3" borderId="89" xfId="3" applyNumberFormat="1" applyFont="1" applyFill="1" applyBorder="1" applyAlignment="1">
      <alignment horizontal="center" vertical="center"/>
    </xf>
    <xf numFmtId="0" fontId="13" fillId="3" borderId="83" xfId="3" applyFont="1" applyFill="1" applyBorder="1" applyAlignment="1">
      <alignment horizontal="center" vertical="center" wrapText="1"/>
    </xf>
    <xf numFmtId="0" fontId="13" fillId="3" borderId="100" xfId="3" applyFont="1" applyFill="1" applyBorder="1" applyAlignment="1">
      <alignment horizontal="center" vertical="center" wrapText="1"/>
    </xf>
    <xf numFmtId="49" fontId="13" fillId="3" borderId="101" xfId="3" applyNumberFormat="1" applyFont="1" applyFill="1" applyBorder="1" applyAlignment="1">
      <alignment horizontal="center" vertical="center" wrapText="1"/>
    </xf>
    <xf numFmtId="49" fontId="13" fillId="3" borderId="95" xfId="2" applyNumberFormat="1" applyFont="1" applyFill="1" applyBorder="1" applyAlignment="1">
      <alignment horizontal="center" vertical="center"/>
    </xf>
    <xf numFmtId="49" fontId="13" fillId="3" borderId="69" xfId="2" applyNumberFormat="1" applyFont="1" applyFill="1" applyBorder="1" applyAlignment="1">
      <alignment horizontal="center" vertical="center"/>
    </xf>
    <xf numFmtId="1" fontId="6" fillId="0" borderId="62" xfId="3" applyNumberFormat="1" applyFont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1" fontId="6" fillId="0" borderId="28" xfId="3" applyNumberFormat="1" applyFont="1" applyBorder="1" applyAlignment="1">
      <alignment horizontal="center" vertical="center"/>
    </xf>
    <xf numFmtId="1" fontId="6" fillId="0" borderId="39" xfId="3" applyNumberFormat="1" applyFont="1" applyBorder="1" applyAlignment="1">
      <alignment horizontal="center" vertical="center"/>
    </xf>
    <xf numFmtId="1" fontId="1" fillId="3" borderId="24" xfId="0" applyNumberFormat="1" applyFont="1" applyFill="1" applyBorder="1" applyAlignment="1">
      <alignment horizontal="center" vertical="center" wrapText="1"/>
    </xf>
    <xf numFmtId="1" fontId="1" fillId="3" borderId="72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3" borderId="24" xfId="0" applyNumberFormat="1" applyFont="1" applyFill="1" applyBorder="1" applyAlignment="1">
      <alignment horizontal="center" vertical="center" wrapText="1"/>
    </xf>
    <xf numFmtId="3" fontId="19" fillId="0" borderId="28" xfId="0" applyNumberFormat="1" applyFont="1" applyBorder="1" applyAlignment="1">
      <alignment horizontal="center" vertical="center"/>
    </xf>
    <xf numFmtId="3" fontId="1" fillId="3" borderId="37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" fontId="1" fillId="3" borderId="70" xfId="0" applyNumberFormat="1" applyFont="1" applyFill="1" applyBorder="1" applyAlignment="1">
      <alignment horizontal="center" vertical="center" wrapText="1"/>
    </xf>
    <xf numFmtId="0" fontId="6" fillId="0" borderId="63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64" xfId="1" applyNumberFormat="1" applyFont="1" applyBorder="1" applyAlignment="1">
      <alignment horizontal="center" vertical="center"/>
    </xf>
    <xf numFmtId="0" fontId="6" fillId="0" borderId="56" xfId="3" applyNumberFormat="1" applyFont="1" applyBorder="1" applyAlignment="1">
      <alignment horizontal="center" vertical="center"/>
    </xf>
    <xf numFmtId="0" fontId="6" fillId="0" borderId="58" xfId="3" applyNumberFormat="1" applyFont="1" applyBorder="1" applyAlignment="1">
      <alignment horizontal="center" vertical="center"/>
    </xf>
    <xf numFmtId="0" fontId="6" fillId="0" borderId="59" xfId="3" applyNumberFormat="1" applyFont="1" applyBorder="1" applyAlignment="1">
      <alignment horizontal="center" vertical="center"/>
    </xf>
    <xf numFmtId="0" fontId="6" fillId="0" borderId="46" xfId="4" applyNumberFormat="1" applyFont="1" applyBorder="1" applyAlignment="1">
      <alignment horizontal="center" vertical="center"/>
    </xf>
    <xf numFmtId="0" fontId="6" fillId="0" borderId="47" xfId="4" applyNumberFormat="1" applyFont="1" applyBorder="1" applyAlignment="1">
      <alignment horizontal="center" vertical="center"/>
    </xf>
    <xf numFmtId="0" fontId="6" fillId="0" borderId="8" xfId="4" applyNumberFormat="1" applyFont="1" applyBorder="1" applyAlignment="1">
      <alignment horizontal="center" vertical="center"/>
    </xf>
    <xf numFmtId="0" fontId="6" fillId="0" borderId="2" xfId="4" applyNumberFormat="1" applyFont="1" applyBorder="1" applyAlignment="1">
      <alignment horizontal="center" vertical="center"/>
    </xf>
    <xf numFmtId="0" fontId="6" fillId="0" borderId="21" xfId="4" applyNumberFormat="1" applyFont="1" applyBorder="1" applyAlignment="1">
      <alignment horizontal="center" vertical="center"/>
    </xf>
    <xf numFmtId="0" fontId="6" fillId="0" borderId="22" xfId="4" applyNumberFormat="1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2" fontId="19" fillId="4" borderId="27" xfId="0" applyNumberFormat="1" applyFont="1" applyFill="1" applyBorder="1" applyAlignment="1">
      <alignment horizontal="center" vertical="center"/>
    </xf>
    <xf numFmtId="2" fontId="19" fillId="4" borderId="102" xfId="0" applyNumberFormat="1" applyFont="1" applyFill="1" applyBorder="1" applyAlignment="1">
      <alignment horizontal="center" vertical="center"/>
    </xf>
    <xf numFmtId="3" fontId="19" fillId="4" borderId="15" xfId="0" applyNumberFormat="1" applyFont="1" applyFill="1" applyBorder="1" applyAlignment="1">
      <alignment horizontal="center" vertical="center"/>
    </xf>
    <xf numFmtId="3" fontId="19" fillId="4" borderId="9" xfId="0" applyNumberFormat="1" applyFont="1" applyFill="1" applyBorder="1" applyAlignment="1">
      <alignment horizontal="center" vertical="center"/>
    </xf>
    <xf numFmtId="2" fontId="27" fillId="4" borderId="9" xfId="0" applyNumberFormat="1" applyFont="1" applyFill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6" fillId="4" borderId="15" xfId="3" applyNumberFormat="1" applyFont="1" applyFill="1" applyBorder="1" applyAlignment="1">
      <alignment horizontal="center" vertical="center"/>
    </xf>
    <xf numFmtId="1" fontId="6" fillId="4" borderId="9" xfId="3" applyNumberFormat="1" applyFont="1" applyFill="1" applyBorder="1" applyAlignment="1">
      <alignment horizontal="center" vertical="center"/>
    </xf>
    <xf numFmtId="1" fontId="6" fillId="4" borderId="14" xfId="3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1" fontId="6" fillId="4" borderId="55" xfId="3" applyNumberFormat="1" applyFont="1" applyFill="1" applyBorder="1" applyAlignment="1">
      <alignment horizontal="center" vertical="center"/>
    </xf>
    <xf numFmtId="1" fontId="6" fillId="4" borderId="26" xfId="3" applyNumberFormat="1" applyFont="1" applyFill="1" applyBorder="1" applyAlignment="1">
      <alignment horizontal="center" vertical="center"/>
    </xf>
    <xf numFmtId="1" fontId="6" fillId="4" borderId="38" xfId="3" applyNumberFormat="1" applyFont="1" applyFill="1" applyBorder="1" applyAlignment="1">
      <alignment horizontal="center" vertical="center"/>
    </xf>
    <xf numFmtId="0" fontId="6" fillId="4" borderId="55" xfId="1" applyNumberFormat="1" applyFont="1" applyFill="1" applyBorder="1" applyAlignment="1">
      <alignment horizontal="center" vertical="center"/>
    </xf>
    <xf numFmtId="0" fontId="6" fillId="4" borderId="26" xfId="1" applyNumberFormat="1" applyFont="1" applyFill="1" applyBorder="1" applyAlignment="1">
      <alignment horizontal="center" vertical="center"/>
    </xf>
    <xf numFmtId="0" fontId="6" fillId="4" borderId="38" xfId="1" applyNumberFormat="1" applyFont="1" applyFill="1" applyBorder="1" applyAlignment="1">
      <alignment horizontal="center" vertical="center"/>
    </xf>
    <xf numFmtId="1" fontId="6" fillId="4" borderId="51" xfId="3" applyNumberFormat="1" applyFont="1" applyFill="1" applyBorder="1" applyAlignment="1">
      <alignment horizontal="center" vertical="center"/>
    </xf>
    <xf numFmtId="1" fontId="6" fillId="4" borderId="52" xfId="3" applyNumberFormat="1" applyFont="1" applyFill="1" applyBorder="1" applyAlignment="1">
      <alignment horizontal="center" vertical="center"/>
    </xf>
    <xf numFmtId="1" fontId="6" fillId="4" borderId="92" xfId="3" applyNumberFormat="1" applyFont="1" applyFill="1" applyBorder="1" applyAlignment="1">
      <alignment horizontal="center" vertical="center"/>
    </xf>
    <xf numFmtId="0" fontId="13" fillId="4" borderId="53" xfId="3" applyFont="1" applyFill="1" applyBorder="1" applyAlignment="1">
      <alignment horizontal="center" vertical="center"/>
    </xf>
    <xf numFmtId="0" fontId="6" fillId="4" borderId="86" xfId="3" applyFont="1" applyFill="1" applyBorder="1" applyAlignment="1">
      <alignment horizontal="center" vertical="center"/>
    </xf>
    <xf numFmtId="0" fontId="13" fillId="4" borderId="53" xfId="3" applyNumberFormat="1" applyFont="1" applyFill="1" applyBorder="1" applyAlignment="1">
      <alignment horizontal="center" vertical="center"/>
    </xf>
    <xf numFmtId="3" fontId="6" fillId="4" borderId="86" xfId="3" applyNumberFormat="1" applyFont="1" applyFill="1" applyBorder="1" applyAlignment="1">
      <alignment horizontal="center" vertical="center"/>
    </xf>
    <xf numFmtId="3" fontId="6" fillId="4" borderId="52" xfId="3" applyNumberFormat="1" applyFont="1" applyFill="1" applyBorder="1" applyAlignment="1">
      <alignment horizontal="center" vertical="center"/>
    </xf>
    <xf numFmtId="3" fontId="6" fillId="4" borderId="92" xfId="3" applyNumberFormat="1" applyFont="1" applyFill="1" applyBorder="1" applyAlignment="1">
      <alignment horizontal="center" vertical="center"/>
    </xf>
    <xf numFmtId="1" fontId="6" fillId="4" borderId="86" xfId="3" applyNumberFormat="1" applyFont="1" applyFill="1" applyBorder="1" applyAlignment="1">
      <alignment horizontal="center" vertical="center"/>
    </xf>
    <xf numFmtId="0" fontId="6" fillId="4" borderId="86" xfId="3" applyNumberFormat="1" applyFont="1" applyFill="1" applyBorder="1" applyAlignment="1">
      <alignment horizontal="center" vertical="center"/>
    </xf>
    <xf numFmtId="0" fontId="6" fillId="4" borderId="52" xfId="3" applyNumberFormat="1" applyFont="1" applyFill="1" applyBorder="1" applyAlignment="1">
      <alignment horizontal="center" vertical="center"/>
    </xf>
    <xf numFmtId="0" fontId="6" fillId="4" borderId="92" xfId="3" applyNumberFormat="1" applyFont="1" applyFill="1" applyBorder="1" applyAlignment="1">
      <alignment horizontal="center" vertical="center"/>
    </xf>
    <xf numFmtId="1" fontId="6" fillId="4" borderId="98" xfId="3" applyNumberFormat="1" applyFont="1" applyFill="1" applyBorder="1" applyAlignment="1">
      <alignment horizontal="center" vertical="center"/>
    </xf>
    <xf numFmtId="1" fontId="6" fillId="4" borderId="60" xfId="3" applyNumberFormat="1" applyFont="1" applyFill="1" applyBorder="1" applyAlignment="1">
      <alignment horizontal="center" vertical="center"/>
    </xf>
    <xf numFmtId="1" fontId="6" fillId="4" borderId="61" xfId="3" applyNumberFormat="1" applyFont="1" applyFill="1" applyBorder="1" applyAlignment="1">
      <alignment horizontal="center" vertical="center"/>
    </xf>
    <xf numFmtId="2" fontId="13" fillId="3" borderId="40" xfId="3" applyNumberFormat="1" applyFont="1" applyFill="1" applyBorder="1" applyAlignment="1">
      <alignment horizontal="center" vertical="center"/>
    </xf>
    <xf numFmtId="49" fontId="13" fillId="3" borderId="99" xfId="3" applyNumberFormat="1" applyFont="1" applyFill="1" applyBorder="1" applyAlignment="1">
      <alignment horizontal="center" vertical="center" wrapText="1"/>
    </xf>
    <xf numFmtId="0" fontId="13" fillId="3" borderId="97" xfId="3" applyFont="1" applyFill="1" applyBorder="1" applyAlignment="1">
      <alignment horizontal="center" vertical="center" wrapText="1"/>
    </xf>
    <xf numFmtId="0" fontId="13" fillId="3" borderId="85" xfId="3" applyFont="1" applyFill="1" applyBorder="1" applyAlignment="1">
      <alignment horizontal="center" vertical="center" wrapText="1"/>
    </xf>
    <xf numFmtId="1" fontId="6" fillId="0" borderId="86" xfId="3" applyNumberFormat="1" applyFont="1" applyBorder="1" applyAlignment="1">
      <alignment horizontal="center" vertical="center"/>
    </xf>
    <xf numFmtId="1" fontId="6" fillId="0" borderId="52" xfId="3" applyNumberFormat="1" applyFont="1" applyBorder="1" applyAlignment="1">
      <alignment horizontal="center" vertical="center"/>
    </xf>
    <xf numFmtId="1" fontId="6" fillId="4" borderId="56" xfId="3" applyNumberFormat="1" applyFont="1" applyFill="1" applyBorder="1" applyAlignment="1">
      <alignment horizontal="center" vertical="center"/>
    </xf>
    <xf numFmtId="1" fontId="6" fillId="4" borderId="58" xfId="3" applyNumberFormat="1" applyFont="1" applyFill="1" applyBorder="1" applyAlignment="1">
      <alignment horizontal="center" vertical="center"/>
    </xf>
    <xf numFmtId="1" fontId="13" fillId="3" borderId="33" xfId="3" applyNumberFormat="1" applyFont="1" applyFill="1" applyBorder="1" applyAlignment="1">
      <alignment horizontal="center" vertical="center"/>
    </xf>
    <xf numFmtId="164" fontId="6" fillId="0" borderId="104" xfId="3" applyNumberFormat="1" applyFont="1" applyBorder="1" applyAlignment="1">
      <alignment horizontal="center" vertical="center"/>
    </xf>
    <xf numFmtId="164" fontId="6" fillId="0" borderId="86" xfId="3" applyNumberFormat="1" applyFont="1" applyBorder="1" applyAlignment="1">
      <alignment horizontal="center" vertical="center"/>
    </xf>
    <xf numFmtId="1" fontId="6" fillId="0" borderId="51" xfId="3" applyNumberFormat="1" applyFont="1" applyBorder="1" applyAlignment="1">
      <alignment horizontal="center" vertical="center"/>
    </xf>
    <xf numFmtId="1" fontId="13" fillId="0" borderId="85" xfId="3" applyNumberFormat="1" applyFont="1" applyBorder="1" applyAlignment="1">
      <alignment horizontal="center" vertical="center"/>
    </xf>
    <xf numFmtId="2" fontId="13" fillId="0" borderId="40" xfId="3" applyNumberFormat="1" applyFont="1" applyBorder="1" applyAlignment="1">
      <alignment horizontal="center" vertical="center"/>
    </xf>
    <xf numFmtId="49" fontId="13" fillId="0" borderId="54" xfId="3" applyNumberFormat="1" applyFont="1" applyBorder="1" applyAlignment="1">
      <alignment horizontal="center" vertical="center" wrapText="1"/>
    </xf>
    <xf numFmtId="2" fontId="6" fillId="0" borderId="52" xfId="3" applyNumberFormat="1" applyFont="1" applyBorder="1" applyAlignment="1">
      <alignment horizontal="center" vertical="center"/>
    </xf>
    <xf numFmtId="2" fontId="6" fillId="0" borderId="61" xfId="3" applyNumberFormat="1" applyFont="1" applyBorder="1" applyAlignment="1">
      <alignment horizontal="center" vertical="center"/>
    </xf>
    <xf numFmtId="165" fontId="6" fillId="4" borderId="56" xfId="3" applyNumberFormat="1" applyFont="1" applyFill="1" applyBorder="1" applyAlignment="1">
      <alignment horizontal="center" vertical="center"/>
    </xf>
    <xf numFmtId="165" fontId="6" fillId="4" borderId="58" xfId="3" applyNumberFormat="1" applyFont="1" applyFill="1" applyBorder="1" applyAlignment="1">
      <alignment horizontal="center" vertical="center"/>
    </xf>
    <xf numFmtId="0" fontId="16" fillId="4" borderId="58" xfId="3" applyFont="1" applyFill="1" applyBorder="1" applyAlignment="1">
      <alignment horizontal="center" vertical="center"/>
    </xf>
    <xf numFmtId="165" fontId="6" fillId="4" borderId="78" xfId="3" applyNumberFormat="1" applyFont="1" applyFill="1" applyBorder="1" applyAlignment="1">
      <alignment horizontal="center" vertical="center"/>
    </xf>
    <xf numFmtId="165" fontId="13" fillId="0" borderId="33" xfId="3" applyNumberFormat="1" applyFont="1" applyBorder="1" applyAlignment="1">
      <alignment horizontal="center" vertical="center"/>
    </xf>
    <xf numFmtId="2" fontId="6" fillId="0" borderId="51" xfId="3" applyNumberFormat="1" applyFont="1" applyBorder="1" applyAlignment="1">
      <alignment horizontal="center" vertical="center"/>
    </xf>
    <xf numFmtId="2" fontId="14" fillId="0" borderId="61" xfId="3" applyNumberFormat="1" applyFont="1" applyBorder="1" applyAlignment="1">
      <alignment horizontal="center" vertical="center"/>
    </xf>
    <xf numFmtId="2" fontId="14" fillId="0" borderId="85" xfId="3" applyNumberFormat="1" applyFont="1" applyBorder="1" applyAlignment="1">
      <alignment horizontal="center" vertical="center"/>
    </xf>
    <xf numFmtId="49" fontId="13" fillId="3" borderId="19" xfId="2" applyNumberFormat="1" applyFont="1" applyFill="1" applyBorder="1" applyAlignment="1">
      <alignment horizontal="center" vertical="center"/>
    </xf>
    <xf numFmtId="3" fontId="20" fillId="0" borderId="62" xfId="2" applyNumberFormat="1" applyFont="1" applyBorder="1" applyAlignment="1">
      <alignment horizontal="center" vertical="center"/>
    </xf>
    <xf numFmtId="3" fontId="20" fillId="0" borderId="28" xfId="2" applyNumberFormat="1" applyFont="1" applyBorder="1" applyAlignment="1">
      <alignment horizontal="center" vertical="center"/>
    </xf>
    <xf numFmtId="3" fontId="20" fillId="0" borderId="39" xfId="2" applyNumberFormat="1" applyFont="1" applyBorder="1" applyAlignment="1">
      <alignment horizontal="center" vertical="center"/>
    </xf>
    <xf numFmtId="49" fontId="13" fillId="3" borderId="100" xfId="2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" fontId="2" fillId="3" borderId="30" xfId="0" applyNumberFormat="1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vertical="center" wrapText="1"/>
    </xf>
    <xf numFmtId="2" fontId="1" fillId="3" borderId="30" xfId="0" applyNumberFormat="1" applyFont="1" applyFill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13" fillId="3" borderId="94" xfId="3" applyFont="1" applyFill="1" applyBorder="1" applyAlignment="1">
      <alignment horizontal="center" vertical="center" wrapText="1"/>
    </xf>
    <xf numFmtId="49" fontId="13" fillId="3" borderId="54" xfId="3" applyNumberFormat="1" applyFont="1" applyFill="1" applyBorder="1" applyAlignment="1">
      <alignment horizontal="center" vertical="center" wrapText="1"/>
    </xf>
    <xf numFmtId="49" fontId="13" fillId="3" borderId="91" xfId="3" applyNumberFormat="1" applyFont="1" applyFill="1" applyBorder="1" applyAlignment="1">
      <alignment horizontal="center" vertical="center" wrapText="1"/>
    </xf>
    <xf numFmtId="49" fontId="13" fillId="3" borderId="100" xfId="3" applyNumberFormat="1" applyFont="1" applyFill="1" applyBorder="1" applyAlignment="1">
      <alignment horizontal="center" vertical="center" wrapText="1"/>
    </xf>
    <xf numFmtId="1" fontId="13" fillId="3" borderId="85" xfId="4" applyNumberFormat="1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10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8" fillId="0" borderId="0" xfId="4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13" fillId="3" borderId="54" xfId="3" applyFont="1" applyFill="1" applyBorder="1" applyAlignment="1">
      <alignment horizontal="center" vertical="center"/>
    </xf>
    <xf numFmtId="0" fontId="13" fillId="3" borderId="76" xfId="3" applyFont="1" applyFill="1" applyBorder="1" applyAlignment="1">
      <alignment horizontal="center" vertical="center"/>
    </xf>
    <xf numFmtId="3" fontId="30" fillId="3" borderId="51" xfId="2" applyNumberFormat="1" applyFont="1" applyFill="1" applyBorder="1" applyAlignment="1">
      <alignment horizontal="center" vertical="center"/>
    </xf>
    <xf numFmtId="3" fontId="30" fillId="3" borderId="52" xfId="2" applyNumberFormat="1" applyFont="1" applyFill="1" applyBorder="1" applyAlignment="1">
      <alignment horizontal="center" vertical="center"/>
    </xf>
    <xf numFmtId="3" fontId="30" fillId="3" borderId="92" xfId="2" applyNumberFormat="1" applyFont="1" applyFill="1" applyBorder="1" applyAlignment="1">
      <alignment horizontal="center" vertical="center"/>
    </xf>
    <xf numFmtId="0" fontId="13" fillId="3" borderId="67" xfId="2" applyFont="1" applyFill="1" applyBorder="1" applyAlignment="1">
      <alignment horizontal="center" vertical="center"/>
    </xf>
    <xf numFmtId="0" fontId="13" fillId="3" borderId="65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6" fillId="3" borderId="96" xfId="2" applyFont="1" applyFill="1" applyBorder="1" applyAlignment="1">
      <alignment horizontal="center" vertical="center"/>
    </xf>
    <xf numFmtId="0" fontId="6" fillId="3" borderId="82" xfId="2" applyFont="1" applyFill="1" applyBorder="1" applyAlignment="1">
      <alignment horizontal="center" vertical="center"/>
    </xf>
    <xf numFmtId="0" fontId="6" fillId="3" borderId="97" xfId="2" applyFont="1" applyFill="1" applyBorder="1" applyAlignment="1">
      <alignment horizontal="center" vertical="center"/>
    </xf>
    <xf numFmtId="49" fontId="13" fillId="3" borderId="40" xfId="2" applyNumberFormat="1" applyFont="1" applyFill="1" applyBorder="1" applyAlignment="1">
      <alignment horizontal="center" vertical="center"/>
    </xf>
    <xf numFmtId="49" fontId="13" fillId="3" borderId="66" xfId="2" applyNumberFormat="1" applyFont="1" applyFill="1" applyBorder="1" applyAlignment="1">
      <alignment horizontal="center" vertical="center"/>
    </xf>
    <xf numFmtId="49" fontId="13" fillId="3" borderId="54" xfId="2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3" fillId="3" borderId="67" xfId="3" applyFont="1" applyFill="1" applyBorder="1" applyAlignment="1">
      <alignment horizontal="center" vertical="center"/>
    </xf>
    <xf numFmtId="0" fontId="13" fillId="3" borderId="68" xfId="3" applyFont="1" applyFill="1" applyBorder="1" applyAlignment="1">
      <alignment horizontal="center" vertical="center"/>
    </xf>
    <xf numFmtId="0" fontId="13" fillId="3" borderId="72" xfId="3" applyFont="1" applyFill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0" fontId="13" fillId="3" borderId="31" xfId="3" applyFont="1" applyFill="1" applyBorder="1" applyAlignment="1">
      <alignment horizontal="center" vertical="center"/>
    </xf>
    <xf numFmtId="0" fontId="13" fillId="3" borderId="94" xfId="3" applyFont="1" applyFill="1" applyBorder="1" applyAlignment="1">
      <alignment horizontal="center" vertical="center"/>
    </xf>
    <xf numFmtId="0" fontId="13" fillId="3" borderId="40" xfId="3" applyFont="1" applyFill="1" applyBorder="1" applyAlignment="1">
      <alignment horizontal="center" vertical="center"/>
    </xf>
    <xf numFmtId="0" fontId="13" fillId="3" borderId="54" xfId="3" applyFont="1" applyFill="1" applyBorder="1" applyAlignment="1">
      <alignment horizontal="center" vertical="center"/>
    </xf>
    <xf numFmtId="0" fontId="13" fillId="3" borderId="72" xfId="3" applyFont="1" applyFill="1" applyBorder="1" applyAlignment="1">
      <alignment horizontal="center" vertical="center" wrapText="1"/>
    </xf>
    <xf numFmtId="0" fontId="13" fillId="3" borderId="19" xfId="3" applyFont="1" applyFill="1" applyBorder="1" applyAlignment="1">
      <alignment horizontal="center" vertical="center" wrapText="1"/>
    </xf>
    <xf numFmtId="0" fontId="13" fillId="3" borderId="23" xfId="3" applyFont="1" applyFill="1" applyBorder="1" applyAlignment="1">
      <alignment horizontal="center" vertical="center"/>
    </xf>
    <xf numFmtId="0" fontId="13" fillId="3" borderId="33" xfId="3" applyFont="1" applyFill="1" applyBorder="1" applyAlignment="1">
      <alignment horizontal="center" vertical="center"/>
    </xf>
    <xf numFmtId="0" fontId="13" fillId="3" borderId="87" xfId="3" applyFont="1" applyFill="1" applyBorder="1" applyAlignment="1">
      <alignment horizontal="center" vertical="center"/>
    </xf>
    <xf numFmtId="0" fontId="13" fillId="0" borderId="67" xfId="3" applyFont="1" applyBorder="1" applyAlignment="1">
      <alignment horizontal="center" vertical="center"/>
    </xf>
    <xf numFmtId="0" fontId="13" fillId="0" borderId="68" xfId="3" applyFont="1" applyBorder="1" applyAlignment="1">
      <alignment horizontal="center" vertical="center"/>
    </xf>
    <xf numFmtId="0" fontId="13" fillId="0" borderId="72" xfId="3" applyFont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3" borderId="74" xfId="3" applyFont="1" applyFill="1" applyBorder="1" applyAlignment="1">
      <alignment horizontal="center" vertical="center"/>
    </xf>
    <xf numFmtId="0" fontId="13" fillId="3" borderId="89" xfId="3" applyFont="1" applyFill="1" applyBorder="1" applyAlignment="1">
      <alignment horizontal="center" vertical="center"/>
    </xf>
    <xf numFmtId="0" fontId="13" fillId="3" borderId="66" xfId="3" applyFont="1" applyFill="1" applyBorder="1" applyAlignment="1">
      <alignment horizontal="center" vertical="center"/>
    </xf>
    <xf numFmtId="0" fontId="12" fillId="3" borderId="89" xfId="3" applyFont="1" applyFill="1" applyBorder="1" applyAlignment="1">
      <alignment horizontal="center" vertical="center"/>
    </xf>
    <xf numFmtId="0" fontId="12" fillId="3" borderId="96" xfId="3" applyFont="1" applyFill="1" applyBorder="1" applyAlignment="1">
      <alignment horizontal="center" vertical="center"/>
    </xf>
    <xf numFmtId="0" fontId="12" fillId="3" borderId="97" xfId="3" applyFont="1" applyFill="1" applyBorder="1" applyAlignment="1">
      <alignment horizontal="center" vertical="center"/>
    </xf>
    <xf numFmtId="2" fontId="13" fillId="3" borderId="40" xfId="3" applyNumberFormat="1" applyFont="1" applyFill="1" applyBorder="1" applyAlignment="1">
      <alignment horizontal="center" vertical="center" wrapText="1"/>
    </xf>
    <xf numFmtId="0" fontId="12" fillId="3" borderId="99" xfId="3" applyFont="1" applyFill="1" applyBorder="1" applyAlignment="1">
      <alignment horizontal="center" vertical="center" wrapText="1"/>
    </xf>
    <xf numFmtId="0" fontId="13" fillId="3" borderId="75" xfId="3" applyFont="1" applyFill="1" applyBorder="1" applyAlignment="1">
      <alignment horizontal="center" vertical="center"/>
    </xf>
    <xf numFmtId="0" fontId="13" fillId="3" borderId="76" xfId="3" applyFont="1" applyFill="1" applyBorder="1" applyAlignment="1">
      <alignment horizontal="center" vertical="center"/>
    </xf>
    <xf numFmtId="0" fontId="13" fillId="3" borderId="46" xfId="3" applyFont="1" applyFill="1" applyBorder="1" applyAlignment="1">
      <alignment horizontal="center" vertical="center"/>
    </xf>
    <xf numFmtId="0" fontId="12" fillId="3" borderId="70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vertical="center"/>
    </xf>
    <xf numFmtId="0" fontId="12" fillId="3" borderId="32" xfId="3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64" xfId="3" applyFont="1" applyFill="1" applyBorder="1" applyAlignment="1">
      <alignment horizontal="center" vertical="center"/>
    </xf>
    <xf numFmtId="0" fontId="13" fillId="3" borderId="70" xfId="3" applyFont="1" applyFill="1" applyBorder="1" applyAlignment="1">
      <alignment horizontal="center" vertical="center"/>
    </xf>
    <xf numFmtId="0" fontId="13" fillId="3" borderId="28" xfId="3" applyFont="1" applyFill="1" applyBorder="1" applyAlignment="1">
      <alignment horizontal="center" vertical="center"/>
    </xf>
    <xf numFmtId="0" fontId="13" fillId="3" borderId="39" xfId="3" applyFont="1" applyFill="1" applyBorder="1" applyAlignment="1">
      <alignment horizontal="center" vertical="center"/>
    </xf>
    <xf numFmtId="0" fontId="13" fillId="3" borderId="88" xfId="3" applyFont="1" applyFill="1" applyBorder="1" applyAlignment="1">
      <alignment horizontal="center" vertical="center"/>
    </xf>
    <xf numFmtId="0" fontId="13" fillId="3" borderId="30" xfId="3" applyFont="1" applyFill="1" applyBorder="1" applyAlignment="1">
      <alignment horizontal="center" vertical="center"/>
    </xf>
    <xf numFmtId="0" fontId="13" fillId="3" borderId="40" xfId="3" applyFont="1" applyFill="1" applyBorder="1" applyAlignment="1">
      <alignment horizontal="center" vertical="center" textRotation="90"/>
    </xf>
    <xf numFmtId="0" fontId="13" fillId="3" borderId="66" xfId="3" applyFont="1" applyFill="1" applyBorder="1" applyAlignment="1">
      <alignment horizontal="center" vertical="center" textRotation="90"/>
    </xf>
    <xf numFmtId="0" fontId="13" fillId="3" borderId="54" xfId="3" applyFont="1" applyFill="1" applyBorder="1" applyAlignment="1">
      <alignment horizontal="center" vertical="center" textRotation="90"/>
    </xf>
    <xf numFmtId="0" fontId="13" fillId="3" borderId="89" xfId="3" applyFont="1" applyFill="1" applyBorder="1" applyAlignment="1">
      <alignment horizontal="center" vertical="center" textRotation="90"/>
    </xf>
    <xf numFmtId="0" fontId="13" fillId="3" borderId="90" xfId="3" applyFont="1" applyFill="1" applyBorder="1" applyAlignment="1">
      <alignment horizontal="center" vertical="center" textRotation="90"/>
    </xf>
    <xf numFmtId="0" fontId="13" fillId="3" borderId="91" xfId="3" applyFont="1" applyFill="1" applyBorder="1" applyAlignment="1">
      <alignment horizontal="center" vertical="center" textRotation="90"/>
    </xf>
    <xf numFmtId="0" fontId="13" fillId="3" borderId="74" xfId="3" applyFont="1" applyFill="1" applyBorder="1" applyAlignment="1">
      <alignment horizontal="center" vertical="center" wrapText="1"/>
    </xf>
    <xf numFmtId="0" fontId="13" fillId="3" borderId="75" xfId="3" applyFont="1" applyFill="1" applyBorder="1" applyAlignment="1">
      <alignment horizontal="center" vertical="center" wrapText="1"/>
    </xf>
    <xf numFmtId="0" fontId="13" fillId="3" borderId="76" xfId="3" applyFont="1" applyFill="1" applyBorder="1" applyAlignment="1">
      <alignment horizontal="center" vertical="center" wrapText="1"/>
    </xf>
    <xf numFmtId="0" fontId="13" fillId="3" borderId="73" xfId="3" applyFont="1" applyFill="1" applyBorder="1" applyAlignment="1">
      <alignment horizontal="center" vertical="center" wrapText="1"/>
    </xf>
    <xf numFmtId="0" fontId="12" fillId="3" borderId="68" xfId="3" applyFont="1" applyFill="1" applyBorder="1" applyAlignment="1">
      <alignment horizontal="center" vertical="center" wrapText="1"/>
    </xf>
    <xf numFmtId="0" fontId="12" fillId="3" borderId="76" xfId="3" applyFont="1" applyFill="1" applyBorder="1" applyAlignment="1">
      <alignment horizontal="center" vertical="center" wrapText="1"/>
    </xf>
    <xf numFmtId="0" fontId="13" fillId="3" borderId="40" xfId="3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/>
    </xf>
    <xf numFmtId="0" fontId="13" fillId="3" borderId="24" xfId="3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6" fillId="0" borderId="77" xfId="4" applyFont="1" applyBorder="1" applyAlignment="1">
      <alignment horizontal="left" vertical="center"/>
    </xf>
    <xf numFmtId="0" fontId="7" fillId="0" borderId="78" xfId="4" applyFont="1" applyBorder="1" applyAlignment="1">
      <alignment horizontal="left" vertical="center"/>
    </xf>
    <xf numFmtId="1" fontId="13" fillId="3" borderId="73" xfId="4" applyNumberFormat="1" applyFont="1" applyFill="1" applyBorder="1" applyAlignment="1">
      <alignment horizontal="center" vertical="center" wrapText="1"/>
    </xf>
    <xf numFmtId="1" fontId="7" fillId="3" borderId="68" xfId="4" applyNumberFormat="1" applyFont="1" applyFill="1" applyBorder="1" applyAlignment="1">
      <alignment horizontal="center" vertical="center" wrapText="1"/>
    </xf>
    <xf numFmtId="1" fontId="13" fillId="3" borderId="71" xfId="4" applyNumberFormat="1" applyFont="1" applyFill="1" applyBorder="1" applyAlignment="1">
      <alignment horizontal="center" vertical="center" wrapText="1"/>
    </xf>
    <xf numFmtId="1" fontId="7" fillId="3" borderId="69" xfId="4" applyNumberFormat="1" applyFont="1" applyFill="1" applyBorder="1" applyAlignment="1">
      <alignment horizontal="center" vertical="center" wrapText="1"/>
    </xf>
    <xf numFmtId="1" fontId="13" fillId="3" borderId="66" xfId="4" applyNumberFormat="1" applyFont="1" applyFill="1" applyBorder="1" applyAlignment="1">
      <alignment horizontal="center" vertical="center" wrapText="1"/>
    </xf>
    <xf numFmtId="1" fontId="7" fillId="3" borderId="54" xfId="4" applyNumberFormat="1" applyFont="1" applyFill="1" applyBorder="1" applyAlignment="1">
      <alignment horizontal="center" vertical="center" wrapText="1"/>
    </xf>
    <xf numFmtId="0" fontId="6" fillId="0" borderId="79" xfId="4" applyFont="1" applyBorder="1" applyAlignment="1">
      <alignment horizontal="left" vertical="center"/>
    </xf>
    <xf numFmtId="0" fontId="7" fillId="0" borderId="80" xfId="4" applyFont="1" applyBorder="1" applyAlignment="1">
      <alignment horizontal="left" vertical="center"/>
    </xf>
    <xf numFmtId="0" fontId="6" fillId="0" borderId="26" xfId="4" applyFont="1" applyBorder="1" applyAlignment="1">
      <alignment horizontal="left" vertical="center"/>
    </xf>
    <xf numFmtId="0" fontId="7" fillId="0" borderId="58" xfId="4" applyFont="1" applyBorder="1" applyAlignment="1">
      <alignment horizontal="left" vertical="center"/>
    </xf>
    <xf numFmtId="0" fontId="13" fillId="3" borderId="67" xfId="4" applyFont="1" applyFill="1" applyBorder="1" applyAlignment="1">
      <alignment horizontal="center" vertical="center"/>
    </xf>
    <xf numFmtId="0" fontId="13" fillId="3" borderId="73" xfId="4" applyFont="1" applyFill="1" applyBorder="1" applyAlignment="1">
      <alignment horizontal="center" vertical="center"/>
    </xf>
    <xf numFmtId="0" fontId="13" fillId="3" borderId="68" xfId="4" applyFont="1" applyFill="1" applyBorder="1" applyAlignment="1">
      <alignment horizontal="center" vertical="center"/>
    </xf>
    <xf numFmtId="0" fontId="13" fillId="3" borderId="72" xfId="4" applyFont="1" applyFill="1" applyBorder="1" applyAlignment="1">
      <alignment horizontal="center" vertical="center"/>
    </xf>
    <xf numFmtId="0" fontId="13" fillId="3" borderId="81" xfId="4" applyFont="1" applyFill="1" applyBorder="1" applyAlignment="1">
      <alignment horizontal="center" vertical="center"/>
    </xf>
    <xf numFmtId="0" fontId="13" fillId="3" borderId="19" xfId="4" applyFont="1" applyFill="1" applyBorder="1" applyAlignment="1">
      <alignment horizontal="center" vertical="center"/>
    </xf>
    <xf numFmtId="1" fontId="13" fillId="3" borderId="23" xfId="4" applyNumberFormat="1" applyFont="1" applyFill="1" applyBorder="1" applyAlignment="1">
      <alignment horizontal="center" vertical="center"/>
    </xf>
    <xf numFmtId="1" fontId="13" fillId="3" borderId="87" xfId="4" applyNumberFormat="1" applyFont="1" applyFill="1" applyBorder="1" applyAlignment="1">
      <alignment horizontal="center" vertical="center"/>
    </xf>
    <xf numFmtId="0" fontId="14" fillId="3" borderId="36" xfId="4" applyFont="1" applyFill="1" applyBorder="1" applyAlignment="1">
      <alignment horizontal="center" vertical="center"/>
    </xf>
    <xf numFmtId="0" fontId="14" fillId="3" borderId="49" xfId="4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3" fillId="3" borderId="53" xfId="2" applyFont="1" applyFill="1" applyBorder="1" applyAlignment="1">
      <alignment horizontal="center" vertical="center"/>
    </xf>
    <xf numFmtId="3" fontId="13" fillId="3" borderId="50" xfId="2" applyNumberFormat="1" applyFont="1" applyFill="1" applyBorder="1" applyAlignment="1">
      <alignment horizontal="center" vertical="center"/>
    </xf>
    <xf numFmtId="3" fontId="13" fillId="3" borderId="16" xfId="2" applyNumberFormat="1" applyFont="1" applyFill="1" applyBorder="1" applyAlignment="1">
      <alignment horizontal="center" vertical="center"/>
    </xf>
    <xf numFmtId="3" fontId="13" fillId="3" borderId="37" xfId="2" applyNumberFormat="1" applyFont="1" applyFill="1" applyBorder="1" applyAlignment="1">
      <alignment horizontal="center" vertical="center"/>
    </xf>
    <xf numFmtId="3" fontId="13" fillId="3" borderId="53" xfId="2" applyNumberFormat="1" applyFont="1" applyFill="1" applyBorder="1" applyAlignment="1">
      <alignment horizontal="center" vertical="center"/>
    </xf>
    <xf numFmtId="1" fontId="13" fillId="3" borderId="23" xfId="3" applyNumberFormat="1" applyFont="1" applyFill="1" applyBorder="1" applyAlignment="1">
      <alignment horizontal="center" vertical="center"/>
    </xf>
    <xf numFmtId="167" fontId="6" fillId="3" borderId="85" xfId="3" applyNumberFormat="1" applyFont="1" applyFill="1" applyBorder="1" applyAlignment="1">
      <alignment horizontal="center" vertical="center"/>
    </xf>
    <xf numFmtId="3" fontId="13" fillId="3" borderId="53" xfId="3" applyNumberFormat="1" applyFont="1" applyFill="1" applyBorder="1" applyAlignment="1">
      <alignment horizontal="center" vertical="center"/>
    </xf>
    <xf numFmtId="3" fontId="13" fillId="3" borderId="57" xfId="3" applyNumberFormat="1" applyFont="1" applyFill="1" applyBorder="1" applyAlignment="1">
      <alignment horizontal="center" vertical="center"/>
    </xf>
    <xf numFmtId="167" fontId="13" fillId="3" borderId="53" xfId="3" applyNumberFormat="1" applyFont="1" applyFill="1" applyBorder="1" applyAlignment="1">
      <alignment horizontal="center" vertical="center"/>
    </xf>
    <xf numFmtId="0" fontId="13" fillId="3" borderId="53" xfId="3" applyNumberFormat="1" applyFont="1" applyFill="1" applyBorder="1" applyAlignment="1">
      <alignment horizontal="center" vertical="center"/>
    </xf>
    <xf numFmtId="0" fontId="13" fillId="3" borderId="57" xfId="3" applyNumberFormat="1" applyFont="1" applyFill="1" applyBorder="1" applyAlignment="1">
      <alignment horizontal="center" vertical="center"/>
    </xf>
    <xf numFmtId="1" fontId="13" fillId="3" borderId="36" xfId="3" applyNumberFormat="1" applyFont="1" applyFill="1" applyBorder="1" applyAlignment="1">
      <alignment horizontal="center" vertical="center"/>
    </xf>
    <xf numFmtId="167" fontId="13" fillId="3" borderId="49" xfId="3" applyNumberFormat="1" applyFont="1" applyFill="1" applyBorder="1" applyAlignment="1">
      <alignment horizontal="center" vertical="center"/>
    </xf>
    <xf numFmtId="0" fontId="13" fillId="3" borderId="37" xfId="3" applyNumberFormat="1" applyFont="1" applyFill="1" applyBorder="1" applyAlignment="1">
      <alignment horizontal="center" vertical="center"/>
    </xf>
    <xf numFmtId="167" fontId="13" fillId="3" borderId="91" xfId="3" applyNumberFormat="1" applyFont="1" applyFill="1" applyBorder="1" applyAlignment="1">
      <alignment horizontal="center" vertical="center"/>
    </xf>
    <xf numFmtId="0" fontId="13" fillId="3" borderId="94" xfId="3" applyNumberFormat="1" applyFont="1" applyFill="1" applyBorder="1" applyAlignment="1">
      <alignment horizontal="center" vertical="center"/>
    </xf>
    <xf numFmtId="0" fontId="13" fillId="3" borderId="54" xfId="3" applyNumberFormat="1" applyFont="1" applyFill="1" applyBorder="1" applyAlignment="1">
      <alignment horizontal="center" vertical="center"/>
    </xf>
    <xf numFmtId="167" fontId="13" fillId="3" borderId="54" xfId="3" applyNumberFormat="1" applyFont="1" applyFill="1" applyBorder="1" applyAlignment="1">
      <alignment horizontal="center" vertical="center"/>
    </xf>
    <xf numFmtId="3" fontId="13" fillId="3" borderId="36" xfId="3" applyNumberFormat="1" applyFont="1" applyFill="1" applyBorder="1" applyAlignment="1">
      <alignment horizontal="center" vertical="center"/>
    </xf>
  </cellXfs>
  <cellStyles count="9">
    <cellStyle name="Čiarka" xfId="1" builtinId="3"/>
    <cellStyle name="Normálna" xfId="0" builtinId="0"/>
    <cellStyle name="Normálna 2" xfId="2"/>
    <cellStyle name="Normálna 3" xfId="3"/>
    <cellStyle name="Normálna 4" xfId="4"/>
    <cellStyle name="Normálna 5" xfId="5"/>
    <cellStyle name="normálne 2" xfId="6"/>
    <cellStyle name="normálne 3" xfId="7"/>
    <cellStyle name="normálne 4" xfId="8"/>
  </cellStyles>
  <dxfs count="6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showRuler="0" zoomScaleNormal="100" zoomScalePageLayoutView="120" workbookViewId="0">
      <selection activeCell="J18" sqref="J18"/>
    </sheetView>
  </sheetViews>
  <sheetFormatPr defaultRowHeight="15" x14ac:dyDescent="0.2"/>
  <cols>
    <col min="1" max="1" width="42.42578125" style="12" customWidth="1"/>
    <col min="2" max="7" width="9.7109375" style="12" customWidth="1"/>
    <col min="8" max="16384" width="9.140625" style="12"/>
  </cols>
  <sheetData>
    <row r="1" spans="1:8" x14ac:dyDescent="0.2">
      <c r="G1" s="312" t="s">
        <v>282</v>
      </c>
    </row>
    <row r="2" spans="1:8" ht="15.75" x14ac:dyDescent="0.2">
      <c r="A2" s="322" t="s">
        <v>305</v>
      </c>
      <c r="B2" s="322"/>
      <c r="C2" s="322"/>
      <c r="D2" s="322"/>
      <c r="E2" s="322"/>
      <c r="F2" s="322"/>
      <c r="G2" s="322"/>
    </row>
    <row r="3" spans="1:8" ht="10.5" customHeight="1" thickBot="1" x14ac:dyDescent="0.25"/>
    <row r="4" spans="1:8" ht="17.25" customHeight="1" x14ac:dyDescent="0.2">
      <c r="A4" s="326" t="s">
        <v>95</v>
      </c>
      <c r="B4" s="319" t="s">
        <v>94</v>
      </c>
      <c r="C4" s="320"/>
      <c r="D4" s="320"/>
      <c r="E4" s="320"/>
      <c r="F4" s="320"/>
      <c r="G4" s="321"/>
    </row>
    <row r="5" spans="1:8" ht="17.25" customHeight="1" thickBot="1" x14ac:dyDescent="0.25">
      <c r="A5" s="327"/>
      <c r="B5" s="323" t="s">
        <v>93</v>
      </c>
      <c r="C5" s="324"/>
      <c r="D5" s="324"/>
      <c r="E5" s="324"/>
      <c r="F5" s="324"/>
      <c r="G5" s="325"/>
    </row>
    <row r="6" spans="1:8" s="36" customFormat="1" ht="17.25" customHeight="1" thickBot="1" x14ac:dyDescent="0.25">
      <c r="A6" s="328"/>
      <c r="B6" s="189" t="s">
        <v>92</v>
      </c>
      <c r="C6" s="190" t="s">
        <v>91</v>
      </c>
      <c r="D6" s="190" t="s">
        <v>90</v>
      </c>
      <c r="E6" s="190" t="s">
        <v>89</v>
      </c>
      <c r="F6" s="283" t="s">
        <v>88</v>
      </c>
      <c r="G6" s="287" t="s">
        <v>87</v>
      </c>
      <c r="H6" s="35"/>
    </row>
    <row r="7" spans="1:8" ht="18" customHeight="1" thickTop="1" x14ac:dyDescent="0.2">
      <c r="A7" s="69" t="s">
        <v>86</v>
      </c>
      <c r="B7" s="78"/>
      <c r="C7" s="79">
        <v>43</v>
      </c>
      <c r="D7" s="79">
        <v>2</v>
      </c>
      <c r="E7" s="79"/>
      <c r="F7" s="284"/>
      <c r="G7" s="316">
        <v>45</v>
      </c>
    </row>
    <row r="8" spans="1:8" ht="18" customHeight="1" x14ac:dyDescent="0.2">
      <c r="A8" s="70" t="s">
        <v>85</v>
      </c>
      <c r="B8" s="80"/>
      <c r="C8" s="81"/>
      <c r="D8" s="81"/>
      <c r="E8" s="81"/>
      <c r="F8" s="285">
        <v>2</v>
      </c>
      <c r="G8" s="317">
        <v>2</v>
      </c>
    </row>
    <row r="9" spans="1:8" ht="18" customHeight="1" x14ac:dyDescent="0.2">
      <c r="A9" s="70" t="s">
        <v>84</v>
      </c>
      <c r="B9" s="80">
        <v>8</v>
      </c>
      <c r="C9" s="81">
        <v>89</v>
      </c>
      <c r="D9" s="81">
        <v>61</v>
      </c>
      <c r="E9" s="81">
        <v>14</v>
      </c>
      <c r="F9" s="285">
        <v>2</v>
      </c>
      <c r="G9" s="317">
        <v>174</v>
      </c>
    </row>
    <row r="10" spans="1:8" ht="18" customHeight="1" x14ac:dyDescent="0.2">
      <c r="A10" s="70" t="s">
        <v>83</v>
      </c>
      <c r="B10" s="80"/>
      <c r="C10" s="81"/>
      <c r="D10" s="81"/>
      <c r="E10" s="81"/>
      <c r="F10" s="285"/>
      <c r="G10" s="317"/>
    </row>
    <row r="11" spans="1:8" ht="18" customHeight="1" x14ac:dyDescent="0.2">
      <c r="A11" s="70" t="s">
        <v>82</v>
      </c>
      <c r="B11" s="80"/>
      <c r="C11" s="81"/>
      <c r="D11" s="81"/>
      <c r="E11" s="81"/>
      <c r="F11" s="285"/>
      <c r="G11" s="317"/>
    </row>
    <row r="12" spans="1:8" ht="18" customHeight="1" x14ac:dyDescent="0.2">
      <c r="A12" s="70" t="s">
        <v>81</v>
      </c>
      <c r="B12" s="80"/>
      <c r="C12" s="81">
        <v>11</v>
      </c>
      <c r="D12" s="81">
        <v>31</v>
      </c>
      <c r="E12" s="81">
        <v>28</v>
      </c>
      <c r="F12" s="285">
        <v>11</v>
      </c>
      <c r="G12" s="317">
        <v>81</v>
      </c>
    </row>
    <row r="13" spans="1:8" ht="18" customHeight="1" x14ac:dyDescent="0.2">
      <c r="A13" s="70" t="s">
        <v>80</v>
      </c>
      <c r="B13" s="80"/>
      <c r="C13" s="81">
        <v>11</v>
      </c>
      <c r="D13" s="81">
        <v>10</v>
      </c>
      <c r="E13" s="81"/>
      <c r="F13" s="285"/>
      <c r="G13" s="317">
        <v>21</v>
      </c>
    </row>
    <row r="14" spans="1:8" ht="18" customHeight="1" x14ac:dyDescent="0.2">
      <c r="A14" s="70" t="s">
        <v>79</v>
      </c>
      <c r="B14" s="80">
        <v>1</v>
      </c>
      <c r="C14" s="81"/>
      <c r="D14" s="81"/>
      <c r="E14" s="81"/>
      <c r="F14" s="285"/>
      <c r="G14" s="317">
        <v>1</v>
      </c>
    </row>
    <row r="15" spans="1:8" ht="18" customHeight="1" x14ac:dyDescent="0.2">
      <c r="A15" s="70" t="s">
        <v>78</v>
      </c>
      <c r="B15" s="80"/>
      <c r="C15" s="81">
        <v>4</v>
      </c>
      <c r="D15" s="81">
        <v>2</v>
      </c>
      <c r="E15" s="81">
        <v>1</v>
      </c>
      <c r="F15" s="285"/>
      <c r="G15" s="317">
        <v>7</v>
      </c>
    </row>
    <row r="16" spans="1:8" ht="18" customHeight="1" x14ac:dyDescent="0.2">
      <c r="A16" s="70" t="s">
        <v>77</v>
      </c>
      <c r="B16" s="80"/>
      <c r="C16" s="81">
        <v>1</v>
      </c>
      <c r="D16" s="81">
        <v>1</v>
      </c>
      <c r="E16" s="81"/>
      <c r="F16" s="285"/>
      <c r="G16" s="317">
        <v>2</v>
      </c>
    </row>
    <row r="17" spans="1:7" ht="18" customHeight="1" x14ac:dyDescent="0.2">
      <c r="A17" s="70" t="s">
        <v>76</v>
      </c>
      <c r="B17" s="80"/>
      <c r="C17" s="81"/>
      <c r="D17" s="81">
        <v>2</v>
      </c>
      <c r="E17" s="81"/>
      <c r="F17" s="285"/>
      <c r="G17" s="317">
        <v>2</v>
      </c>
    </row>
    <row r="18" spans="1:7" ht="18" customHeight="1" x14ac:dyDescent="0.2">
      <c r="A18" s="70" t="s">
        <v>75</v>
      </c>
      <c r="B18" s="80"/>
      <c r="C18" s="81"/>
      <c r="D18" s="81"/>
      <c r="E18" s="81"/>
      <c r="F18" s="285"/>
      <c r="G18" s="317"/>
    </row>
    <row r="19" spans="1:7" ht="18" customHeight="1" x14ac:dyDescent="0.2">
      <c r="A19" s="70" t="s">
        <v>74</v>
      </c>
      <c r="B19" s="80"/>
      <c r="C19" s="81"/>
      <c r="D19" s="81"/>
      <c r="E19" s="81"/>
      <c r="F19" s="285"/>
      <c r="G19" s="317"/>
    </row>
    <row r="20" spans="1:7" ht="18" customHeight="1" x14ac:dyDescent="0.2">
      <c r="A20" s="70" t="s">
        <v>268</v>
      </c>
      <c r="B20" s="80"/>
      <c r="C20" s="81"/>
      <c r="D20" s="81"/>
      <c r="E20" s="81"/>
      <c r="F20" s="285"/>
      <c r="G20" s="317"/>
    </row>
    <row r="21" spans="1:7" ht="18" customHeight="1" x14ac:dyDescent="0.2">
      <c r="A21" s="70" t="s">
        <v>73</v>
      </c>
      <c r="B21" s="80"/>
      <c r="C21" s="81"/>
      <c r="D21" s="81"/>
      <c r="E21" s="81"/>
      <c r="F21" s="285"/>
      <c r="G21" s="317"/>
    </row>
    <row r="22" spans="1:7" ht="18" customHeight="1" x14ac:dyDescent="0.2">
      <c r="A22" s="70" t="s">
        <v>72</v>
      </c>
      <c r="B22" s="80"/>
      <c r="C22" s="81"/>
      <c r="D22" s="81"/>
      <c r="E22" s="81"/>
      <c r="F22" s="285"/>
      <c r="G22" s="317"/>
    </row>
    <row r="23" spans="1:7" ht="18" customHeight="1" x14ac:dyDescent="0.2">
      <c r="A23" s="70" t="s">
        <v>71</v>
      </c>
      <c r="B23" s="80"/>
      <c r="C23" s="81"/>
      <c r="D23" s="81"/>
      <c r="E23" s="81"/>
      <c r="F23" s="285"/>
      <c r="G23" s="317"/>
    </row>
    <row r="24" spans="1:7" ht="18" customHeight="1" x14ac:dyDescent="0.2">
      <c r="A24" s="70" t="s">
        <v>70</v>
      </c>
      <c r="B24" s="80">
        <v>4</v>
      </c>
      <c r="C24" s="81">
        <v>3</v>
      </c>
      <c r="D24" s="81"/>
      <c r="E24" s="81"/>
      <c r="F24" s="285"/>
      <c r="G24" s="317">
        <v>7</v>
      </c>
    </row>
    <row r="25" spans="1:7" ht="18" customHeight="1" x14ac:dyDescent="0.2">
      <c r="A25" s="70" t="s">
        <v>69</v>
      </c>
      <c r="B25" s="80"/>
      <c r="C25" s="81">
        <v>3</v>
      </c>
      <c r="D25" s="81"/>
      <c r="E25" s="81"/>
      <c r="F25" s="285"/>
      <c r="G25" s="317">
        <v>3</v>
      </c>
    </row>
    <row r="26" spans="1:7" ht="18" customHeight="1" thickBot="1" x14ac:dyDescent="0.25">
      <c r="A26" s="71" t="s">
        <v>68</v>
      </c>
      <c r="B26" s="82"/>
      <c r="C26" s="83">
        <v>5</v>
      </c>
      <c r="D26" s="83"/>
      <c r="E26" s="83"/>
      <c r="F26" s="286"/>
      <c r="G26" s="318">
        <v>5</v>
      </c>
    </row>
    <row r="27" spans="1:7" ht="21.95" customHeight="1" thickTop="1" thickBot="1" x14ac:dyDescent="0.25">
      <c r="A27" s="433" t="s">
        <v>67</v>
      </c>
      <c r="B27" s="434">
        <f t="shared" ref="B27:G27" si="0">SUM(B7:B26)</f>
        <v>13</v>
      </c>
      <c r="C27" s="435">
        <f t="shared" si="0"/>
        <v>170</v>
      </c>
      <c r="D27" s="435">
        <f t="shared" si="0"/>
        <v>109</v>
      </c>
      <c r="E27" s="435">
        <f t="shared" si="0"/>
        <v>43</v>
      </c>
      <c r="F27" s="436">
        <f t="shared" si="0"/>
        <v>15</v>
      </c>
      <c r="G27" s="437">
        <f t="shared" si="0"/>
        <v>350</v>
      </c>
    </row>
  </sheetData>
  <mergeCells count="4">
    <mergeCell ref="B4:G4"/>
    <mergeCell ref="A2:G2"/>
    <mergeCell ref="B5:G5"/>
    <mergeCell ref="A4:A6"/>
  </mergeCells>
  <phoneticPr fontId="22" type="noConversion"/>
  <conditionalFormatting sqref="B7:G26">
    <cfRule type="cellIs" dxfId="66" priority="1" stopIfTrue="1" operator="equal">
      <formula>0</formula>
    </cfRule>
  </conditionalFormatting>
  <conditionalFormatting sqref="G7:G26">
    <cfRule type="cellIs" dxfId="65" priority="3" stopIfTrue="1" operator="equal">
      <formula>0</formula>
    </cfRule>
  </conditionalFormatting>
  <conditionalFormatting sqref="G25">
    <cfRule type="cellIs" dxfId="64" priority="2" stopIfTrue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workbookViewId="0">
      <selection sqref="A1:M1"/>
    </sheetView>
  </sheetViews>
  <sheetFormatPr defaultRowHeight="12.75" x14ac:dyDescent="0.2"/>
  <cols>
    <col min="1" max="1" width="4.140625" style="50" customWidth="1"/>
    <col min="2" max="2" width="46.42578125" style="50" customWidth="1"/>
    <col min="3" max="13" width="7.7109375" style="50" customWidth="1"/>
    <col min="14" max="16384" width="9.140625" style="50"/>
  </cols>
  <sheetData>
    <row r="1" spans="1:14" x14ac:dyDescent="0.2">
      <c r="A1" s="411" t="s">
        <v>59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4" ht="47.25" customHeight="1" thickBot="1" x14ac:dyDescent="0.25">
      <c r="A2" s="412" t="s">
        <v>310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51"/>
    </row>
    <row r="3" spans="1:14" ht="26.25" thickBot="1" x14ac:dyDescent="0.25">
      <c r="A3" s="293" t="s">
        <v>0</v>
      </c>
      <c r="B3" s="301" t="s">
        <v>292</v>
      </c>
      <c r="C3" s="302">
        <v>2008</v>
      </c>
      <c r="D3" s="302">
        <v>2009</v>
      </c>
      <c r="E3" s="302">
        <v>2010</v>
      </c>
      <c r="F3" s="302">
        <v>2011</v>
      </c>
      <c r="G3" s="302">
        <v>2012</v>
      </c>
      <c r="H3" s="302">
        <v>2013</v>
      </c>
      <c r="I3" s="302">
        <v>2014</v>
      </c>
      <c r="J3" s="302">
        <v>2015</v>
      </c>
      <c r="K3" s="302">
        <v>2016</v>
      </c>
      <c r="L3" s="303">
        <v>2017</v>
      </c>
      <c r="M3" s="301">
        <v>2018</v>
      </c>
      <c r="N3" s="52"/>
    </row>
    <row r="4" spans="1:14" ht="16.5" customHeight="1" thickTop="1" x14ac:dyDescent="0.2">
      <c r="A4" s="304" t="s">
        <v>26</v>
      </c>
      <c r="B4" s="305" t="s">
        <v>27</v>
      </c>
      <c r="C4" s="306">
        <v>1</v>
      </c>
      <c r="D4" s="306">
        <v>3</v>
      </c>
      <c r="E4" s="306"/>
      <c r="F4" s="306">
        <v>1</v>
      </c>
      <c r="G4" s="306">
        <v>0</v>
      </c>
      <c r="H4" s="306">
        <v>0</v>
      </c>
      <c r="I4" s="306">
        <v>0</v>
      </c>
      <c r="J4" s="307">
        <v>0</v>
      </c>
      <c r="K4" s="307">
        <v>0</v>
      </c>
      <c r="L4" s="308">
        <v>0</v>
      </c>
      <c r="M4" s="288">
        <v>0</v>
      </c>
    </row>
    <row r="5" spans="1:14" ht="27.75" customHeight="1" x14ac:dyDescent="0.2">
      <c r="A5" s="96" t="s">
        <v>28</v>
      </c>
      <c r="B5" s="8" t="s">
        <v>29</v>
      </c>
      <c r="C5" s="5"/>
      <c r="D5" s="5">
        <v>1</v>
      </c>
      <c r="E5" s="5"/>
      <c r="F5" s="5">
        <v>1</v>
      </c>
      <c r="G5" s="5">
        <v>0</v>
      </c>
      <c r="H5" s="5">
        <v>0</v>
      </c>
      <c r="I5" s="5">
        <v>1</v>
      </c>
      <c r="J5" s="2">
        <v>0</v>
      </c>
      <c r="K5" s="2">
        <v>0</v>
      </c>
      <c r="L5" s="197">
        <v>0</v>
      </c>
      <c r="M5" s="288">
        <v>0</v>
      </c>
    </row>
    <row r="6" spans="1:14" ht="27.75" customHeight="1" x14ac:dyDescent="0.2">
      <c r="A6" s="96" t="s">
        <v>30</v>
      </c>
      <c r="B6" s="8" t="s">
        <v>31</v>
      </c>
      <c r="C6" s="5"/>
      <c r="D6" s="5"/>
      <c r="E6" s="5"/>
      <c r="F6" s="5"/>
      <c r="G6" s="5">
        <v>0</v>
      </c>
      <c r="H6" s="5">
        <v>0</v>
      </c>
      <c r="I6" s="5">
        <v>0</v>
      </c>
      <c r="J6" s="2">
        <v>0</v>
      </c>
      <c r="K6" s="2">
        <v>0</v>
      </c>
      <c r="L6" s="197">
        <v>0</v>
      </c>
      <c r="M6" s="288">
        <v>0</v>
      </c>
    </row>
    <row r="7" spans="1:14" ht="27.75" customHeight="1" x14ac:dyDescent="0.2">
      <c r="A7" s="96" t="s">
        <v>32</v>
      </c>
      <c r="B7" s="8" t="s">
        <v>33</v>
      </c>
      <c r="C7" s="5"/>
      <c r="D7" s="5"/>
      <c r="E7" s="5"/>
      <c r="F7" s="5"/>
      <c r="G7" s="5">
        <v>0</v>
      </c>
      <c r="H7" s="5">
        <v>0</v>
      </c>
      <c r="I7" s="5">
        <v>0</v>
      </c>
      <c r="J7" s="2">
        <v>0</v>
      </c>
      <c r="K7" s="2">
        <v>1</v>
      </c>
      <c r="L7" s="197"/>
      <c r="M7" s="288"/>
    </row>
    <row r="8" spans="1:14" ht="27.75" customHeight="1" x14ac:dyDescent="0.2">
      <c r="A8" s="96" t="s">
        <v>34</v>
      </c>
      <c r="B8" s="8" t="s">
        <v>35</v>
      </c>
      <c r="C8" s="5"/>
      <c r="D8" s="5"/>
      <c r="E8" s="5"/>
      <c r="F8" s="5"/>
      <c r="G8" s="5">
        <v>0</v>
      </c>
      <c r="H8" s="5">
        <v>0</v>
      </c>
      <c r="I8" s="5">
        <v>0</v>
      </c>
      <c r="J8" s="2">
        <v>0</v>
      </c>
      <c r="K8" s="2"/>
      <c r="L8" s="197"/>
      <c r="M8" s="288"/>
    </row>
    <row r="9" spans="1:14" ht="16.5" customHeight="1" x14ac:dyDescent="0.2">
      <c r="A9" s="96" t="s">
        <v>36</v>
      </c>
      <c r="B9" s="8" t="s">
        <v>37</v>
      </c>
      <c r="C9" s="5"/>
      <c r="D9" s="5"/>
      <c r="E9" s="5"/>
      <c r="F9" s="5"/>
      <c r="G9" s="5">
        <v>0</v>
      </c>
      <c r="H9" s="5">
        <v>1</v>
      </c>
      <c r="I9" s="5">
        <v>0</v>
      </c>
      <c r="J9" s="2">
        <v>0</v>
      </c>
      <c r="K9" s="2"/>
      <c r="L9" s="197"/>
      <c r="M9" s="288"/>
    </row>
    <row r="10" spans="1:14" ht="27.75" customHeight="1" thickBot="1" x14ac:dyDescent="0.25">
      <c r="A10" s="146" t="s">
        <v>38</v>
      </c>
      <c r="B10" s="10" t="s">
        <v>39</v>
      </c>
      <c r="C10" s="100">
        <v>1</v>
      </c>
      <c r="D10" s="100"/>
      <c r="E10" s="100"/>
      <c r="F10" s="100"/>
      <c r="G10" s="100">
        <v>0</v>
      </c>
      <c r="H10" s="100">
        <v>0</v>
      </c>
      <c r="I10" s="100">
        <v>0</v>
      </c>
      <c r="J10" s="3">
        <v>0</v>
      </c>
      <c r="K10" s="3"/>
      <c r="L10" s="198"/>
      <c r="M10" s="289"/>
    </row>
    <row r="11" spans="1:14" ht="27.75" customHeight="1" thickBot="1" x14ac:dyDescent="0.25">
      <c r="A11" s="415" t="s">
        <v>293</v>
      </c>
      <c r="B11" s="416"/>
      <c r="C11" s="142">
        <f t="shared" ref="C11:J11" si="0">SUM(C4:C10)</f>
        <v>2</v>
      </c>
      <c r="D11" s="142">
        <f t="shared" si="0"/>
        <v>4</v>
      </c>
      <c r="E11" s="142">
        <f t="shared" si="0"/>
        <v>0</v>
      </c>
      <c r="F11" s="142">
        <f t="shared" si="0"/>
        <v>2</v>
      </c>
      <c r="G11" s="142">
        <f t="shared" si="0"/>
        <v>0</v>
      </c>
      <c r="H11" s="142">
        <f t="shared" si="0"/>
        <v>1</v>
      </c>
      <c r="I11" s="142">
        <f t="shared" si="0"/>
        <v>1</v>
      </c>
      <c r="J11" s="142">
        <f t="shared" si="0"/>
        <v>0</v>
      </c>
      <c r="K11" s="142">
        <f>SUM(K4:K10)</f>
        <v>1</v>
      </c>
      <c r="L11" s="195">
        <f>SUM(L4:L10)</f>
        <v>0</v>
      </c>
      <c r="M11" s="143">
        <f>SUM(M4:M10)</f>
        <v>0</v>
      </c>
    </row>
    <row r="12" spans="1:14" ht="27.75" customHeight="1" x14ac:dyDescent="0.2">
      <c r="A12" s="95" t="s">
        <v>40</v>
      </c>
      <c r="B12" s="65" t="s">
        <v>41</v>
      </c>
      <c r="C12" s="4">
        <v>9</v>
      </c>
      <c r="D12" s="4">
        <v>7</v>
      </c>
      <c r="E12" s="4">
        <v>6</v>
      </c>
      <c r="F12" s="4"/>
      <c r="G12" s="4">
        <v>2</v>
      </c>
      <c r="H12" s="4">
        <v>1</v>
      </c>
      <c r="I12" s="4">
        <v>1</v>
      </c>
      <c r="J12" s="1">
        <v>1</v>
      </c>
      <c r="K12" s="1"/>
      <c r="L12" s="84">
        <v>3</v>
      </c>
      <c r="M12" s="235">
        <v>1</v>
      </c>
    </row>
    <row r="13" spans="1:14" ht="27.75" customHeight="1" x14ac:dyDescent="0.2">
      <c r="A13" s="96" t="s">
        <v>42</v>
      </c>
      <c r="B13" s="8" t="s">
        <v>43</v>
      </c>
      <c r="C13" s="5"/>
      <c r="D13" s="5"/>
      <c r="E13" s="5">
        <v>1</v>
      </c>
      <c r="F13" s="5"/>
      <c r="G13" s="5">
        <v>0</v>
      </c>
      <c r="H13" s="5">
        <v>0</v>
      </c>
      <c r="I13" s="5">
        <v>0</v>
      </c>
      <c r="J13" s="2">
        <v>0</v>
      </c>
      <c r="K13" s="2"/>
      <c r="L13" s="197"/>
      <c r="M13" s="288"/>
    </row>
    <row r="14" spans="1:14" ht="27.75" customHeight="1" thickBot="1" x14ac:dyDescent="0.25">
      <c r="A14" s="146" t="s">
        <v>44</v>
      </c>
      <c r="B14" s="10" t="s">
        <v>45</v>
      </c>
      <c r="C14" s="100"/>
      <c r="D14" s="100"/>
      <c r="E14" s="100"/>
      <c r="F14" s="100"/>
      <c r="G14" s="100">
        <v>0</v>
      </c>
      <c r="H14" s="100">
        <v>0</v>
      </c>
      <c r="I14" s="100">
        <v>0</v>
      </c>
      <c r="J14" s="3">
        <v>0</v>
      </c>
      <c r="K14" s="3"/>
      <c r="L14" s="198"/>
      <c r="M14" s="289"/>
    </row>
    <row r="15" spans="1:14" ht="27.75" customHeight="1" thickBot="1" x14ac:dyDescent="0.25">
      <c r="A15" s="415" t="s">
        <v>296</v>
      </c>
      <c r="B15" s="416"/>
      <c r="C15" s="148">
        <f t="shared" ref="C15:J15" si="1">SUM(C12:C14)</f>
        <v>9</v>
      </c>
      <c r="D15" s="148">
        <f t="shared" si="1"/>
        <v>7</v>
      </c>
      <c r="E15" s="148">
        <f t="shared" si="1"/>
        <v>7</v>
      </c>
      <c r="F15" s="148">
        <f t="shared" si="1"/>
        <v>0</v>
      </c>
      <c r="G15" s="148">
        <f t="shared" si="1"/>
        <v>2</v>
      </c>
      <c r="H15" s="148">
        <f t="shared" si="1"/>
        <v>1</v>
      </c>
      <c r="I15" s="148">
        <f t="shared" si="1"/>
        <v>1</v>
      </c>
      <c r="J15" s="148">
        <f t="shared" si="1"/>
        <v>1</v>
      </c>
      <c r="K15" s="148">
        <f>SUM(K12:K14)</f>
        <v>0</v>
      </c>
      <c r="L15" s="199">
        <f>SUM(L12:L14)</f>
        <v>3</v>
      </c>
      <c r="M15" s="290">
        <f>SUM(M12:M14)</f>
        <v>1</v>
      </c>
    </row>
    <row r="16" spans="1:14" ht="27.75" customHeight="1" x14ac:dyDescent="0.2">
      <c r="A16" s="95" t="s">
        <v>46</v>
      </c>
      <c r="B16" s="65" t="s">
        <v>47</v>
      </c>
      <c r="C16" s="4"/>
      <c r="D16" s="4">
        <v>2</v>
      </c>
      <c r="E16" s="4"/>
      <c r="F16" s="4">
        <v>0</v>
      </c>
      <c r="G16" s="4">
        <v>0</v>
      </c>
      <c r="H16" s="4">
        <v>3</v>
      </c>
      <c r="I16" s="4">
        <v>0</v>
      </c>
      <c r="J16" s="1">
        <v>0</v>
      </c>
      <c r="K16" s="1"/>
      <c r="L16" s="84"/>
      <c r="M16" s="235"/>
    </row>
    <row r="17" spans="1:13" ht="27.75" customHeight="1" x14ac:dyDescent="0.2">
      <c r="A17" s="96" t="s">
        <v>48</v>
      </c>
      <c r="B17" s="8" t="s">
        <v>49</v>
      </c>
      <c r="C17" s="5">
        <v>8</v>
      </c>
      <c r="D17" s="5">
        <v>3</v>
      </c>
      <c r="E17" s="5">
        <v>1</v>
      </c>
      <c r="F17" s="5"/>
      <c r="G17" s="5">
        <v>0</v>
      </c>
      <c r="H17" s="5">
        <v>0</v>
      </c>
      <c r="I17" s="5">
        <v>1</v>
      </c>
      <c r="J17" s="2">
        <v>1</v>
      </c>
      <c r="K17" s="2"/>
      <c r="L17" s="197">
        <v>2</v>
      </c>
      <c r="M17" s="288"/>
    </row>
    <row r="18" spans="1:13" ht="16.5" customHeight="1" x14ac:dyDescent="0.2">
      <c r="A18" s="96" t="s">
        <v>50</v>
      </c>
      <c r="B18" s="8" t="s">
        <v>51</v>
      </c>
      <c r="C18" s="5">
        <v>1</v>
      </c>
      <c r="D18" s="5">
        <v>1</v>
      </c>
      <c r="E18" s="5"/>
      <c r="F18" s="5"/>
      <c r="G18" s="5">
        <v>0</v>
      </c>
      <c r="H18" s="5">
        <v>0</v>
      </c>
      <c r="I18" s="5">
        <v>0</v>
      </c>
      <c r="J18" s="2">
        <v>1</v>
      </c>
      <c r="K18" s="2"/>
      <c r="L18" s="197"/>
      <c r="M18" s="288"/>
    </row>
    <row r="19" spans="1:13" ht="16.5" customHeight="1" thickBot="1" x14ac:dyDescent="0.25">
      <c r="A19" s="146" t="s">
        <v>52</v>
      </c>
      <c r="B19" s="10" t="s">
        <v>53</v>
      </c>
      <c r="C19" s="100">
        <v>3</v>
      </c>
      <c r="D19" s="100">
        <v>4</v>
      </c>
      <c r="E19" s="100">
        <v>1</v>
      </c>
      <c r="F19" s="100">
        <v>1</v>
      </c>
      <c r="G19" s="100">
        <v>0</v>
      </c>
      <c r="H19" s="100">
        <v>1</v>
      </c>
      <c r="I19" s="100">
        <v>0</v>
      </c>
      <c r="J19" s="3">
        <v>0</v>
      </c>
      <c r="K19" s="3">
        <v>1</v>
      </c>
      <c r="L19" s="198"/>
      <c r="M19" s="289"/>
    </row>
    <row r="20" spans="1:13" ht="16.5" customHeight="1" thickBot="1" x14ac:dyDescent="0.25">
      <c r="A20" s="413" t="s">
        <v>63</v>
      </c>
      <c r="B20" s="414"/>
      <c r="C20" s="144">
        <f t="shared" ref="C20:I20" si="2">SUM(C16:C19)</f>
        <v>12</v>
      </c>
      <c r="D20" s="144">
        <f t="shared" si="2"/>
        <v>10</v>
      </c>
      <c r="E20" s="144">
        <f t="shared" si="2"/>
        <v>2</v>
      </c>
      <c r="F20" s="144">
        <f t="shared" si="2"/>
        <v>1</v>
      </c>
      <c r="G20" s="144">
        <f t="shared" si="2"/>
        <v>0</v>
      </c>
      <c r="H20" s="144">
        <f t="shared" si="2"/>
        <v>4</v>
      </c>
      <c r="I20" s="144">
        <f t="shared" si="2"/>
        <v>1</v>
      </c>
      <c r="J20" s="144">
        <f>SUM(J16:J19)</f>
        <v>2</v>
      </c>
      <c r="K20" s="144">
        <f>SUM(K16:K19)</f>
        <v>1</v>
      </c>
      <c r="L20" s="196">
        <f>SUM(L16:L19)</f>
        <v>2</v>
      </c>
      <c r="M20" s="145">
        <f>SUM(M16:M19)</f>
        <v>0</v>
      </c>
    </row>
    <row r="21" spans="1:13" ht="16.5" customHeight="1" thickTop="1" thickBot="1" x14ac:dyDescent="0.25">
      <c r="A21" s="409" t="s">
        <v>23</v>
      </c>
      <c r="B21" s="410"/>
      <c r="C21" s="108">
        <f t="shared" ref="C21:I21" si="3">C11+C15+C20</f>
        <v>23</v>
      </c>
      <c r="D21" s="108">
        <f t="shared" si="3"/>
        <v>21</v>
      </c>
      <c r="E21" s="108">
        <f t="shared" si="3"/>
        <v>9</v>
      </c>
      <c r="F21" s="108">
        <f t="shared" si="3"/>
        <v>3</v>
      </c>
      <c r="G21" s="108">
        <f t="shared" si="3"/>
        <v>2</v>
      </c>
      <c r="H21" s="108">
        <f t="shared" si="3"/>
        <v>6</v>
      </c>
      <c r="I21" s="108">
        <f t="shared" si="3"/>
        <v>3</v>
      </c>
      <c r="J21" s="108">
        <f>J11+J15+J20</f>
        <v>3</v>
      </c>
      <c r="K21" s="108">
        <f>K11+K15+K20</f>
        <v>2</v>
      </c>
      <c r="L21" s="115">
        <f>L11+L15+L20</f>
        <v>5</v>
      </c>
      <c r="M21" s="109">
        <f>M11+M15+M20</f>
        <v>1</v>
      </c>
    </row>
  </sheetData>
  <mergeCells count="6">
    <mergeCell ref="A2:M2"/>
    <mergeCell ref="A1:M1"/>
    <mergeCell ref="A20:B20"/>
    <mergeCell ref="A21:B21"/>
    <mergeCell ref="A15:B15"/>
    <mergeCell ref="A11:B11"/>
  </mergeCells>
  <phoneticPr fontId="3" type="noConversion"/>
  <conditionalFormatting sqref="M4:M10 M16:M19 M12:M14 C12:K14 C16:K19 C4:K10">
    <cfRule type="cellIs" dxfId="5" priority="2" operator="equal">
      <formula>0</formula>
    </cfRule>
  </conditionalFormatting>
  <conditionalFormatting sqref="L4:L10 L16:L19 L12:L14">
    <cfRule type="cellIs" dxfId="4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zoomScaleNormal="100" workbookViewId="0">
      <selection sqref="A1:Y1"/>
    </sheetView>
  </sheetViews>
  <sheetFormatPr defaultColWidth="9.140625" defaultRowHeight="12.75" x14ac:dyDescent="0.2"/>
  <cols>
    <col min="1" max="1" width="4.42578125" style="54" customWidth="1"/>
    <col min="2" max="2" width="19.42578125" style="54" customWidth="1"/>
    <col min="3" max="5" width="6.7109375" style="54" bestFit="1" customWidth="1"/>
    <col min="6" max="13" width="5.7109375" style="54" customWidth="1"/>
    <col min="14" max="24" width="6.28515625" style="54" customWidth="1"/>
    <col min="25" max="25" width="5.5703125" style="54" customWidth="1"/>
    <col min="26" max="16384" width="9.140625" style="54"/>
  </cols>
  <sheetData>
    <row r="1" spans="1:25" x14ac:dyDescent="0.2">
      <c r="A1" s="411" t="s">
        <v>297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</row>
    <row r="2" spans="1:25" ht="32.25" customHeight="1" thickBot="1" x14ac:dyDescent="0.25">
      <c r="A2" s="419" t="s">
        <v>301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</row>
    <row r="3" spans="1:25" ht="27.75" customHeight="1" thickBot="1" x14ac:dyDescent="0.25">
      <c r="A3" s="420" t="s">
        <v>0</v>
      </c>
      <c r="B3" s="422" t="s">
        <v>55</v>
      </c>
      <c r="C3" s="417" t="s">
        <v>56</v>
      </c>
      <c r="D3" s="417"/>
      <c r="E3" s="417"/>
      <c r="F3" s="417"/>
      <c r="G3" s="417"/>
      <c r="H3" s="417"/>
      <c r="I3" s="417"/>
      <c r="J3" s="417"/>
      <c r="K3" s="417"/>
      <c r="L3" s="417"/>
      <c r="M3" s="418"/>
      <c r="N3" s="424" t="s">
        <v>294</v>
      </c>
      <c r="O3" s="424"/>
      <c r="P3" s="424"/>
      <c r="Q3" s="424"/>
      <c r="R3" s="424"/>
      <c r="S3" s="424"/>
      <c r="T3" s="424"/>
      <c r="U3" s="424"/>
      <c r="V3" s="424"/>
      <c r="W3" s="425"/>
      <c r="X3" s="426"/>
      <c r="Y3" s="92"/>
    </row>
    <row r="4" spans="1:25" ht="39.75" customHeight="1" thickBot="1" x14ac:dyDescent="0.25">
      <c r="A4" s="421"/>
      <c r="B4" s="423"/>
      <c r="C4" s="149">
        <v>2008</v>
      </c>
      <c r="D4" s="149">
        <v>2009</v>
      </c>
      <c r="E4" s="149">
        <v>2010</v>
      </c>
      <c r="F4" s="149">
        <v>2011</v>
      </c>
      <c r="G4" s="150">
        <v>2012</v>
      </c>
      <c r="H4" s="149">
        <v>2013</v>
      </c>
      <c r="I4" s="150">
        <v>2014</v>
      </c>
      <c r="J4" s="150">
        <v>2015</v>
      </c>
      <c r="K4" s="150">
        <v>2016</v>
      </c>
      <c r="L4" s="150">
        <v>2017</v>
      </c>
      <c r="M4" s="202">
        <v>2018</v>
      </c>
      <c r="N4" s="151">
        <v>2008</v>
      </c>
      <c r="O4" s="151">
        <v>2009</v>
      </c>
      <c r="P4" s="151">
        <v>2010</v>
      </c>
      <c r="Q4" s="151">
        <v>2011</v>
      </c>
      <c r="R4" s="151">
        <v>2012</v>
      </c>
      <c r="S4" s="151">
        <v>2013</v>
      </c>
      <c r="T4" s="151">
        <v>2014</v>
      </c>
      <c r="U4" s="151">
        <v>2015</v>
      </c>
      <c r="V4" s="151">
        <v>2016</v>
      </c>
      <c r="W4" s="152">
        <v>2017</v>
      </c>
      <c r="X4" s="294">
        <v>2018</v>
      </c>
    </row>
    <row r="5" spans="1:25" ht="28.5" customHeight="1" thickTop="1" x14ac:dyDescent="0.2">
      <c r="A5" s="6" t="s">
        <v>1</v>
      </c>
      <c r="B5" s="55" t="s">
        <v>2</v>
      </c>
      <c r="C5" s="76">
        <v>15</v>
      </c>
      <c r="D5" s="76">
        <v>13</v>
      </c>
      <c r="E5" s="76">
        <v>19</v>
      </c>
      <c r="F5" s="76">
        <v>16</v>
      </c>
      <c r="G5" s="76">
        <v>6</v>
      </c>
      <c r="H5" s="76">
        <v>10</v>
      </c>
      <c r="I5" s="77">
        <v>5</v>
      </c>
      <c r="J5" s="77">
        <v>9</v>
      </c>
      <c r="K5" s="77">
        <v>13</v>
      </c>
      <c r="L5" s="77">
        <v>9</v>
      </c>
      <c r="M5" s="226">
        <v>15</v>
      </c>
      <c r="N5" s="58">
        <f>100/D16*D5</f>
        <v>3.3248081841432229</v>
      </c>
      <c r="O5" s="58">
        <f>100/E16*E5</f>
        <v>6.375838926174497</v>
      </c>
      <c r="P5" s="58">
        <f>100/F16*F5</f>
        <v>5.8394160583941606</v>
      </c>
      <c r="Q5" s="58">
        <f>100/G16*G5</f>
        <v>2.1818181818181817</v>
      </c>
      <c r="R5" s="58">
        <f>100/H16*H5</f>
        <v>4.048582995951417</v>
      </c>
      <c r="S5" s="58">
        <f t="shared" ref="S5:W5" si="0">100/H16*H5</f>
        <v>4.048582995951417</v>
      </c>
      <c r="T5" s="58">
        <f t="shared" si="0"/>
        <v>2.2727272727272725</v>
      </c>
      <c r="U5" s="58">
        <f t="shared" si="0"/>
        <v>4.0540540540540544</v>
      </c>
      <c r="V5" s="58">
        <f t="shared" si="0"/>
        <v>5.5793991416309012</v>
      </c>
      <c r="W5" s="203">
        <f t="shared" si="0"/>
        <v>4.1474654377880187</v>
      </c>
      <c r="X5" s="228">
        <f>100/M16*M5</f>
        <v>6.2240663900414939</v>
      </c>
    </row>
    <row r="6" spans="1:25" ht="38.25" x14ac:dyDescent="0.2">
      <c r="A6" s="7" t="s">
        <v>3</v>
      </c>
      <c r="B6" s="8" t="s">
        <v>4</v>
      </c>
      <c r="C6" s="56">
        <v>11</v>
      </c>
      <c r="D6" s="56">
        <v>13</v>
      </c>
      <c r="E6" s="56">
        <v>17</v>
      </c>
      <c r="F6" s="56">
        <v>11</v>
      </c>
      <c r="G6" s="57">
        <v>7</v>
      </c>
      <c r="H6" s="56">
        <v>9</v>
      </c>
      <c r="I6" s="57">
        <v>5</v>
      </c>
      <c r="J6" s="93">
        <v>6</v>
      </c>
      <c r="K6" s="93">
        <v>6</v>
      </c>
      <c r="L6" s="200">
        <v>5</v>
      </c>
      <c r="M6" s="227">
        <v>3</v>
      </c>
      <c r="N6" s="58">
        <f>100/D16*D6</f>
        <v>3.3248081841432229</v>
      </c>
      <c r="O6" s="58">
        <f>100/E16*E6</f>
        <v>5.7046979865771812</v>
      </c>
      <c r="P6" s="58">
        <f>100/F16*F6</f>
        <v>4.0145985401459852</v>
      </c>
      <c r="Q6" s="58">
        <f>100/G16*G6</f>
        <v>2.5454545454545454</v>
      </c>
      <c r="R6" s="58">
        <f>100/H16*H6</f>
        <v>3.6437246963562751</v>
      </c>
      <c r="S6" s="58">
        <f t="shared" ref="S6:W6" si="1">100/H16*H6</f>
        <v>3.6437246963562751</v>
      </c>
      <c r="T6" s="58">
        <f t="shared" si="1"/>
        <v>2.2727272727272725</v>
      </c>
      <c r="U6" s="58">
        <f t="shared" si="1"/>
        <v>2.7027027027027026</v>
      </c>
      <c r="V6" s="58">
        <f t="shared" si="1"/>
        <v>2.5751072961373391</v>
      </c>
      <c r="W6" s="203">
        <f t="shared" si="1"/>
        <v>2.3041474654377883</v>
      </c>
      <c r="X6" s="228">
        <f>100/M16*M6</f>
        <v>1.2448132780082988</v>
      </c>
    </row>
    <row r="7" spans="1:25" ht="24.75" customHeight="1" x14ac:dyDescent="0.2">
      <c r="A7" s="7" t="s">
        <v>5</v>
      </c>
      <c r="B7" s="8" t="s">
        <v>6</v>
      </c>
      <c r="C7" s="56">
        <v>18</v>
      </c>
      <c r="D7" s="56">
        <v>9</v>
      </c>
      <c r="E7" s="56">
        <v>16</v>
      </c>
      <c r="F7" s="56">
        <v>11</v>
      </c>
      <c r="G7" s="57">
        <v>11</v>
      </c>
      <c r="H7" s="56">
        <v>5</v>
      </c>
      <c r="I7" s="57">
        <v>5</v>
      </c>
      <c r="J7" s="93">
        <v>14</v>
      </c>
      <c r="K7" s="93">
        <v>16</v>
      </c>
      <c r="L7" s="200">
        <v>12</v>
      </c>
      <c r="M7" s="227">
        <v>4</v>
      </c>
      <c r="N7" s="58">
        <f>100/D16*D7</f>
        <v>2.3017902813299234</v>
      </c>
      <c r="O7" s="58">
        <f>100/E16*E7</f>
        <v>5.3691275167785237</v>
      </c>
      <c r="P7" s="58">
        <f>100/F16*F7</f>
        <v>4.0145985401459852</v>
      </c>
      <c r="Q7" s="58">
        <f>100/G16*G7</f>
        <v>4</v>
      </c>
      <c r="R7" s="58">
        <f>100/H16*H7</f>
        <v>2.0242914979757085</v>
      </c>
      <c r="S7" s="58">
        <f t="shared" ref="S7:X7" si="2">100/H16*H7</f>
        <v>2.0242914979757085</v>
      </c>
      <c r="T7" s="58">
        <f t="shared" si="2"/>
        <v>2.2727272727272725</v>
      </c>
      <c r="U7" s="58">
        <f t="shared" si="2"/>
        <v>6.3063063063063067</v>
      </c>
      <c r="V7" s="58">
        <f t="shared" si="2"/>
        <v>6.866952789699571</v>
      </c>
      <c r="W7" s="203">
        <f t="shared" si="2"/>
        <v>5.5299539170506913</v>
      </c>
      <c r="X7" s="228">
        <f t="shared" si="2"/>
        <v>1.6597510373443984</v>
      </c>
    </row>
    <row r="8" spans="1:25" ht="40.5" customHeight="1" x14ac:dyDescent="0.2">
      <c r="A8" s="7" t="s">
        <v>7</v>
      </c>
      <c r="B8" s="8" t="s">
        <v>58</v>
      </c>
      <c r="C8" s="56">
        <v>124</v>
      </c>
      <c r="D8" s="56">
        <v>94</v>
      </c>
      <c r="E8" s="56">
        <v>80</v>
      </c>
      <c r="F8" s="56">
        <v>68</v>
      </c>
      <c r="G8" s="57">
        <v>60</v>
      </c>
      <c r="H8" s="56">
        <v>64</v>
      </c>
      <c r="I8" s="57">
        <v>56</v>
      </c>
      <c r="J8" s="93">
        <v>42</v>
      </c>
      <c r="K8" s="93">
        <v>73</v>
      </c>
      <c r="L8" s="200">
        <v>61</v>
      </c>
      <c r="M8" s="227">
        <v>71</v>
      </c>
      <c r="N8" s="58">
        <f>100/D16*D8</f>
        <v>24.040920716112534</v>
      </c>
      <c r="O8" s="58">
        <f>100/E16*E8</f>
        <v>26.845637583892618</v>
      </c>
      <c r="P8" s="58">
        <f>100/F16*F8</f>
        <v>24.817518248175183</v>
      </c>
      <c r="Q8" s="58">
        <f>100/G16*G8</f>
        <v>21.81818181818182</v>
      </c>
      <c r="R8" s="58">
        <f>100/H16*H8</f>
        <v>25.910931174089068</v>
      </c>
      <c r="S8" s="58">
        <f t="shared" ref="S8:W8" si="3">100/H16*H8</f>
        <v>25.910931174089068</v>
      </c>
      <c r="T8" s="58">
        <f t="shared" si="3"/>
        <v>25.454545454545453</v>
      </c>
      <c r="U8" s="58">
        <f t="shared" si="3"/>
        <v>18.918918918918919</v>
      </c>
      <c r="V8" s="58">
        <f t="shared" si="3"/>
        <v>31.330472103004293</v>
      </c>
      <c r="W8" s="203">
        <f t="shared" si="3"/>
        <v>28.110599078341014</v>
      </c>
      <c r="X8" s="228">
        <f>100/M16*M8</f>
        <v>29.460580912863072</v>
      </c>
    </row>
    <row r="9" spans="1:25" ht="25.5" x14ac:dyDescent="0.2">
      <c r="A9" s="7" t="s">
        <v>9</v>
      </c>
      <c r="B9" s="8" t="s">
        <v>10</v>
      </c>
      <c r="C9" s="56">
        <v>194</v>
      </c>
      <c r="D9" s="56">
        <v>194</v>
      </c>
      <c r="E9" s="56">
        <v>141</v>
      </c>
      <c r="F9" s="56">
        <v>140</v>
      </c>
      <c r="G9" s="57">
        <v>160</v>
      </c>
      <c r="H9" s="56">
        <v>137</v>
      </c>
      <c r="I9" s="57">
        <v>130</v>
      </c>
      <c r="J9" s="93">
        <v>121</v>
      </c>
      <c r="K9" s="93">
        <v>113</v>
      </c>
      <c r="L9" s="200">
        <v>112</v>
      </c>
      <c r="M9" s="227">
        <v>108</v>
      </c>
      <c r="N9" s="58">
        <f>100/D16*D9</f>
        <v>49.616368286445017</v>
      </c>
      <c r="O9" s="58">
        <f>100/E16*E9</f>
        <v>47.31543624161074</v>
      </c>
      <c r="P9" s="58">
        <f>100/F16*F9</f>
        <v>51.094890510948908</v>
      </c>
      <c r="Q9" s="58">
        <f>100/G16*G9</f>
        <v>58.181818181818187</v>
      </c>
      <c r="R9" s="58">
        <f>100/H16*H9</f>
        <v>55.465587044534409</v>
      </c>
      <c r="S9" s="58">
        <f t="shared" ref="S9:X9" si="4">100/H16*H9</f>
        <v>55.465587044534409</v>
      </c>
      <c r="T9" s="58">
        <f t="shared" si="4"/>
        <v>59.090909090909086</v>
      </c>
      <c r="U9" s="58">
        <f t="shared" si="4"/>
        <v>54.504504504504503</v>
      </c>
      <c r="V9" s="58">
        <f t="shared" si="4"/>
        <v>48.497854077253223</v>
      </c>
      <c r="W9" s="203">
        <f t="shared" si="4"/>
        <v>51.612903225806448</v>
      </c>
      <c r="X9" s="228">
        <f t="shared" si="4"/>
        <v>44.813278008298759</v>
      </c>
    </row>
    <row r="10" spans="1:25" ht="38.25" x14ac:dyDescent="0.2">
      <c r="A10" s="7" t="s">
        <v>11</v>
      </c>
      <c r="B10" s="8" t="s">
        <v>12</v>
      </c>
      <c r="C10" s="56">
        <v>16</v>
      </c>
      <c r="D10" s="56">
        <v>20</v>
      </c>
      <c r="E10" s="56">
        <v>9</v>
      </c>
      <c r="F10" s="56">
        <v>18</v>
      </c>
      <c r="G10" s="57">
        <v>11</v>
      </c>
      <c r="H10" s="56">
        <v>8</v>
      </c>
      <c r="I10" s="57">
        <v>10</v>
      </c>
      <c r="J10" s="93">
        <v>13</v>
      </c>
      <c r="K10" s="93">
        <v>6</v>
      </c>
      <c r="L10" s="200">
        <v>8</v>
      </c>
      <c r="M10" s="227">
        <v>19</v>
      </c>
      <c r="N10" s="58">
        <f>100/D16*D10</f>
        <v>5.1150895140664963</v>
      </c>
      <c r="O10" s="58">
        <f>100/E16*E10</f>
        <v>3.0201342281879198</v>
      </c>
      <c r="P10" s="58">
        <f>100/F16*F10</f>
        <v>6.5693430656934311</v>
      </c>
      <c r="Q10" s="58">
        <f>100/G16*G10</f>
        <v>4</v>
      </c>
      <c r="R10" s="58">
        <f>100/H16*H10</f>
        <v>3.2388663967611335</v>
      </c>
      <c r="S10" s="58">
        <f t="shared" ref="S10:X10" si="5">100/H16*H10</f>
        <v>3.2388663967611335</v>
      </c>
      <c r="T10" s="58">
        <f t="shared" si="5"/>
        <v>4.545454545454545</v>
      </c>
      <c r="U10" s="58">
        <f t="shared" si="5"/>
        <v>5.8558558558558556</v>
      </c>
      <c r="V10" s="58">
        <f t="shared" si="5"/>
        <v>2.5751072961373391</v>
      </c>
      <c r="W10" s="203">
        <f t="shared" si="5"/>
        <v>3.6866359447004609</v>
      </c>
      <c r="X10" s="228">
        <f t="shared" si="5"/>
        <v>7.8838174273858925</v>
      </c>
    </row>
    <row r="11" spans="1:25" ht="51" x14ac:dyDescent="0.2">
      <c r="A11" s="7" t="s">
        <v>13</v>
      </c>
      <c r="B11" s="8" t="s">
        <v>14</v>
      </c>
      <c r="C11" s="56">
        <v>2</v>
      </c>
      <c r="D11" s="56">
        <v>30</v>
      </c>
      <c r="E11" s="56">
        <v>3</v>
      </c>
      <c r="F11" s="56">
        <v>1</v>
      </c>
      <c r="G11" s="57">
        <v>7</v>
      </c>
      <c r="H11" s="56">
        <v>3</v>
      </c>
      <c r="I11" s="57">
        <v>4</v>
      </c>
      <c r="J11" s="93">
        <v>5</v>
      </c>
      <c r="K11" s="93">
        <v>3</v>
      </c>
      <c r="L11" s="200">
        <v>2</v>
      </c>
      <c r="M11" s="227">
        <v>10</v>
      </c>
      <c r="N11" s="58">
        <f>100/D16*D11</f>
        <v>7.6726342710997448</v>
      </c>
      <c r="O11" s="58">
        <f>100/E16*E11</f>
        <v>1.0067114093959733</v>
      </c>
      <c r="P11" s="58">
        <f>100/F16*F11</f>
        <v>0.36496350364963503</v>
      </c>
      <c r="Q11" s="58">
        <f>100/G16*G11</f>
        <v>2.5454545454545454</v>
      </c>
      <c r="R11" s="58">
        <f>100/H16*H11</f>
        <v>1.214574898785425</v>
      </c>
      <c r="S11" s="58">
        <f t="shared" ref="S11:X11" si="6">100/H16*H11</f>
        <v>1.214574898785425</v>
      </c>
      <c r="T11" s="58">
        <f t="shared" si="6"/>
        <v>1.8181818181818181</v>
      </c>
      <c r="U11" s="58">
        <f t="shared" si="6"/>
        <v>2.2522522522522523</v>
      </c>
      <c r="V11" s="58">
        <f t="shared" si="6"/>
        <v>1.2875536480686696</v>
      </c>
      <c r="W11" s="203">
        <f t="shared" si="6"/>
        <v>0.92165898617511521</v>
      </c>
      <c r="X11" s="228">
        <f t="shared" si="6"/>
        <v>4.1493775933609962</v>
      </c>
    </row>
    <row r="12" spans="1:25" ht="27.75" customHeight="1" x14ac:dyDescent="0.2">
      <c r="A12" s="7" t="s">
        <v>15</v>
      </c>
      <c r="B12" s="8" t="s">
        <v>16</v>
      </c>
      <c r="C12" s="56">
        <v>3</v>
      </c>
      <c r="D12" s="56">
        <v>0</v>
      </c>
      <c r="E12" s="56">
        <v>3</v>
      </c>
      <c r="F12" s="56">
        <v>1</v>
      </c>
      <c r="G12" s="57">
        <v>1</v>
      </c>
      <c r="H12" s="56">
        <v>3</v>
      </c>
      <c r="I12" s="57">
        <v>0</v>
      </c>
      <c r="J12" s="93">
        <v>1</v>
      </c>
      <c r="K12" s="93"/>
      <c r="L12" s="200">
        <v>0</v>
      </c>
      <c r="M12" s="227">
        <v>2</v>
      </c>
      <c r="N12" s="58">
        <f>100/D16*D12</f>
        <v>0</v>
      </c>
      <c r="O12" s="58">
        <f>100/E16*E12</f>
        <v>1.0067114093959733</v>
      </c>
      <c r="P12" s="58">
        <f>100/F16*F12</f>
        <v>0.36496350364963503</v>
      </c>
      <c r="Q12" s="58">
        <f>100/G16*G12</f>
        <v>0.36363636363636365</v>
      </c>
      <c r="R12" s="58">
        <f>100/H16*H12</f>
        <v>1.214574898785425</v>
      </c>
      <c r="S12" s="58">
        <f t="shared" ref="S12:X12" si="7">100/H16*H12</f>
        <v>1.214574898785425</v>
      </c>
      <c r="T12" s="58">
        <f t="shared" si="7"/>
        <v>0</v>
      </c>
      <c r="U12" s="58">
        <f t="shared" si="7"/>
        <v>0.45045045045045046</v>
      </c>
      <c r="V12" s="58">
        <f t="shared" si="7"/>
        <v>0</v>
      </c>
      <c r="W12" s="203">
        <f t="shared" si="7"/>
        <v>0</v>
      </c>
      <c r="X12" s="228">
        <f t="shared" si="7"/>
        <v>0.82987551867219922</v>
      </c>
    </row>
    <row r="13" spans="1:25" ht="17.25" customHeight="1" x14ac:dyDescent="0.2">
      <c r="A13" s="7" t="s">
        <v>17</v>
      </c>
      <c r="B13" s="8" t="s">
        <v>18</v>
      </c>
      <c r="C13" s="56">
        <v>3</v>
      </c>
      <c r="D13" s="56">
        <v>0</v>
      </c>
      <c r="E13" s="56">
        <v>0</v>
      </c>
      <c r="F13" s="56">
        <v>1</v>
      </c>
      <c r="G13" s="57">
        <v>2</v>
      </c>
      <c r="H13" s="56">
        <v>1</v>
      </c>
      <c r="I13" s="57">
        <v>0</v>
      </c>
      <c r="J13" s="93">
        <v>2</v>
      </c>
      <c r="K13" s="93"/>
      <c r="L13" s="200">
        <v>1</v>
      </c>
      <c r="M13" s="227">
        <v>0</v>
      </c>
      <c r="N13" s="58">
        <f>100/D16*D13</f>
        <v>0</v>
      </c>
      <c r="O13" s="58">
        <f>100/E16*E13</f>
        <v>0</v>
      </c>
      <c r="P13" s="58">
        <f>100/F16*F13</f>
        <v>0.36496350364963503</v>
      </c>
      <c r="Q13" s="58">
        <f>100/G16*G13</f>
        <v>0.72727272727272729</v>
      </c>
      <c r="R13" s="58">
        <f>100/H16*H13</f>
        <v>0.40485829959514169</v>
      </c>
      <c r="S13" s="58">
        <f t="shared" ref="S13:X13" si="8">100/H16*H13</f>
        <v>0.40485829959514169</v>
      </c>
      <c r="T13" s="58">
        <f t="shared" si="8"/>
        <v>0</v>
      </c>
      <c r="U13" s="58">
        <f t="shared" si="8"/>
        <v>0.90090090090090091</v>
      </c>
      <c r="V13" s="58">
        <f t="shared" si="8"/>
        <v>0</v>
      </c>
      <c r="W13" s="203">
        <f t="shared" si="8"/>
        <v>0.46082949308755761</v>
      </c>
      <c r="X13" s="228">
        <f t="shared" si="8"/>
        <v>0</v>
      </c>
    </row>
    <row r="14" spans="1:25" ht="25.5" x14ac:dyDescent="0.2">
      <c r="A14" s="7" t="s">
        <v>19</v>
      </c>
      <c r="B14" s="8" t="s">
        <v>20</v>
      </c>
      <c r="C14" s="56">
        <v>0</v>
      </c>
      <c r="D14" s="56">
        <v>1</v>
      </c>
      <c r="E14" s="56">
        <v>0</v>
      </c>
      <c r="F14" s="56">
        <v>0</v>
      </c>
      <c r="G14" s="57">
        <v>1</v>
      </c>
      <c r="H14" s="56">
        <v>2</v>
      </c>
      <c r="I14" s="57">
        <v>2</v>
      </c>
      <c r="J14" s="93">
        <v>1</v>
      </c>
      <c r="K14" s="93">
        <v>1</v>
      </c>
      <c r="L14" s="200">
        <v>0</v>
      </c>
      <c r="M14" s="227">
        <v>0</v>
      </c>
      <c r="N14" s="58">
        <f>100/D16*D14</f>
        <v>0.25575447570332482</v>
      </c>
      <c r="O14" s="58">
        <f>100/E16*E14</f>
        <v>0</v>
      </c>
      <c r="P14" s="58">
        <f>100/F16*F14</f>
        <v>0</v>
      </c>
      <c r="Q14" s="58">
        <f>100/G16*G14</f>
        <v>0.36363636363636365</v>
      </c>
      <c r="R14" s="58">
        <f>100/H16*H14</f>
        <v>0.80971659919028338</v>
      </c>
      <c r="S14" s="58">
        <f t="shared" ref="S14:X14" si="9">100/H16*H14</f>
        <v>0.80971659919028338</v>
      </c>
      <c r="T14" s="58">
        <f t="shared" si="9"/>
        <v>0.90909090909090906</v>
      </c>
      <c r="U14" s="58">
        <f t="shared" si="9"/>
        <v>0.45045045045045046</v>
      </c>
      <c r="V14" s="58">
        <f t="shared" si="9"/>
        <v>0.42918454935622319</v>
      </c>
      <c r="W14" s="203">
        <f t="shared" si="9"/>
        <v>0</v>
      </c>
      <c r="X14" s="228">
        <f t="shared" si="9"/>
        <v>0</v>
      </c>
    </row>
    <row r="15" spans="1:25" ht="17.25" customHeight="1" thickBot="1" x14ac:dyDescent="0.25">
      <c r="A15" s="9" t="s">
        <v>21</v>
      </c>
      <c r="B15" s="10" t="s">
        <v>22</v>
      </c>
      <c r="C15" s="59">
        <v>8</v>
      </c>
      <c r="D15" s="59">
        <v>17</v>
      </c>
      <c r="E15" s="59">
        <v>10</v>
      </c>
      <c r="F15" s="59">
        <v>7</v>
      </c>
      <c r="G15" s="60">
        <v>9</v>
      </c>
      <c r="H15" s="59">
        <v>5</v>
      </c>
      <c r="I15" s="60">
        <v>3</v>
      </c>
      <c r="J15" s="93">
        <v>8</v>
      </c>
      <c r="K15" s="93">
        <v>2</v>
      </c>
      <c r="L15" s="200">
        <v>7</v>
      </c>
      <c r="M15" s="227">
        <v>9</v>
      </c>
      <c r="N15" s="61">
        <f>100/D16*D15</f>
        <v>4.3478260869565224</v>
      </c>
      <c r="O15" s="58">
        <f>100/E16*E15</f>
        <v>3.3557046979865772</v>
      </c>
      <c r="P15" s="58">
        <f>100/F16*F15</f>
        <v>2.554744525547445</v>
      </c>
      <c r="Q15" s="58">
        <f>100/G16*G15</f>
        <v>3.2727272727272729</v>
      </c>
      <c r="R15" s="58">
        <f>100/H16*H15</f>
        <v>2.0242914979757085</v>
      </c>
      <c r="S15" s="58">
        <f t="shared" ref="S15:X15" si="10">100/H16*H15</f>
        <v>2.0242914979757085</v>
      </c>
      <c r="T15" s="58">
        <f t="shared" si="10"/>
        <v>1.3636363636363635</v>
      </c>
      <c r="U15" s="58">
        <f t="shared" si="10"/>
        <v>3.6036036036036037</v>
      </c>
      <c r="V15" s="58">
        <f t="shared" si="10"/>
        <v>0.85836909871244638</v>
      </c>
      <c r="W15" s="203">
        <f t="shared" si="10"/>
        <v>3.225806451612903</v>
      </c>
      <c r="X15" s="228">
        <f t="shared" si="10"/>
        <v>3.7344398340248963</v>
      </c>
    </row>
    <row r="16" spans="1:25" ht="20.25" customHeight="1" thickTop="1" thickBot="1" x14ac:dyDescent="0.25">
      <c r="A16" s="409" t="s">
        <v>23</v>
      </c>
      <c r="B16" s="410"/>
      <c r="C16" s="111">
        <f t="shared" ref="C16:J16" si="11">SUM(C5:C15)</f>
        <v>394</v>
      </c>
      <c r="D16" s="112">
        <f t="shared" si="11"/>
        <v>391</v>
      </c>
      <c r="E16" s="112">
        <f t="shared" si="11"/>
        <v>298</v>
      </c>
      <c r="F16" s="112">
        <f t="shared" si="11"/>
        <v>274</v>
      </c>
      <c r="G16" s="112">
        <f t="shared" si="11"/>
        <v>275</v>
      </c>
      <c r="H16" s="112">
        <f t="shared" si="11"/>
        <v>247</v>
      </c>
      <c r="I16" s="112">
        <f t="shared" si="11"/>
        <v>220</v>
      </c>
      <c r="J16" s="112">
        <f t="shared" si="11"/>
        <v>222</v>
      </c>
      <c r="K16" s="112">
        <f>SUM(K5:K15)</f>
        <v>233</v>
      </c>
      <c r="L16" s="201">
        <f>SUM(L5:L15)</f>
        <v>217</v>
      </c>
      <c r="M16" s="113">
        <f>SUM(M5:M15)</f>
        <v>241</v>
      </c>
      <c r="N16" s="108">
        <f t="shared" ref="N16:U16" si="12">SUM(N5:N15)</f>
        <v>100</v>
      </c>
      <c r="O16" s="108">
        <f t="shared" si="12"/>
        <v>100.00000000000001</v>
      </c>
      <c r="P16" s="108">
        <f t="shared" si="12"/>
        <v>100.00000000000001</v>
      </c>
      <c r="Q16" s="108">
        <f t="shared" si="12"/>
        <v>100</v>
      </c>
      <c r="R16" s="108">
        <f t="shared" si="12"/>
        <v>100.00000000000001</v>
      </c>
      <c r="S16" s="108">
        <f t="shared" si="12"/>
        <v>100.00000000000001</v>
      </c>
      <c r="T16" s="108">
        <f t="shared" si="12"/>
        <v>99.999999999999986</v>
      </c>
      <c r="U16" s="108">
        <f t="shared" si="12"/>
        <v>99.999999999999986</v>
      </c>
      <c r="V16" s="108">
        <f>SUM(V5:V15)</f>
        <v>100</v>
      </c>
      <c r="W16" s="115">
        <f>SUM(W5:W15)</f>
        <v>99.999999999999986</v>
      </c>
      <c r="X16" s="109">
        <f>SUM(X5:X15)</f>
        <v>100</v>
      </c>
    </row>
    <row r="18" spans="1:14" ht="13.5" x14ac:dyDescent="0.2">
      <c r="A18" s="62" t="s">
        <v>302</v>
      </c>
    </row>
    <row r="23" spans="1:14" x14ac:dyDescent="0.2">
      <c r="N23" s="63"/>
    </row>
  </sheetData>
  <mergeCells count="7">
    <mergeCell ref="A16:B16"/>
    <mergeCell ref="C3:M3"/>
    <mergeCell ref="A1:Y1"/>
    <mergeCell ref="A2:Y2"/>
    <mergeCell ref="A3:A4"/>
    <mergeCell ref="B3:B4"/>
    <mergeCell ref="N3:X3"/>
  </mergeCells>
  <phoneticPr fontId="3" type="noConversion"/>
  <conditionalFormatting sqref="T5:V15 C5:K15 X5:X15 M5:R15">
    <cfRule type="cellIs" dxfId="3" priority="4" operator="equal">
      <formula>0</formula>
    </cfRule>
  </conditionalFormatting>
  <conditionalFormatting sqref="S5:S15">
    <cfRule type="cellIs" dxfId="2" priority="3" operator="equal">
      <formula>0</formula>
    </cfRule>
  </conditionalFormatting>
  <conditionalFormatting sqref="L5:L15">
    <cfRule type="cellIs" dxfId="1" priority="2" operator="equal">
      <formula>0</formula>
    </cfRule>
  </conditionalFormatting>
  <conditionalFormatting sqref="W5:W15">
    <cfRule type="cellIs" dxfId="0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zoomScaleNormal="100" workbookViewId="0">
      <selection sqref="A1:X1"/>
    </sheetView>
  </sheetViews>
  <sheetFormatPr defaultRowHeight="12.75" x14ac:dyDescent="0.2"/>
  <cols>
    <col min="1" max="1" width="3.7109375" style="54" customWidth="1"/>
    <col min="2" max="2" width="34.42578125" style="54" customWidth="1"/>
    <col min="3" max="12" width="5.28515625" style="54" customWidth="1"/>
    <col min="13" max="13" width="5.7109375" style="54" customWidth="1"/>
    <col min="14" max="24" width="5.28515625" style="54" customWidth="1"/>
    <col min="25" max="16384" width="9.140625" style="54"/>
  </cols>
  <sheetData>
    <row r="1" spans="1:26" x14ac:dyDescent="0.2">
      <c r="A1" s="411" t="s">
        <v>54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</row>
    <row r="2" spans="1:26" ht="33.75" customHeight="1" thickBot="1" x14ac:dyDescent="0.25">
      <c r="A2" s="429" t="s">
        <v>303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64"/>
      <c r="Z2" s="64"/>
    </row>
    <row r="3" spans="1:26" ht="20.25" customHeight="1" thickBot="1" x14ac:dyDescent="0.25">
      <c r="A3" s="431" t="s">
        <v>0</v>
      </c>
      <c r="B3" s="427" t="s">
        <v>295</v>
      </c>
      <c r="C3" s="430" t="s">
        <v>56</v>
      </c>
      <c r="D3" s="430"/>
      <c r="E3" s="430"/>
      <c r="F3" s="430"/>
      <c r="G3" s="430"/>
      <c r="H3" s="430"/>
      <c r="I3" s="430"/>
      <c r="J3" s="430"/>
      <c r="K3" s="430"/>
      <c r="L3" s="430"/>
      <c r="M3" s="416"/>
      <c r="N3" s="430" t="s">
        <v>57</v>
      </c>
      <c r="O3" s="430"/>
      <c r="P3" s="430"/>
      <c r="Q3" s="430"/>
      <c r="R3" s="430"/>
      <c r="S3" s="430"/>
      <c r="T3" s="430"/>
      <c r="U3" s="430"/>
      <c r="V3" s="430"/>
      <c r="W3" s="430"/>
      <c r="X3" s="416"/>
    </row>
    <row r="4" spans="1:26" ht="38.25" customHeight="1" thickBot="1" x14ac:dyDescent="0.25">
      <c r="A4" s="432"/>
      <c r="B4" s="428"/>
      <c r="C4" s="309">
        <v>2008</v>
      </c>
      <c r="D4" s="309">
        <v>2009</v>
      </c>
      <c r="E4" s="309">
        <v>2010</v>
      </c>
      <c r="F4" s="309">
        <v>2011</v>
      </c>
      <c r="G4" s="309">
        <v>2012</v>
      </c>
      <c r="H4" s="309">
        <v>2013</v>
      </c>
      <c r="I4" s="310">
        <v>2014</v>
      </c>
      <c r="J4" s="309">
        <v>2015</v>
      </c>
      <c r="K4" s="309">
        <v>2016</v>
      </c>
      <c r="L4" s="310">
        <v>2017</v>
      </c>
      <c r="M4" s="301">
        <v>2018</v>
      </c>
      <c r="N4" s="309">
        <v>2008</v>
      </c>
      <c r="O4" s="309">
        <v>2009</v>
      </c>
      <c r="P4" s="309">
        <v>2010</v>
      </c>
      <c r="Q4" s="309">
        <v>2011</v>
      </c>
      <c r="R4" s="309">
        <v>2012</v>
      </c>
      <c r="S4" s="309">
        <v>2013</v>
      </c>
      <c r="T4" s="310">
        <v>2014</v>
      </c>
      <c r="U4" s="309">
        <v>2015</v>
      </c>
      <c r="V4" s="309">
        <v>2016</v>
      </c>
      <c r="W4" s="310">
        <v>2017</v>
      </c>
      <c r="X4" s="311">
        <v>2018</v>
      </c>
    </row>
    <row r="5" spans="1:26" ht="13.5" customHeight="1" thickTop="1" x14ac:dyDescent="0.2">
      <c r="A5" s="53" t="s">
        <v>26</v>
      </c>
      <c r="B5" s="65" t="s">
        <v>27</v>
      </c>
      <c r="C5" s="66">
        <v>33</v>
      </c>
      <c r="D5" s="66">
        <v>39</v>
      </c>
      <c r="E5" s="66">
        <v>42</v>
      </c>
      <c r="F5" s="66">
        <v>36</v>
      </c>
      <c r="G5" s="66">
        <v>42</v>
      </c>
      <c r="H5" s="66">
        <v>33</v>
      </c>
      <c r="I5" s="67">
        <v>33</v>
      </c>
      <c r="J5" s="67">
        <v>27</v>
      </c>
      <c r="K5" s="91">
        <v>22</v>
      </c>
      <c r="L5" s="204">
        <v>27</v>
      </c>
      <c r="M5" s="219">
        <v>31</v>
      </c>
      <c r="N5" s="68">
        <f t="shared" ref="N5:X5" si="0">100/C22*C5</f>
        <v>8.3756345177664961</v>
      </c>
      <c r="O5" s="68">
        <f t="shared" si="0"/>
        <v>9.9744245524296673</v>
      </c>
      <c r="P5" s="68">
        <f t="shared" si="0"/>
        <v>14.093959731543626</v>
      </c>
      <c r="Q5" s="68">
        <f t="shared" si="0"/>
        <v>13.138686131386862</v>
      </c>
      <c r="R5" s="68">
        <f t="shared" si="0"/>
        <v>15.272727272727273</v>
      </c>
      <c r="S5" s="68">
        <f t="shared" si="0"/>
        <v>13.360323886639677</v>
      </c>
      <c r="T5" s="68">
        <f t="shared" si="0"/>
        <v>15</v>
      </c>
      <c r="U5" s="90">
        <f t="shared" si="0"/>
        <v>12.162162162162163</v>
      </c>
      <c r="V5" s="90">
        <f t="shared" si="0"/>
        <v>9.4420600858369106</v>
      </c>
      <c r="W5" s="90">
        <f t="shared" si="0"/>
        <v>12.442396313364055</v>
      </c>
      <c r="X5" s="224">
        <f t="shared" si="0"/>
        <v>12.863070539419088</v>
      </c>
    </row>
    <row r="6" spans="1:26" ht="25.5" x14ac:dyDescent="0.2">
      <c r="A6" s="11" t="s">
        <v>28</v>
      </c>
      <c r="B6" s="8" t="s">
        <v>29</v>
      </c>
      <c r="C6" s="56">
        <v>1</v>
      </c>
      <c r="D6" s="56">
        <v>1</v>
      </c>
      <c r="E6" s="56">
        <v>2</v>
      </c>
      <c r="F6" s="56">
        <v>2</v>
      </c>
      <c r="G6" s="56">
        <v>1</v>
      </c>
      <c r="H6" s="56">
        <v>2</v>
      </c>
      <c r="I6" s="57">
        <v>2</v>
      </c>
      <c r="J6" s="67">
        <v>1</v>
      </c>
      <c r="K6" s="91"/>
      <c r="L6" s="204">
        <v>1</v>
      </c>
      <c r="M6" s="219"/>
      <c r="N6" s="68">
        <f t="shared" ref="N6:X6" si="1">100/C22*C6</f>
        <v>0.25380710659898476</v>
      </c>
      <c r="O6" s="68">
        <f t="shared" si="1"/>
        <v>0.25575447570332482</v>
      </c>
      <c r="P6" s="68">
        <f t="shared" si="1"/>
        <v>0.67114093959731547</v>
      </c>
      <c r="Q6" s="68">
        <f t="shared" si="1"/>
        <v>0.72992700729927007</v>
      </c>
      <c r="R6" s="68">
        <f t="shared" si="1"/>
        <v>0.36363636363636365</v>
      </c>
      <c r="S6" s="68">
        <f t="shared" si="1"/>
        <v>0.80971659919028338</v>
      </c>
      <c r="T6" s="68">
        <f t="shared" si="1"/>
        <v>0.90909090909090906</v>
      </c>
      <c r="U6" s="90">
        <f t="shared" si="1"/>
        <v>0.45045045045045046</v>
      </c>
      <c r="V6" s="90">
        <f t="shared" si="1"/>
        <v>0</v>
      </c>
      <c r="W6" s="90">
        <f t="shared" si="1"/>
        <v>0.46082949308755761</v>
      </c>
      <c r="X6" s="224">
        <f t="shared" si="1"/>
        <v>0</v>
      </c>
    </row>
    <row r="7" spans="1:26" ht="25.5" x14ac:dyDescent="0.2">
      <c r="A7" s="11" t="s">
        <v>30</v>
      </c>
      <c r="B7" s="8" t="s">
        <v>31</v>
      </c>
      <c r="C7" s="56"/>
      <c r="D7" s="56">
        <v>1</v>
      </c>
      <c r="E7" s="56"/>
      <c r="F7" s="56"/>
      <c r="G7" s="56"/>
      <c r="H7" s="56"/>
      <c r="I7" s="57"/>
      <c r="J7" s="67">
        <v>1</v>
      </c>
      <c r="K7" s="91"/>
      <c r="L7" s="204"/>
      <c r="M7" s="219"/>
      <c r="N7" s="68">
        <f t="shared" ref="N7:X7" si="2">100/C22*C7</f>
        <v>0</v>
      </c>
      <c r="O7" s="68">
        <f t="shared" si="2"/>
        <v>0.25575447570332482</v>
      </c>
      <c r="P7" s="68">
        <f t="shared" si="2"/>
        <v>0</v>
      </c>
      <c r="Q7" s="68">
        <f t="shared" si="2"/>
        <v>0</v>
      </c>
      <c r="R7" s="68">
        <f t="shared" si="2"/>
        <v>0</v>
      </c>
      <c r="S7" s="68">
        <f t="shared" si="2"/>
        <v>0</v>
      </c>
      <c r="T7" s="68">
        <f t="shared" si="2"/>
        <v>0</v>
      </c>
      <c r="U7" s="90">
        <f t="shared" si="2"/>
        <v>0.45045045045045046</v>
      </c>
      <c r="V7" s="90">
        <f t="shared" si="2"/>
        <v>0</v>
      </c>
      <c r="W7" s="90">
        <f t="shared" si="2"/>
        <v>0</v>
      </c>
      <c r="X7" s="224">
        <f t="shared" si="2"/>
        <v>0</v>
      </c>
    </row>
    <row r="8" spans="1:26" ht="25.5" customHeight="1" x14ac:dyDescent="0.2">
      <c r="A8" s="11" t="s">
        <v>32</v>
      </c>
      <c r="B8" s="8" t="s">
        <v>33</v>
      </c>
      <c r="C8" s="56">
        <v>4</v>
      </c>
      <c r="D8" s="56">
        <v>4</v>
      </c>
      <c r="E8" s="56">
        <v>7</v>
      </c>
      <c r="F8" s="56">
        <v>11</v>
      </c>
      <c r="G8" s="56">
        <v>3</v>
      </c>
      <c r="H8" s="56">
        <v>4</v>
      </c>
      <c r="I8" s="57">
        <v>2</v>
      </c>
      <c r="J8" s="67">
        <v>7</v>
      </c>
      <c r="K8" s="91">
        <v>3</v>
      </c>
      <c r="L8" s="204"/>
      <c r="M8" s="219">
        <v>1</v>
      </c>
      <c r="N8" s="68">
        <f t="shared" ref="N8:X8" si="3">100/C22*C8</f>
        <v>1.015228426395939</v>
      </c>
      <c r="O8" s="68">
        <f t="shared" si="3"/>
        <v>1.0230179028132993</v>
      </c>
      <c r="P8" s="68">
        <f t="shared" si="3"/>
        <v>2.348993288590604</v>
      </c>
      <c r="Q8" s="68">
        <f t="shared" si="3"/>
        <v>4.0145985401459852</v>
      </c>
      <c r="R8" s="68">
        <f t="shared" si="3"/>
        <v>1.0909090909090908</v>
      </c>
      <c r="S8" s="68">
        <f t="shared" si="3"/>
        <v>1.6194331983805668</v>
      </c>
      <c r="T8" s="68">
        <f t="shared" si="3"/>
        <v>0.90909090909090906</v>
      </c>
      <c r="U8" s="90">
        <f t="shared" si="3"/>
        <v>3.1531531531531534</v>
      </c>
      <c r="V8" s="90">
        <f t="shared" si="3"/>
        <v>1.2875536480686696</v>
      </c>
      <c r="W8" s="90">
        <f t="shared" si="3"/>
        <v>0</v>
      </c>
      <c r="X8" s="224">
        <f t="shared" si="3"/>
        <v>0.41493775933609961</v>
      </c>
    </row>
    <row r="9" spans="1:26" ht="38.25" x14ac:dyDescent="0.2">
      <c r="A9" s="11" t="s">
        <v>34</v>
      </c>
      <c r="B9" s="8" t="s">
        <v>35</v>
      </c>
      <c r="C9" s="56">
        <v>1</v>
      </c>
      <c r="D9" s="56">
        <v>1</v>
      </c>
      <c r="E9" s="56">
        <v>2</v>
      </c>
      <c r="F9" s="56"/>
      <c r="G9" s="56"/>
      <c r="H9" s="56"/>
      <c r="I9" s="57"/>
      <c r="J9" s="67"/>
      <c r="K9" s="91"/>
      <c r="L9" s="204"/>
      <c r="M9" s="219"/>
      <c r="N9" s="68">
        <f t="shared" ref="N9:X9" si="4">100/C22*C9</f>
        <v>0.25380710659898476</v>
      </c>
      <c r="O9" s="68">
        <f t="shared" si="4"/>
        <v>0.25575447570332482</v>
      </c>
      <c r="P9" s="68">
        <f t="shared" si="4"/>
        <v>0.67114093959731547</v>
      </c>
      <c r="Q9" s="68">
        <f t="shared" si="4"/>
        <v>0</v>
      </c>
      <c r="R9" s="68">
        <f t="shared" si="4"/>
        <v>0</v>
      </c>
      <c r="S9" s="68">
        <f t="shared" si="4"/>
        <v>0</v>
      </c>
      <c r="T9" s="68">
        <f t="shared" si="4"/>
        <v>0</v>
      </c>
      <c r="U9" s="90">
        <f t="shared" si="4"/>
        <v>0</v>
      </c>
      <c r="V9" s="90">
        <f t="shared" si="4"/>
        <v>0</v>
      </c>
      <c r="W9" s="90">
        <f t="shared" si="4"/>
        <v>0</v>
      </c>
      <c r="X9" s="224">
        <f t="shared" si="4"/>
        <v>0</v>
      </c>
    </row>
    <row r="10" spans="1:26" ht="13.5" customHeight="1" x14ac:dyDescent="0.2">
      <c r="A10" s="11" t="s">
        <v>36</v>
      </c>
      <c r="B10" s="8" t="s">
        <v>37</v>
      </c>
      <c r="C10" s="56">
        <v>2</v>
      </c>
      <c r="D10" s="56">
        <v>1</v>
      </c>
      <c r="E10" s="56">
        <v>2</v>
      </c>
      <c r="F10" s="56"/>
      <c r="G10" s="56">
        <v>5</v>
      </c>
      <c r="H10" s="56"/>
      <c r="I10" s="57">
        <v>7</v>
      </c>
      <c r="J10" s="67"/>
      <c r="K10" s="91"/>
      <c r="L10" s="204"/>
      <c r="M10" s="219"/>
      <c r="N10" s="68">
        <f t="shared" ref="N10:X10" si="5">100/C22*C10</f>
        <v>0.50761421319796951</v>
      </c>
      <c r="O10" s="68">
        <f t="shared" si="5"/>
        <v>0.25575447570332482</v>
      </c>
      <c r="P10" s="68">
        <f t="shared" si="5"/>
        <v>0.67114093959731547</v>
      </c>
      <c r="Q10" s="68">
        <f t="shared" si="5"/>
        <v>0</v>
      </c>
      <c r="R10" s="68">
        <f t="shared" si="5"/>
        <v>1.8181818181818183</v>
      </c>
      <c r="S10" s="68">
        <f t="shared" si="5"/>
        <v>0</v>
      </c>
      <c r="T10" s="68">
        <f t="shared" si="5"/>
        <v>3.1818181818181817</v>
      </c>
      <c r="U10" s="90">
        <f t="shared" si="5"/>
        <v>0</v>
      </c>
      <c r="V10" s="90">
        <f t="shared" si="5"/>
        <v>0</v>
      </c>
      <c r="W10" s="90">
        <f t="shared" si="5"/>
        <v>0</v>
      </c>
      <c r="X10" s="224">
        <f t="shared" si="5"/>
        <v>0</v>
      </c>
    </row>
    <row r="11" spans="1:26" ht="25.5" customHeight="1" thickBot="1" x14ac:dyDescent="0.25">
      <c r="A11" s="94" t="s">
        <v>38</v>
      </c>
      <c r="B11" s="10" t="s">
        <v>39</v>
      </c>
      <c r="C11" s="59">
        <v>1</v>
      </c>
      <c r="D11" s="59"/>
      <c r="E11" s="59"/>
      <c r="F11" s="59"/>
      <c r="G11" s="59"/>
      <c r="H11" s="59"/>
      <c r="I11" s="60"/>
      <c r="J11" s="153">
        <v>1</v>
      </c>
      <c r="K11" s="154">
        <v>1</v>
      </c>
      <c r="L11" s="205">
        <v>1</v>
      </c>
      <c r="M11" s="220"/>
      <c r="N11" s="155">
        <f t="shared" ref="N11:X11" si="6">100/C22*C11</f>
        <v>0.25380710659898476</v>
      </c>
      <c r="O11" s="155">
        <f t="shared" si="6"/>
        <v>0</v>
      </c>
      <c r="P11" s="155">
        <f t="shared" si="6"/>
        <v>0</v>
      </c>
      <c r="Q11" s="155">
        <f t="shared" si="6"/>
        <v>0</v>
      </c>
      <c r="R11" s="155">
        <f t="shared" si="6"/>
        <v>0</v>
      </c>
      <c r="S11" s="155">
        <f t="shared" si="6"/>
        <v>0</v>
      </c>
      <c r="T11" s="155">
        <f t="shared" si="6"/>
        <v>0</v>
      </c>
      <c r="U11" s="156">
        <f t="shared" si="6"/>
        <v>0.45045045045045046</v>
      </c>
      <c r="V11" s="156">
        <f t="shared" si="6"/>
        <v>0.42918454935622319</v>
      </c>
      <c r="W11" s="156">
        <f t="shared" si="6"/>
        <v>0.46082949308755761</v>
      </c>
      <c r="X11" s="225">
        <f t="shared" si="6"/>
        <v>0</v>
      </c>
    </row>
    <row r="12" spans="1:26" ht="23.25" customHeight="1" thickBot="1" x14ac:dyDescent="0.25">
      <c r="A12" s="415" t="s">
        <v>60</v>
      </c>
      <c r="B12" s="416"/>
      <c r="C12" s="142">
        <f t="shared" ref="C12:M12" si="7">SUM(C5:C11)</f>
        <v>42</v>
      </c>
      <c r="D12" s="142">
        <f t="shared" si="7"/>
        <v>47</v>
      </c>
      <c r="E12" s="142">
        <f t="shared" si="7"/>
        <v>55</v>
      </c>
      <c r="F12" s="142">
        <f t="shared" si="7"/>
        <v>49</v>
      </c>
      <c r="G12" s="142">
        <f t="shared" si="7"/>
        <v>51</v>
      </c>
      <c r="H12" s="142">
        <f t="shared" si="7"/>
        <v>39</v>
      </c>
      <c r="I12" s="142">
        <f t="shared" si="7"/>
        <v>44</v>
      </c>
      <c r="J12" s="142">
        <f t="shared" si="7"/>
        <v>37</v>
      </c>
      <c r="K12" s="142">
        <f t="shared" si="7"/>
        <v>26</v>
      </c>
      <c r="L12" s="195">
        <f>SUM(L5:L11)</f>
        <v>29</v>
      </c>
      <c r="M12" s="142">
        <f t="shared" si="7"/>
        <v>32</v>
      </c>
      <c r="N12" s="157">
        <f t="shared" ref="N12:X12" si="8">100/C22*C12</f>
        <v>10.659898477157359</v>
      </c>
      <c r="O12" s="157">
        <f t="shared" si="8"/>
        <v>12.020460358056267</v>
      </c>
      <c r="P12" s="157">
        <f t="shared" si="8"/>
        <v>18.456375838926174</v>
      </c>
      <c r="Q12" s="157">
        <f t="shared" si="8"/>
        <v>17.883211678832115</v>
      </c>
      <c r="R12" s="157">
        <f t="shared" si="8"/>
        <v>18.545454545454547</v>
      </c>
      <c r="S12" s="157">
        <f t="shared" si="8"/>
        <v>15.789473684210526</v>
      </c>
      <c r="T12" s="157">
        <f t="shared" si="8"/>
        <v>20</v>
      </c>
      <c r="U12" s="158">
        <f t="shared" si="8"/>
        <v>16.666666666666668</v>
      </c>
      <c r="V12" s="158">
        <f t="shared" si="8"/>
        <v>11.158798283261802</v>
      </c>
      <c r="W12" s="158">
        <f t="shared" si="8"/>
        <v>13.364055299539171</v>
      </c>
      <c r="X12" s="292">
        <f t="shared" si="8"/>
        <v>13.278008298755188</v>
      </c>
    </row>
    <row r="13" spans="1:26" ht="38.25" x14ac:dyDescent="0.2">
      <c r="A13" s="53" t="s">
        <v>40</v>
      </c>
      <c r="B13" s="65" t="s">
        <v>41</v>
      </c>
      <c r="C13" s="66">
        <v>143</v>
      </c>
      <c r="D13" s="66">
        <v>154</v>
      </c>
      <c r="E13" s="66">
        <v>107</v>
      </c>
      <c r="F13" s="66">
        <v>101</v>
      </c>
      <c r="G13" s="66">
        <v>97</v>
      </c>
      <c r="H13" s="66">
        <v>91</v>
      </c>
      <c r="I13" s="66">
        <v>75</v>
      </c>
      <c r="J13" s="66">
        <v>70</v>
      </c>
      <c r="K13" s="66">
        <v>77</v>
      </c>
      <c r="L13" s="67">
        <v>70</v>
      </c>
      <c r="M13" s="221">
        <v>69</v>
      </c>
      <c r="N13" s="68">
        <f t="shared" ref="N13:X13" si="9">100/C22*C13</f>
        <v>36.294416243654823</v>
      </c>
      <c r="O13" s="68">
        <f t="shared" si="9"/>
        <v>39.386189258312022</v>
      </c>
      <c r="P13" s="68">
        <f t="shared" si="9"/>
        <v>35.90604026845638</v>
      </c>
      <c r="Q13" s="68">
        <f t="shared" si="9"/>
        <v>36.861313868613138</v>
      </c>
      <c r="R13" s="68">
        <f t="shared" si="9"/>
        <v>35.272727272727273</v>
      </c>
      <c r="S13" s="68">
        <f t="shared" si="9"/>
        <v>36.842105263157897</v>
      </c>
      <c r="T13" s="68">
        <f t="shared" si="9"/>
        <v>34.090909090909086</v>
      </c>
      <c r="U13" s="90">
        <f t="shared" si="9"/>
        <v>31.531531531531531</v>
      </c>
      <c r="V13" s="90">
        <f t="shared" si="9"/>
        <v>33.047210300429185</v>
      </c>
      <c r="W13" s="90">
        <f t="shared" si="9"/>
        <v>32.258064516129032</v>
      </c>
      <c r="X13" s="224">
        <f t="shared" si="9"/>
        <v>28.630705394190873</v>
      </c>
    </row>
    <row r="14" spans="1:26" ht="38.25" x14ac:dyDescent="0.2">
      <c r="A14" s="11" t="s">
        <v>42</v>
      </c>
      <c r="B14" s="8" t="s">
        <v>43</v>
      </c>
      <c r="C14" s="56">
        <v>1</v>
      </c>
      <c r="D14" s="56">
        <v>1</v>
      </c>
      <c r="E14" s="56">
        <v>1</v>
      </c>
      <c r="F14" s="56"/>
      <c r="G14" s="56"/>
      <c r="H14" s="56"/>
      <c r="I14" s="56"/>
      <c r="J14" s="56"/>
      <c r="K14" s="56">
        <v>1</v>
      </c>
      <c r="L14" s="57"/>
      <c r="M14" s="222"/>
      <c r="N14" s="68">
        <f t="shared" ref="N14:X14" si="10">100/C22*C14</f>
        <v>0.25380710659898476</v>
      </c>
      <c r="O14" s="68">
        <f t="shared" si="10"/>
        <v>0.25575447570332482</v>
      </c>
      <c r="P14" s="68">
        <f t="shared" si="10"/>
        <v>0.33557046979865773</v>
      </c>
      <c r="Q14" s="68">
        <f t="shared" si="10"/>
        <v>0</v>
      </c>
      <c r="R14" s="68">
        <f t="shared" si="10"/>
        <v>0</v>
      </c>
      <c r="S14" s="68">
        <f t="shared" si="10"/>
        <v>0</v>
      </c>
      <c r="T14" s="68">
        <f t="shared" si="10"/>
        <v>0</v>
      </c>
      <c r="U14" s="90">
        <f t="shared" si="10"/>
        <v>0</v>
      </c>
      <c r="V14" s="90">
        <f t="shared" si="10"/>
        <v>0.42918454935622319</v>
      </c>
      <c r="W14" s="90">
        <f t="shared" si="10"/>
        <v>0</v>
      </c>
      <c r="X14" s="224">
        <f t="shared" si="10"/>
        <v>0</v>
      </c>
    </row>
    <row r="15" spans="1:26" ht="25.5" customHeight="1" thickBot="1" x14ac:dyDescent="0.25">
      <c r="A15" s="94" t="s">
        <v>44</v>
      </c>
      <c r="B15" s="10" t="s">
        <v>45</v>
      </c>
      <c r="C15" s="59">
        <v>4</v>
      </c>
      <c r="D15" s="59">
        <v>1</v>
      </c>
      <c r="E15" s="59">
        <v>1</v>
      </c>
      <c r="F15" s="59">
        <v>0</v>
      </c>
      <c r="G15" s="59">
        <v>5</v>
      </c>
      <c r="H15" s="59">
        <v>1</v>
      </c>
      <c r="I15" s="59">
        <v>1</v>
      </c>
      <c r="J15" s="59">
        <v>2</v>
      </c>
      <c r="K15" s="59">
        <v>1</v>
      </c>
      <c r="L15" s="60"/>
      <c r="M15" s="223"/>
      <c r="N15" s="155">
        <f t="shared" ref="N15:X15" si="11">100/C22*C15</f>
        <v>1.015228426395939</v>
      </c>
      <c r="O15" s="155">
        <f t="shared" si="11"/>
        <v>0.25575447570332482</v>
      </c>
      <c r="P15" s="155">
        <f t="shared" si="11"/>
        <v>0.33557046979865773</v>
      </c>
      <c r="Q15" s="155">
        <f t="shared" si="11"/>
        <v>0</v>
      </c>
      <c r="R15" s="155">
        <f t="shared" si="11"/>
        <v>1.8181818181818183</v>
      </c>
      <c r="S15" s="155">
        <f t="shared" si="11"/>
        <v>0.40485829959514169</v>
      </c>
      <c r="T15" s="155">
        <f t="shared" si="11"/>
        <v>0.45454545454545453</v>
      </c>
      <c r="U15" s="156">
        <f t="shared" si="11"/>
        <v>0.90090090090090091</v>
      </c>
      <c r="V15" s="156">
        <f t="shared" si="11"/>
        <v>0.42918454935622319</v>
      </c>
      <c r="W15" s="156">
        <f t="shared" si="11"/>
        <v>0</v>
      </c>
      <c r="X15" s="225">
        <f t="shared" si="11"/>
        <v>0</v>
      </c>
    </row>
    <row r="16" spans="1:26" ht="23.25" customHeight="1" thickBot="1" x14ac:dyDescent="0.25">
      <c r="A16" s="415" t="s">
        <v>61</v>
      </c>
      <c r="B16" s="416"/>
      <c r="C16" s="142">
        <f t="shared" ref="C16:M16" si="12">SUM(C13:C15)</f>
        <v>148</v>
      </c>
      <c r="D16" s="142">
        <f t="shared" si="12"/>
        <v>156</v>
      </c>
      <c r="E16" s="142">
        <f t="shared" si="12"/>
        <v>109</v>
      </c>
      <c r="F16" s="142">
        <f t="shared" si="12"/>
        <v>101</v>
      </c>
      <c r="G16" s="142">
        <f t="shared" si="12"/>
        <v>102</v>
      </c>
      <c r="H16" s="142">
        <f t="shared" si="12"/>
        <v>92</v>
      </c>
      <c r="I16" s="142">
        <f t="shared" si="12"/>
        <v>76</v>
      </c>
      <c r="J16" s="142">
        <f t="shared" si="12"/>
        <v>72</v>
      </c>
      <c r="K16" s="142">
        <f t="shared" si="12"/>
        <v>79</v>
      </c>
      <c r="L16" s="195">
        <f>SUM(L13:L15)</f>
        <v>70</v>
      </c>
      <c r="M16" s="142">
        <f t="shared" si="12"/>
        <v>69</v>
      </c>
      <c r="N16" s="157">
        <f t="shared" ref="N16:X16" si="13">100/C22*C16</f>
        <v>37.563451776649742</v>
      </c>
      <c r="O16" s="157">
        <f t="shared" si="13"/>
        <v>39.897698209718669</v>
      </c>
      <c r="P16" s="157">
        <f t="shared" si="13"/>
        <v>36.577181208053695</v>
      </c>
      <c r="Q16" s="157">
        <f t="shared" si="13"/>
        <v>36.861313868613138</v>
      </c>
      <c r="R16" s="157">
        <f t="shared" si="13"/>
        <v>37.090909090909093</v>
      </c>
      <c r="S16" s="157">
        <f t="shared" si="13"/>
        <v>37.246963562753038</v>
      </c>
      <c r="T16" s="157">
        <f t="shared" si="13"/>
        <v>34.545454545454547</v>
      </c>
      <c r="U16" s="158">
        <f t="shared" si="13"/>
        <v>32.432432432432435</v>
      </c>
      <c r="V16" s="158">
        <f t="shared" si="13"/>
        <v>33.905579399141629</v>
      </c>
      <c r="W16" s="158">
        <f t="shared" si="13"/>
        <v>32.258064516129032</v>
      </c>
      <c r="X16" s="292">
        <f t="shared" si="13"/>
        <v>28.630705394190873</v>
      </c>
    </row>
    <row r="17" spans="1:24" ht="38.25" x14ac:dyDescent="0.2">
      <c r="A17" s="53" t="s">
        <v>46</v>
      </c>
      <c r="B17" s="65" t="s">
        <v>47</v>
      </c>
      <c r="C17" s="66">
        <v>3</v>
      </c>
      <c r="D17" s="66">
        <v>2</v>
      </c>
      <c r="E17" s="66"/>
      <c r="F17" s="66">
        <v>1</v>
      </c>
      <c r="G17" s="66">
        <v>2</v>
      </c>
      <c r="H17" s="66">
        <v>2</v>
      </c>
      <c r="I17" s="66"/>
      <c r="J17" s="66"/>
      <c r="K17" s="66"/>
      <c r="L17" s="67">
        <v>1</v>
      </c>
      <c r="M17" s="221"/>
      <c r="N17" s="68">
        <f t="shared" ref="N17:X17" si="14">100/C22*C17</f>
        <v>0.76142131979695427</v>
      </c>
      <c r="O17" s="68">
        <f t="shared" si="14"/>
        <v>0.51150895140664965</v>
      </c>
      <c r="P17" s="68">
        <f t="shared" si="14"/>
        <v>0</v>
      </c>
      <c r="Q17" s="68">
        <f t="shared" si="14"/>
        <v>0.36496350364963503</v>
      </c>
      <c r="R17" s="68">
        <f t="shared" si="14"/>
        <v>0.72727272727272729</v>
      </c>
      <c r="S17" s="68">
        <f t="shared" si="14"/>
        <v>0.80971659919028338</v>
      </c>
      <c r="T17" s="68">
        <f t="shared" si="14"/>
        <v>0</v>
      </c>
      <c r="U17" s="90">
        <f t="shared" si="14"/>
        <v>0</v>
      </c>
      <c r="V17" s="90">
        <f t="shared" si="14"/>
        <v>0</v>
      </c>
      <c r="W17" s="90">
        <f t="shared" si="14"/>
        <v>0.46082949308755761</v>
      </c>
      <c r="X17" s="224">
        <f t="shared" si="14"/>
        <v>0</v>
      </c>
    </row>
    <row r="18" spans="1:24" ht="25.5" x14ac:dyDescent="0.2">
      <c r="A18" s="11" t="s">
        <v>48</v>
      </c>
      <c r="B18" s="8" t="s">
        <v>49</v>
      </c>
      <c r="C18" s="56">
        <v>177</v>
      </c>
      <c r="D18" s="56">
        <v>144</v>
      </c>
      <c r="E18" s="56">
        <v>121</v>
      </c>
      <c r="F18" s="56">
        <v>111</v>
      </c>
      <c r="G18" s="56">
        <v>114</v>
      </c>
      <c r="H18" s="56">
        <v>106</v>
      </c>
      <c r="I18" s="56">
        <v>93</v>
      </c>
      <c r="J18" s="56">
        <v>96</v>
      </c>
      <c r="K18" s="56">
        <v>122</v>
      </c>
      <c r="L18" s="57">
        <v>116</v>
      </c>
      <c r="M18" s="222">
        <v>136</v>
      </c>
      <c r="N18" s="68">
        <f t="shared" ref="N18:X18" si="15">100/C22*C18</f>
        <v>44.923857868020299</v>
      </c>
      <c r="O18" s="68">
        <f t="shared" si="15"/>
        <v>36.828644501278774</v>
      </c>
      <c r="P18" s="68">
        <f t="shared" si="15"/>
        <v>40.604026845637584</v>
      </c>
      <c r="Q18" s="68">
        <f t="shared" si="15"/>
        <v>40.510948905109487</v>
      </c>
      <c r="R18" s="68">
        <f t="shared" si="15"/>
        <v>41.454545454545453</v>
      </c>
      <c r="S18" s="68">
        <f t="shared" si="15"/>
        <v>42.914979757085021</v>
      </c>
      <c r="T18" s="68">
        <f t="shared" si="15"/>
        <v>42.272727272727273</v>
      </c>
      <c r="U18" s="90">
        <f t="shared" si="15"/>
        <v>43.243243243243242</v>
      </c>
      <c r="V18" s="90">
        <f t="shared" si="15"/>
        <v>52.360515021459229</v>
      </c>
      <c r="W18" s="90">
        <f t="shared" si="15"/>
        <v>53.456221198156683</v>
      </c>
      <c r="X18" s="224">
        <f t="shared" si="15"/>
        <v>56.431535269709549</v>
      </c>
    </row>
    <row r="19" spans="1:24" ht="13.5" customHeight="1" x14ac:dyDescent="0.2">
      <c r="A19" s="11" t="s">
        <v>50</v>
      </c>
      <c r="B19" s="8" t="s">
        <v>51</v>
      </c>
      <c r="C19" s="56">
        <v>4</v>
      </c>
      <c r="D19" s="56">
        <v>2</v>
      </c>
      <c r="E19" s="56">
        <v>1</v>
      </c>
      <c r="F19" s="56">
        <v>6</v>
      </c>
      <c r="G19" s="56">
        <v>1</v>
      </c>
      <c r="H19" s="56">
        <v>6</v>
      </c>
      <c r="I19" s="56">
        <v>6</v>
      </c>
      <c r="J19" s="56">
        <v>13</v>
      </c>
      <c r="K19" s="56">
        <v>3</v>
      </c>
      <c r="L19" s="57"/>
      <c r="M19" s="222"/>
      <c r="N19" s="68">
        <f t="shared" ref="N19:X19" si="16">100/C22*C19</f>
        <v>1.015228426395939</v>
      </c>
      <c r="O19" s="68">
        <f t="shared" si="16"/>
        <v>0.51150895140664965</v>
      </c>
      <c r="P19" s="68">
        <f t="shared" si="16"/>
        <v>0.33557046979865773</v>
      </c>
      <c r="Q19" s="68">
        <f t="shared" si="16"/>
        <v>2.1897810218978102</v>
      </c>
      <c r="R19" s="68">
        <f t="shared" si="16"/>
        <v>0.36363636363636365</v>
      </c>
      <c r="S19" s="68">
        <f t="shared" si="16"/>
        <v>2.42914979757085</v>
      </c>
      <c r="T19" s="68">
        <f t="shared" si="16"/>
        <v>2.7272727272727271</v>
      </c>
      <c r="U19" s="90">
        <f t="shared" si="16"/>
        <v>5.8558558558558556</v>
      </c>
      <c r="V19" s="90">
        <f t="shared" si="16"/>
        <v>1.2875536480686696</v>
      </c>
      <c r="W19" s="90">
        <f t="shared" si="16"/>
        <v>0</v>
      </c>
      <c r="X19" s="224">
        <f t="shared" si="16"/>
        <v>0</v>
      </c>
    </row>
    <row r="20" spans="1:24" ht="13.5" customHeight="1" thickBot="1" x14ac:dyDescent="0.25">
      <c r="A20" s="94" t="s">
        <v>52</v>
      </c>
      <c r="B20" s="10" t="s">
        <v>53</v>
      </c>
      <c r="C20" s="59">
        <v>20</v>
      </c>
      <c r="D20" s="59">
        <v>40</v>
      </c>
      <c r="E20" s="59">
        <v>12</v>
      </c>
      <c r="F20" s="59">
        <v>6</v>
      </c>
      <c r="G20" s="59">
        <v>5</v>
      </c>
      <c r="H20" s="59">
        <v>2</v>
      </c>
      <c r="I20" s="59">
        <v>1</v>
      </c>
      <c r="J20" s="59">
        <v>4</v>
      </c>
      <c r="K20" s="59">
        <v>3</v>
      </c>
      <c r="L20" s="60">
        <v>1</v>
      </c>
      <c r="M20" s="223">
        <v>4</v>
      </c>
      <c r="N20" s="155">
        <f t="shared" ref="N20:X20" si="17">100/C22*C20</f>
        <v>5.0761421319796955</v>
      </c>
      <c r="O20" s="155">
        <f t="shared" si="17"/>
        <v>10.230179028132993</v>
      </c>
      <c r="P20" s="155">
        <f t="shared" si="17"/>
        <v>4.026845637583893</v>
      </c>
      <c r="Q20" s="155">
        <f t="shared" si="17"/>
        <v>2.1897810218978102</v>
      </c>
      <c r="R20" s="155">
        <f t="shared" si="17"/>
        <v>1.8181818181818183</v>
      </c>
      <c r="S20" s="155">
        <f t="shared" si="17"/>
        <v>0.80971659919028338</v>
      </c>
      <c r="T20" s="155">
        <f t="shared" si="17"/>
        <v>0.45454545454545453</v>
      </c>
      <c r="U20" s="156">
        <f t="shared" si="17"/>
        <v>1.8018018018018018</v>
      </c>
      <c r="V20" s="156">
        <f t="shared" si="17"/>
        <v>1.2875536480686696</v>
      </c>
      <c r="W20" s="156">
        <f t="shared" si="17"/>
        <v>0.46082949308755761</v>
      </c>
      <c r="X20" s="225">
        <f t="shared" si="17"/>
        <v>1.6597510373443984</v>
      </c>
    </row>
    <row r="21" spans="1:24" ht="15" customHeight="1" thickBot="1" x14ac:dyDescent="0.25">
      <c r="A21" s="147"/>
      <c r="B21" s="159" t="s">
        <v>62</v>
      </c>
      <c r="C21" s="144">
        <f t="shared" ref="C21:K21" si="18">SUM(C17:C20)</f>
        <v>204</v>
      </c>
      <c r="D21" s="144">
        <f t="shared" si="18"/>
        <v>188</v>
      </c>
      <c r="E21" s="144">
        <f t="shared" si="18"/>
        <v>134</v>
      </c>
      <c r="F21" s="144">
        <f t="shared" si="18"/>
        <v>124</v>
      </c>
      <c r="G21" s="144">
        <f t="shared" si="18"/>
        <v>122</v>
      </c>
      <c r="H21" s="144">
        <f t="shared" si="18"/>
        <v>116</v>
      </c>
      <c r="I21" s="160">
        <f t="shared" si="18"/>
        <v>100</v>
      </c>
      <c r="J21" s="160">
        <f t="shared" si="18"/>
        <v>113</v>
      </c>
      <c r="K21" s="160">
        <f t="shared" si="18"/>
        <v>128</v>
      </c>
      <c r="L21" s="206">
        <f>SUM(L17:L20)</f>
        <v>118</v>
      </c>
      <c r="M21" s="160">
        <f>SUM(M17:M20)</f>
        <v>140</v>
      </c>
      <c r="N21" s="161">
        <f t="shared" ref="N21:X21" si="19">100/C22*C21</f>
        <v>51.776649746192888</v>
      </c>
      <c r="O21" s="161">
        <f t="shared" si="19"/>
        <v>48.081841432225069</v>
      </c>
      <c r="P21" s="161">
        <f t="shared" si="19"/>
        <v>44.966442953020135</v>
      </c>
      <c r="Q21" s="161">
        <f t="shared" si="19"/>
        <v>45.255474452554743</v>
      </c>
      <c r="R21" s="161">
        <f t="shared" si="19"/>
        <v>44.363636363636367</v>
      </c>
      <c r="S21" s="161">
        <f t="shared" si="19"/>
        <v>46.963562753036435</v>
      </c>
      <c r="T21" s="161">
        <f t="shared" si="19"/>
        <v>45.454545454545453</v>
      </c>
      <c r="U21" s="162">
        <f t="shared" si="19"/>
        <v>50.900900900900901</v>
      </c>
      <c r="V21" s="162">
        <f t="shared" si="19"/>
        <v>54.935622317596568</v>
      </c>
      <c r="W21" s="162">
        <f t="shared" si="19"/>
        <v>54.377880184331801</v>
      </c>
      <c r="X21" s="291">
        <f t="shared" si="19"/>
        <v>58.091286307053949</v>
      </c>
    </row>
    <row r="22" spans="1:24" ht="15" customHeight="1" thickTop="1" thickBot="1" x14ac:dyDescent="0.25">
      <c r="A22" s="110"/>
      <c r="B22" s="114" t="s">
        <v>23</v>
      </c>
      <c r="C22" s="108">
        <f t="shared" ref="C22:K22" si="20">C12+C16+C21</f>
        <v>394</v>
      </c>
      <c r="D22" s="108">
        <f t="shared" si="20"/>
        <v>391</v>
      </c>
      <c r="E22" s="108">
        <f t="shared" si="20"/>
        <v>298</v>
      </c>
      <c r="F22" s="108">
        <f t="shared" si="20"/>
        <v>274</v>
      </c>
      <c r="G22" s="108">
        <f t="shared" si="20"/>
        <v>275</v>
      </c>
      <c r="H22" s="108">
        <f t="shared" si="20"/>
        <v>247</v>
      </c>
      <c r="I22" s="108">
        <f t="shared" si="20"/>
        <v>220</v>
      </c>
      <c r="J22" s="108">
        <f t="shared" si="20"/>
        <v>222</v>
      </c>
      <c r="K22" s="108">
        <f t="shared" si="20"/>
        <v>233</v>
      </c>
      <c r="L22" s="115">
        <f>L12+L16+L21</f>
        <v>217</v>
      </c>
      <c r="M22" s="108">
        <f>M12+M16+M21</f>
        <v>241</v>
      </c>
      <c r="N22" s="108">
        <f t="shared" ref="N22:U22" si="21">N21+N16+N12</f>
        <v>99.999999999999986</v>
      </c>
      <c r="O22" s="108">
        <f t="shared" si="21"/>
        <v>100.00000000000001</v>
      </c>
      <c r="P22" s="108">
        <f t="shared" si="21"/>
        <v>100.00000000000001</v>
      </c>
      <c r="Q22" s="108">
        <f t="shared" si="21"/>
        <v>100</v>
      </c>
      <c r="R22" s="108">
        <f t="shared" si="21"/>
        <v>100.00000000000001</v>
      </c>
      <c r="S22" s="108">
        <f t="shared" si="21"/>
        <v>100</v>
      </c>
      <c r="T22" s="108">
        <f t="shared" si="21"/>
        <v>100</v>
      </c>
      <c r="U22" s="115">
        <f t="shared" si="21"/>
        <v>100.00000000000001</v>
      </c>
      <c r="V22" s="115">
        <f>V21+V16+V12</f>
        <v>100</v>
      </c>
      <c r="W22" s="115">
        <f>W21+W16+W12</f>
        <v>100.00000000000001</v>
      </c>
      <c r="X22" s="109">
        <f>X21+X16+X12</f>
        <v>100</v>
      </c>
    </row>
    <row r="24" spans="1:24" ht="13.5" x14ac:dyDescent="0.2">
      <c r="A24" s="62" t="s">
        <v>302</v>
      </c>
    </row>
  </sheetData>
  <mergeCells count="8">
    <mergeCell ref="A16:B16"/>
    <mergeCell ref="A12:B12"/>
    <mergeCell ref="B3:B4"/>
    <mergeCell ref="A1:X1"/>
    <mergeCell ref="A2:X2"/>
    <mergeCell ref="C3:M3"/>
    <mergeCell ref="A3:A4"/>
    <mergeCell ref="N3:X3"/>
  </mergeCells>
  <phoneticPr fontId="3" type="noConversion"/>
  <printOptions horizontalCentered="1"/>
  <pageMargins left="0.78740157480314965" right="0.59055118110236227" top="0.9055118110236221" bottom="0.43307086614173229" header="0.51181102362204722" footer="0.27559055118110237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Ruler="0" topLeftCell="A43" zoomScaleNormal="100" workbookViewId="0">
      <selection activeCell="E1" sqref="E1"/>
    </sheetView>
  </sheetViews>
  <sheetFormatPr defaultRowHeight="12.75" x14ac:dyDescent="0.2"/>
  <cols>
    <col min="1" max="1" width="9.140625" style="13"/>
    <col min="2" max="2" width="48.5703125" style="13" customWidth="1"/>
    <col min="3" max="4" width="9.42578125" style="13" customWidth="1"/>
    <col min="5" max="5" width="12.7109375" style="13" customWidth="1"/>
    <col min="6" max="16384" width="9.140625" style="18"/>
  </cols>
  <sheetData>
    <row r="1" spans="1:5" x14ac:dyDescent="0.2">
      <c r="E1" s="312" t="s">
        <v>281</v>
      </c>
    </row>
    <row r="2" spans="1:5" s="19" customFormat="1" ht="15.75" x14ac:dyDescent="0.2">
      <c r="A2" s="329" t="s">
        <v>269</v>
      </c>
      <c r="B2" s="329"/>
      <c r="C2" s="329"/>
      <c r="D2" s="329"/>
      <c r="E2" s="329"/>
    </row>
    <row r="3" spans="1:5" s="19" customFormat="1" ht="4.5" customHeight="1" thickBot="1" x14ac:dyDescent="0.25">
      <c r="A3" s="20"/>
      <c r="B3" s="13"/>
      <c r="C3" s="13"/>
      <c r="D3" s="13"/>
      <c r="E3" s="13"/>
    </row>
    <row r="4" spans="1:5" s="19" customFormat="1" ht="18" customHeight="1" thickBot="1" x14ac:dyDescent="0.25">
      <c r="A4" s="336" t="s">
        <v>0</v>
      </c>
      <c r="B4" s="334" t="s">
        <v>164</v>
      </c>
      <c r="C4" s="349" t="s">
        <v>111</v>
      </c>
      <c r="D4" s="350"/>
      <c r="E4" s="185" t="s">
        <v>110</v>
      </c>
    </row>
    <row r="5" spans="1:5" s="19" customFormat="1" ht="16.5" customHeight="1" thickBot="1" x14ac:dyDescent="0.25">
      <c r="A5" s="337"/>
      <c r="B5" s="335"/>
      <c r="C5" s="186">
        <v>2017</v>
      </c>
      <c r="D5" s="187">
        <v>2018</v>
      </c>
      <c r="E5" s="188" t="s">
        <v>298</v>
      </c>
    </row>
    <row r="6" spans="1:5" s="19" customFormat="1" ht="13.5" customHeight="1" thickTop="1" x14ac:dyDescent="0.2">
      <c r="A6" s="176" t="s">
        <v>163</v>
      </c>
      <c r="B6" s="174" t="s">
        <v>162</v>
      </c>
      <c r="C6" s="116">
        <v>532</v>
      </c>
      <c r="D6" s="242">
        <v>522</v>
      </c>
      <c r="E6" s="171">
        <f>100/C6*D6</f>
        <v>98.120300751879697</v>
      </c>
    </row>
    <row r="7" spans="1:5" s="19" customFormat="1" ht="13.5" customHeight="1" x14ac:dyDescent="0.2">
      <c r="A7" s="176" t="s">
        <v>161</v>
      </c>
      <c r="B7" s="174" t="s">
        <v>106</v>
      </c>
      <c r="C7" s="117">
        <v>36</v>
      </c>
      <c r="D7" s="243">
        <v>30</v>
      </c>
      <c r="E7" s="172">
        <f t="shared" ref="E7:E17" si="0">100/C7*D7</f>
        <v>83.333333333333329</v>
      </c>
    </row>
    <row r="8" spans="1:5" s="19" customFormat="1" ht="13.5" customHeight="1" x14ac:dyDescent="0.2">
      <c r="A8" s="176" t="s">
        <v>160</v>
      </c>
      <c r="B8" s="174" t="s">
        <v>104</v>
      </c>
      <c r="C8" s="117">
        <v>24</v>
      </c>
      <c r="D8" s="243">
        <v>27</v>
      </c>
      <c r="E8" s="172">
        <f t="shared" si="0"/>
        <v>112.50000000000001</v>
      </c>
    </row>
    <row r="9" spans="1:5" s="19" customFormat="1" ht="13.5" customHeight="1" x14ac:dyDescent="0.2">
      <c r="A9" s="176" t="s">
        <v>159</v>
      </c>
      <c r="B9" s="174" t="s">
        <v>117</v>
      </c>
      <c r="C9" s="117">
        <v>16</v>
      </c>
      <c r="D9" s="243">
        <v>12</v>
      </c>
      <c r="E9" s="172">
        <f t="shared" si="0"/>
        <v>75</v>
      </c>
    </row>
    <row r="10" spans="1:5" s="19" customFormat="1" ht="13.5" customHeight="1" x14ac:dyDescent="0.2">
      <c r="A10" s="176" t="s">
        <v>158</v>
      </c>
      <c r="B10" s="174" t="s">
        <v>122</v>
      </c>
      <c r="C10" s="117">
        <v>0</v>
      </c>
      <c r="D10" s="243"/>
      <c r="E10" s="172"/>
    </row>
    <row r="11" spans="1:5" s="19" customFormat="1" ht="13.5" customHeight="1" x14ac:dyDescent="0.2">
      <c r="A11" s="176" t="s">
        <v>157</v>
      </c>
      <c r="B11" s="174" t="s">
        <v>102</v>
      </c>
      <c r="C11" s="117">
        <v>24</v>
      </c>
      <c r="D11" s="243">
        <v>66</v>
      </c>
      <c r="E11" s="172">
        <f t="shared" si="0"/>
        <v>275</v>
      </c>
    </row>
    <row r="12" spans="1:5" s="19" customFormat="1" ht="13.5" customHeight="1" x14ac:dyDescent="0.2">
      <c r="A12" s="176" t="s">
        <v>156</v>
      </c>
      <c r="B12" s="174" t="s">
        <v>100</v>
      </c>
      <c r="C12" s="117">
        <v>70</v>
      </c>
      <c r="D12" s="243">
        <v>32</v>
      </c>
      <c r="E12" s="172">
        <f t="shared" si="0"/>
        <v>45.714285714285715</v>
      </c>
    </row>
    <row r="13" spans="1:5" s="19" customFormat="1" ht="13.5" customHeight="1" x14ac:dyDescent="0.2">
      <c r="A13" s="176" t="s">
        <v>155</v>
      </c>
      <c r="B13" s="174" t="s">
        <v>154</v>
      </c>
      <c r="C13" s="117"/>
      <c r="D13" s="243">
        <v>1</v>
      </c>
      <c r="E13" s="172"/>
    </row>
    <row r="14" spans="1:5" s="19" customFormat="1" ht="13.5" customHeight="1" x14ac:dyDescent="0.2">
      <c r="A14" s="176" t="s">
        <v>153</v>
      </c>
      <c r="B14" s="174" t="s">
        <v>152</v>
      </c>
      <c r="C14" s="117">
        <v>0</v>
      </c>
      <c r="D14" s="243"/>
      <c r="E14" s="172"/>
    </row>
    <row r="15" spans="1:5" s="19" customFormat="1" ht="13.5" customHeight="1" x14ac:dyDescent="0.2">
      <c r="A15" s="176" t="s">
        <v>151</v>
      </c>
      <c r="B15" s="174" t="s">
        <v>115</v>
      </c>
      <c r="C15" s="117">
        <v>75</v>
      </c>
      <c r="D15" s="243">
        <v>116</v>
      </c>
      <c r="E15" s="172">
        <f t="shared" si="0"/>
        <v>154.66666666666666</v>
      </c>
    </row>
    <row r="16" spans="1:5" s="19" customFormat="1" ht="13.5" customHeight="1" thickBot="1" x14ac:dyDescent="0.25">
      <c r="A16" s="177" t="s">
        <v>151</v>
      </c>
      <c r="B16" s="175" t="s">
        <v>98</v>
      </c>
      <c r="C16" s="181">
        <v>44</v>
      </c>
      <c r="D16" s="257">
        <v>59</v>
      </c>
      <c r="E16" s="172">
        <f t="shared" si="0"/>
        <v>134.09090909090909</v>
      </c>
    </row>
    <row r="17" spans="1:5" s="19" customFormat="1" ht="13.5" customHeight="1" thickBot="1" x14ac:dyDescent="0.25">
      <c r="A17" s="168"/>
      <c r="B17" s="170" t="s">
        <v>150</v>
      </c>
      <c r="C17" s="182">
        <f>SUM(C6:C16)</f>
        <v>821</v>
      </c>
      <c r="D17" s="183">
        <f>SUM(D6:D16)</f>
        <v>865</v>
      </c>
      <c r="E17" s="173">
        <f t="shared" si="0"/>
        <v>105.35931790499392</v>
      </c>
    </row>
    <row r="18" spans="1:5" ht="4.5" customHeight="1" thickBot="1" x14ac:dyDescent="0.25">
      <c r="C18" s="26"/>
      <c r="D18" s="27"/>
      <c r="E18" s="28"/>
    </row>
    <row r="19" spans="1:5" s="19" customFormat="1" ht="12.75" customHeight="1" thickBot="1" x14ac:dyDescent="0.25">
      <c r="A19" s="330" t="s">
        <v>0</v>
      </c>
      <c r="B19" s="338" t="s">
        <v>149</v>
      </c>
      <c r="C19" s="340" t="s">
        <v>111</v>
      </c>
      <c r="D19" s="342"/>
      <c r="E19" s="258" t="s">
        <v>110</v>
      </c>
    </row>
    <row r="20" spans="1:5" s="19" customFormat="1" ht="12.75" customHeight="1" thickBot="1" x14ac:dyDescent="0.25">
      <c r="A20" s="331"/>
      <c r="B20" s="339"/>
      <c r="C20" s="261">
        <v>2017</v>
      </c>
      <c r="D20" s="260">
        <v>2018</v>
      </c>
      <c r="E20" s="259" t="s">
        <v>298</v>
      </c>
    </row>
    <row r="21" spans="1:5" s="19" customFormat="1" ht="13.5" customHeight="1" thickTop="1" x14ac:dyDescent="0.2">
      <c r="A21" s="21" t="s">
        <v>148</v>
      </c>
      <c r="B21" s="23" t="s">
        <v>108</v>
      </c>
      <c r="C21" s="262">
        <v>17</v>
      </c>
      <c r="D21" s="264">
        <v>15</v>
      </c>
      <c r="E21" s="267">
        <f t="shared" ref="E21:E29" si="1">100/C21*D21</f>
        <v>88.235294117647072</v>
      </c>
    </row>
    <row r="22" spans="1:5" s="19" customFormat="1" ht="13.5" customHeight="1" x14ac:dyDescent="0.2">
      <c r="A22" s="21" t="s">
        <v>147</v>
      </c>
      <c r="B22" s="23" t="s">
        <v>106</v>
      </c>
      <c r="C22" s="263">
        <v>0</v>
      </c>
      <c r="D22" s="265">
        <v>0</v>
      </c>
      <c r="E22" s="268"/>
    </row>
    <row r="23" spans="1:5" s="19" customFormat="1" ht="13.5" customHeight="1" x14ac:dyDescent="0.2">
      <c r="A23" s="21" t="s">
        <v>146</v>
      </c>
      <c r="B23" s="23" t="s">
        <v>104</v>
      </c>
      <c r="C23" s="263">
        <v>0</v>
      </c>
      <c r="D23" s="265">
        <v>0</v>
      </c>
      <c r="E23" s="268"/>
    </row>
    <row r="24" spans="1:5" s="19" customFormat="1" ht="13.5" customHeight="1" x14ac:dyDescent="0.2">
      <c r="A24" s="21" t="s">
        <v>145</v>
      </c>
      <c r="B24" s="23" t="s">
        <v>144</v>
      </c>
      <c r="C24" s="263">
        <v>0</v>
      </c>
      <c r="D24" s="265">
        <v>0</v>
      </c>
      <c r="E24" s="268"/>
    </row>
    <row r="25" spans="1:5" s="19" customFormat="1" ht="13.5" customHeight="1" x14ac:dyDescent="0.2">
      <c r="A25" s="21" t="s">
        <v>143</v>
      </c>
      <c r="B25" s="23" t="s">
        <v>102</v>
      </c>
      <c r="C25" s="263"/>
      <c r="D25" s="265">
        <v>0</v>
      </c>
      <c r="E25" s="268"/>
    </row>
    <row r="26" spans="1:5" s="19" customFormat="1" ht="13.5" customHeight="1" x14ac:dyDescent="0.2">
      <c r="A26" s="21" t="s">
        <v>142</v>
      </c>
      <c r="B26" s="23" t="s">
        <v>100</v>
      </c>
      <c r="C26" s="263">
        <v>0</v>
      </c>
      <c r="D26" s="265">
        <v>0</v>
      </c>
      <c r="E26" s="268"/>
    </row>
    <row r="27" spans="1:5" s="19" customFormat="1" ht="13.5" customHeight="1" x14ac:dyDescent="0.2">
      <c r="A27" s="21" t="s">
        <v>141</v>
      </c>
      <c r="B27" s="23" t="s">
        <v>115</v>
      </c>
      <c r="C27" s="263">
        <v>2</v>
      </c>
      <c r="D27" s="265">
        <v>3</v>
      </c>
      <c r="E27" s="268">
        <f t="shared" si="1"/>
        <v>150</v>
      </c>
    </row>
    <row r="28" spans="1:5" s="19" customFormat="1" ht="13.5" customHeight="1" thickBot="1" x14ac:dyDescent="0.25">
      <c r="A28" s="21" t="s">
        <v>141</v>
      </c>
      <c r="B28" s="23" t="s">
        <v>98</v>
      </c>
      <c r="C28" s="263">
        <v>2</v>
      </c>
      <c r="D28" s="265">
        <v>4</v>
      </c>
      <c r="E28" s="268">
        <f t="shared" si="1"/>
        <v>200</v>
      </c>
    </row>
    <row r="29" spans="1:5" s="19" customFormat="1" ht="13.5" customHeight="1" thickBot="1" x14ac:dyDescent="0.25">
      <c r="A29" s="168"/>
      <c r="B29" s="170" t="s">
        <v>140</v>
      </c>
      <c r="C29" s="184">
        <f>SUM(C21:C28)</f>
        <v>21</v>
      </c>
      <c r="D29" s="266">
        <f>SUM(D21:D28)</f>
        <v>22</v>
      </c>
      <c r="E29" s="180">
        <f t="shared" si="1"/>
        <v>104.76190476190476</v>
      </c>
    </row>
    <row r="30" spans="1:5" ht="4.5" customHeight="1" thickBot="1" x14ac:dyDescent="0.25">
      <c r="C30" s="26"/>
      <c r="D30" s="26"/>
      <c r="E30" s="26"/>
    </row>
    <row r="31" spans="1:5" s="19" customFormat="1" ht="12.75" customHeight="1" thickBot="1" x14ac:dyDescent="0.25">
      <c r="A31" s="330" t="s">
        <v>0</v>
      </c>
      <c r="B31" s="332" t="s">
        <v>139</v>
      </c>
      <c r="C31" s="340" t="s">
        <v>111</v>
      </c>
      <c r="D31" s="341"/>
      <c r="E31" s="258" t="s">
        <v>110</v>
      </c>
    </row>
    <row r="32" spans="1:5" s="19" customFormat="1" ht="12.75" customHeight="1" thickBot="1" x14ac:dyDescent="0.25">
      <c r="A32" s="331"/>
      <c r="B32" s="333"/>
      <c r="C32" s="187">
        <v>2017</v>
      </c>
      <c r="D32" s="295">
        <v>2018</v>
      </c>
      <c r="E32" s="296" t="s">
        <v>298</v>
      </c>
    </row>
    <row r="33" spans="1:5" s="19" customFormat="1" ht="13.5" customHeight="1" thickTop="1" x14ac:dyDescent="0.2">
      <c r="A33" s="21" t="s">
        <v>138</v>
      </c>
      <c r="B33" s="23" t="s">
        <v>108</v>
      </c>
      <c r="C33" s="269"/>
      <c r="D33" s="265">
        <v>4</v>
      </c>
      <c r="E33" s="268"/>
    </row>
    <row r="34" spans="1:5" s="19" customFormat="1" ht="13.5" customHeight="1" x14ac:dyDescent="0.2">
      <c r="A34" s="21" t="s">
        <v>137</v>
      </c>
      <c r="B34" s="23" t="s">
        <v>106</v>
      </c>
      <c r="C34" s="263"/>
      <c r="D34" s="265">
        <v>0</v>
      </c>
      <c r="E34" s="273"/>
    </row>
    <row r="35" spans="1:5" s="19" customFormat="1" ht="13.5" customHeight="1" x14ac:dyDescent="0.2">
      <c r="A35" s="22" t="s">
        <v>136</v>
      </c>
      <c r="B35" s="14" t="s">
        <v>104</v>
      </c>
      <c r="C35" s="263"/>
      <c r="D35" s="265">
        <v>0</v>
      </c>
      <c r="E35" s="273"/>
    </row>
    <row r="36" spans="1:5" s="19" customFormat="1" ht="13.5" customHeight="1" x14ac:dyDescent="0.2">
      <c r="A36" s="24" t="s">
        <v>135</v>
      </c>
      <c r="B36" s="23" t="s">
        <v>102</v>
      </c>
      <c r="C36" s="263"/>
      <c r="D36" s="265">
        <v>0</v>
      </c>
      <c r="E36" s="273"/>
    </row>
    <row r="37" spans="1:5" s="19" customFormat="1" ht="13.5" customHeight="1" x14ac:dyDescent="0.2">
      <c r="A37" s="21" t="s">
        <v>134</v>
      </c>
      <c r="B37" s="23" t="s">
        <v>133</v>
      </c>
      <c r="C37" s="263"/>
      <c r="D37" s="265">
        <v>0</v>
      </c>
      <c r="E37" s="273"/>
    </row>
    <row r="38" spans="1:5" s="19" customFormat="1" ht="13.5" customHeight="1" x14ac:dyDescent="0.2">
      <c r="A38" s="24" t="s">
        <v>132</v>
      </c>
      <c r="B38" s="23" t="s">
        <v>115</v>
      </c>
      <c r="C38" s="263"/>
      <c r="D38" s="265">
        <v>0</v>
      </c>
      <c r="E38" s="273"/>
    </row>
    <row r="39" spans="1:5" s="19" customFormat="1" ht="13.5" customHeight="1" thickBot="1" x14ac:dyDescent="0.25">
      <c r="A39" s="29" t="s">
        <v>132</v>
      </c>
      <c r="B39" s="30" t="s">
        <v>98</v>
      </c>
      <c r="C39" s="263"/>
      <c r="D39" s="265">
        <v>0</v>
      </c>
      <c r="E39" s="274"/>
    </row>
    <row r="40" spans="1:5" s="19" customFormat="1" ht="13.5" customHeight="1" thickBot="1" x14ac:dyDescent="0.25">
      <c r="A40" s="168"/>
      <c r="B40" s="170" t="s">
        <v>131</v>
      </c>
      <c r="C40" s="184">
        <f>SUM(C33:C39)</f>
        <v>0</v>
      </c>
      <c r="D40" s="266">
        <f>SUM(D33:D39)</f>
        <v>4</v>
      </c>
      <c r="E40" s="180"/>
    </row>
    <row r="41" spans="1:5" ht="4.5" customHeight="1" thickBot="1" x14ac:dyDescent="0.25">
      <c r="C41" s="26"/>
      <c r="D41" s="26"/>
      <c r="E41" s="26"/>
    </row>
    <row r="42" spans="1:5" ht="12.75" customHeight="1" thickBot="1" x14ac:dyDescent="0.25">
      <c r="A42" s="343" t="s">
        <v>0</v>
      </c>
      <c r="B42" s="345" t="s">
        <v>130</v>
      </c>
      <c r="C42" s="347" t="s">
        <v>111</v>
      </c>
      <c r="D42" s="348"/>
      <c r="E42" s="271" t="s">
        <v>110</v>
      </c>
    </row>
    <row r="43" spans="1:5" ht="12.75" customHeight="1" thickBot="1" x14ac:dyDescent="0.25">
      <c r="A43" s="344"/>
      <c r="B43" s="346"/>
      <c r="C43" s="131">
        <v>2017</v>
      </c>
      <c r="D43" s="125">
        <v>2018</v>
      </c>
      <c r="E43" s="272" t="s">
        <v>298</v>
      </c>
    </row>
    <row r="44" spans="1:5" ht="13.5" customHeight="1" thickTop="1" x14ac:dyDescent="0.2">
      <c r="A44" s="21" t="s">
        <v>129</v>
      </c>
      <c r="B44" s="23" t="s">
        <v>108</v>
      </c>
      <c r="C44" s="269">
        <v>0</v>
      </c>
      <c r="D44" s="275"/>
      <c r="E44" s="280"/>
    </row>
    <row r="45" spans="1:5" ht="13.5" customHeight="1" x14ac:dyDescent="0.2">
      <c r="A45" s="21" t="s">
        <v>128</v>
      </c>
      <c r="B45" s="23" t="s">
        <v>106</v>
      </c>
      <c r="C45" s="263">
        <v>0</v>
      </c>
      <c r="D45" s="276"/>
      <c r="E45" s="273"/>
    </row>
    <row r="46" spans="1:5" ht="13.5" customHeight="1" x14ac:dyDescent="0.2">
      <c r="A46" s="22" t="s">
        <v>127</v>
      </c>
      <c r="B46" s="32" t="s">
        <v>104</v>
      </c>
      <c r="C46" s="263">
        <v>0</v>
      </c>
      <c r="D46" s="276"/>
      <c r="E46" s="273"/>
    </row>
    <row r="47" spans="1:5" ht="13.5" customHeight="1" x14ac:dyDescent="0.2">
      <c r="A47" s="24" t="s">
        <v>126</v>
      </c>
      <c r="B47" s="23" t="s">
        <v>102</v>
      </c>
      <c r="C47" s="263">
        <v>0</v>
      </c>
      <c r="D47" s="276"/>
      <c r="E47" s="273"/>
    </row>
    <row r="48" spans="1:5" s="19" customFormat="1" ht="13.5" customHeight="1" x14ac:dyDescent="0.2">
      <c r="A48" s="21" t="s">
        <v>125</v>
      </c>
      <c r="B48" s="23" t="s">
        <v>100</v>
      </c>
      <c r="C48" s="263">
        <v>0</v>
      </c>
      <c r="D48" s="277"/>
      <c r="E48" s="273"/>
    </row>
    <row r="49" spans="1:5" s="19" customFormat="1" ht="13.5" customHeight="1" thickBot="1" x14ac:dyDescent="0.25">
      <c r="A49" s="29" t="s">
        <v>124</v>
      </c>
      <c r="B49" s="30" t="s">
        <v>98</v>
      </c>
      <c r="C49" s="263">
        <v>0</v>
      </c>
      <c r="D49" s="278"/>
      <c r="E49" s="274"/>
    </row>
    <row r="50" spans="1:5" ht="13.5" customHeight="1" thickBot="1" x14ac:dyDescent="0.25">
      <c r="A50" s="25"/>
      <c r="B50" s="31" t="s">
        <v>123</v>
      </c>
      <c r="C50" s="270">
        <f>SUM(C44:C49)</f>
        <v>0</v>
      </c>
      <c r="D50" s="279"/>
      <c r="E50" s="281"/>
    </row>
    <row r="51" spans="1:5" ht="4.5" customHeight="1" thickBot="1" x14ac:dyDescent="0.25">
      <c r="C51" s="26"/>
      <c r="D51" s="26"/>
      <c r="E51" s="26"/>
    </row>
    <row r="52" spans="1:5" ht="12.75" customHeight="1" thickBot="1" x14ac:dyDescent="0.25">
      <c r="A52" s="343" t="s">
        <v>0</v>
      </c>
      <c r="B52" s="345" t="s">
        <v>122</v>
      </c>
      <c r="C52" s="347" t="s">
        <v>111</v>
      </c>
      <c r="D52" s="348"/>
      <c r="E52" s="271" t="s">
        <v>110</v>
      </c>
    </row>
    <row r="53" spans="1:5" ht="12.75" customHeight="1" thickBot="1" x14ac:dyDescent="0.25">
      <c r="A53" s="344"/>
      <c r="B53" s="346"/>
      <c r="C53" s="131">
        <v>2017</v>
      </c>
      <c r="D53" s="125">
        <v>2018</v>
      </c>
      <c r="E53" s="272" t="s">
        <v>298</v>
      </c>
    </row>
    <row r="54" spans="1:5" ht="13.5" customHeight="1" thickTop="1" x14ac:dyDescent="0.2">
      <c r="A54" s="21" t="s">
        <v>121</v>
      </c>
      <c r="B54" s="23" t="s">
        <v>108</v>
      </c>
      <c r="C54" s="269"/>
      <c r="D54" s="275"/>
      <c r="E54" s="280"/>
    </row>
    <row r="55" spans="1:5" ht="13.5" customHeight="1" x14ac:dyDescent="0.2">
      <c r="A55" s="21" t="s">
        <v>120</v>
      </c>
      <c r="B55" s="23" t="s">
        <v>106</v>
      </c>
      <c r="C55" s="263"/>
      <c r="D55" s="276"/>
      <c r="E55" s="273"/>
    </row>
    <row r="56" spans="1:5" ht="13.5" customHeight="1" x14ac:dyDescent="0.2">
      <c r="A56" s="24" t="s">
        <v>119</v>
      </c>
      <c r="B56" s="32" t="s">
        <v>104</v>
      </c>
      <c r="C56" s="263"/>
      <c r="D56" s="276"/>
      <c r="E56" s="273"/>
    </row>
    <row r="57" spans="1:5" ht="13.5" customHeight="1" x14ac:dyDescent="0.2">
      <c r="A57" s="22" t="s">
        <v>118</v>
      </c>
      <c r="B57" s="23" t="s">
        <v>117</v>
      </c>
      <c r="C57" s="263"/>
      <c r="D57" s="276"/>
      <c r="E57" s="273"/>
    </row>
    <row r="58" spans="1:5" ht="13.5" customHeight="1" x14ac:dyDescent="0.2">
      <c r="A58" s="24" t="s">
        <v>116</v>
      </c>
      <c r="B58" s="23" t="s">
        <v>102</v>
      </c>
      <c r="C58" s="263"/>
      <c r="D58" s="276"/>
      <c r="E58" s="273"/>
    </row>
    <row r="59" spans="1:5" s="19" customFormat="1" ht="13.5" customHeight="1" x14ac:dyDescent="0.2">
      <c r="A59" s="24" t="s">
        <v>114</v>
      </c>
      <c r="B59" s="23" t="s">
        <v>115</v>
      </c>
      <c r="C59" s="263"/>
      <c r="D59" s="276"/>
      <c r="E59" s="273"/>
    </row>
    <row r="60" spans="1:5" s="19" customFormat="1" ht="13.5" customHeight="1" thickBot="1" x14ac:dyDescent="0.25">
      <c r="A60" s="29" t="s">
        <v>114</v>
      </c>
      <c r="B60" s="30" t="s">
        <v>98</v>
      </c>
      <c r="C60" s="263"/>
      <c r="D60" s="278"/>
      <c r="E60" s="274"/>
    </row>
    <row r="61" spans="1:5" ht="13.5" customHeight="1" thickBot="1" x14ac:dyDescent="0.25">
      <c r="A61" s="25"/>
      <c r="B61" s="31" t="s">
        <v>113</v>
      </c>
      <c r="C61" s="270">
        <f>SUM(C54:C60)</f>
        <v>0</v>
      </c>
      <c r="D61" s="279"/>
      <c r="E61" s="281"/>
    </row>
    <row r="62" spans="1:5" ht="4.5" customHeight="1" thickBot="1" x14ac:dyDescent="0.25">
      <c r="C62" s="26"/>
      <c r="D62" s="26"/>
      <c r="E62" s="26"/>
    </row>
    <row r="63" spans="1:5" ht="12.75" customHeight="1" thickBot="1" x14ac:dyDescent="0.25">
      <c r="A63" s="343" t="s">
        <v>0</v>
      </c>
      <c r="B63" s="345" t="s">
        <v>112</v>
      </c>
      <c r="C63" s="347" t="s">
        <v>111</v>
      </c>
      <c r="D63" s="348"/>
      <c r="E63" s="271" t="s">
        <v>110</v>
      </c>
    </row>
    <row r="64" spans="1:5" ht="12.75" customHeight="1" thickBot="1" x14ac:dyDescent="0.25">
      <c r="A64" s="344"/>
      <c r="B64" s="346"/>
      <c r="C64" s="131">
        <v>2017</v>
      </c>
      <c r="D64" s="125">
        <v>2018</v>
      </c>
      <c r="E64" s="272" t="s">
        <v>298</v>
      </c>
    </row>
    <row r="65" spans="1:5" ht="13.5" customHeight="1" thickTop="1" x14ac:dyDescent="0.2">
      <c r="A65" s="21" t="s">
        <v>109</v>
      </c>
      <c r="B65" s="23" t="s">
        <v>108</v>
      </c>
      <c r="C65" s="263">
        <v>0</v>
      </c>
      <c r="D65" s="275"/>
      <c r="E65" s="280"/>
    </row>
    <row r="66" spans="1:5" ht="13.5" customHeight="1" x14ac:dyDescent="0.2">
      <c r="A66" s="21" t="s">
        <v>107</v>
      </c>
      <c r="B66" s="23" t="s">
        <v>106</v>
      </c>
      <c r="C66" s="263">
        <v>0</v>
      </c>
      <c r="D66" s="276"/>
      <c r="E66" s="273"/>
    </row>
    <row r="67" spans="1:5" ht="13.5" customHeight="1" x14ac:dyDescent="0.2">
      <c r="A67" s="24" t="s">
        <v>105</v>
      </c>
      <c r="B67" s="32" t="s">
        <v>104</v>
      </c>
      <c r="C67" s="263">
        <v>0</v>
      </c>
      <c r="D67" s="276"/>
      <c r="E67" s="273"/>
    </row>
    <row r="68" spans="1:5" ht="13.5" customHeight="1" x14ac:dyDescent="0.2">
      <c r="A68" s="22" t="s">
        <v>103</v>
      </c>
      <c r="B68" s="23" t="s">
        <v>102</v>
      </c>
      <c r="C68" s="263">
        <v>0</v>
      </c>
      <c r="D68" s="276"/>
      <c r="E68" s="273"/>
    </row>
    <row r="69" spans="1:5" ht="13.5" customHeight="1" x14ac:dyDescent="0.2">
      <c r="A69" s="24" t="s">
        <v>101</v>
      </c>
      <c r="B69" s="23" t="s">
        <v>100</v>
      </c>
      <c r="C69" s="263">
        <v>0</v>
      </c>
      <c r="D69" s="276"/>
      <c r="E69" s="273"/>
    </row>
    <row r="70" spans="1:5" s="19" customFormat="1" ht="13.5" customHeight="1" thickBot="1" x14ac:dyDescent="0.25">
      <c r="A70" s="29" t="s">
        <v>99</v>
      </c>
      <c r="B70" s="30" t="s">
        <v>98</v>
      </c>
      <c r="C70" s="263">
        <v>0</v>
      </c>
      <c r="D70" s="278"/>
      <c r="E70" s="274"/>
    </row>
    <row r="71" spans="1:5" ht="13.5" customHeight="1" thickBot="1" x14ac:dyDescent="0.25">
      <c r="A71" s="25"/>
      <c r="B71" s="31" t="s">
        <v>97</v>
      </c>
      <c r="C71" s="270">
        <f>SUM(C65:C70)</f>
        <v>0</v>
      </c>
      <c r="D71" s="279"/>
      <c r="E71" s="282"/>
    </row>
    <row r="72" spans="1:5" ht="4.5" customHeight="1" thickBot="1" x14ac:dyDescent="0.25">
      <c r="A72" s="33"/>
      <c r="B72" s="34"/>
      <c r="C72" s="27"/>
      <c r="D72" s="27"/>
      <c r="E72" s="28"/>
    </row>
    <row r="73" spans="1:5" ht="21" customHeight="1" thickBot="1" x14ac:dyDescent="0.25">
      <c r="A73" s="169"/>
      <c r="B73" s="170" t="s">
        <v>96</v>
      </c>
      <c r="C73" s="178">
        <f>C17+C29+C40+C50+C61+C71</f>
        <v>842</v>
      </c>
      <c r="D73" s="179">
        <f>D17+D29+D40+D50+D61+D71</f>
        <v>891</v>
      </c>
      <c r="E73" s="180">
        <f>100/D73*C73</f>
        <v>94.500561167227829</v>
      </c>
    </row>
  </sheetData>
  <mergeCells count="19">
    <mergeCell ref="A42:A43"/>
    <mergeCell ref="B42:B43"/>
    <mergeCell ref="C42:D42"/>
    <mergeCell ref="C4:D4"/>
    <mergeCell ref="A63:A64"/>
    <mergeCell ref="B63:B64"/>
    <mergeCell ref="C63:D63"/>
    <mergeCell ref="A52:A53"/>
    <mergeCell ref="B52:B53"/>
    <mergeCell ref="C52:D52"/>
    <mergeCell ref="A2:E2"/>
    <mergeCell ref="A31:A32"/>
    <mergeCell ref="B31:B32"/>
    <mergeCell ref="B4:B5"/>
    <mergeCell ref="A4:A5"/>
    <mergeCell ref="A19:A20"/>
    <mergeCell ref="B19:B20"/>
    <mergeCell ref="C31:D31"/>
    <mergeCell ref="C19:D19"/>
  </mergeCells>
  <phoneticPr fontId="22" type="noConversion"/>
  <conditionalFormatting sqref="C4:E4 C18:E19 D17:E17 C29:E32 C40:E43 D33:E39 C50:E53 D44:E49 C61:E73 D54:E60 C5 E5:E16 C20 E20:E28">
    <cfRule type="cellIs" dxfId="63" priority="15" operator="equal">
      <formula>0</formula>
    </cfRule>
  </conditionalFormatting>
  <conditionalFormatting sqref="C6:C17">
    <cfRule type="cellIs" dxfId="62" priority="14" operator="equal">
      <formula>0</formula>
    </cfRule>
  </conditionalFormatting>
  <conditionalFormatting sqref="C21">
    <cfRule type="cellIs" dxfId="61" priority="13" operator="equal">
      <formula>0</formula>
    </cfRule>
  </conditionalFormatting>
  <conditionalFormatting sqref="C22:C28">
    <cfRule type="cellIs" dxfId="60" priority="12" operator="equal">
      <formula>0</formula>
    </cfRule>
  </conditionalFormatting>
  <conditionalFormatting sqref="C33">
    <cfRule type="cellIs" dxfId="59" priority="11" operator="equal">
      <formula>0</formula>
    </cfRule>
  </conditionalFormatting>
  <conditionalFormatting sqref="C34:C39">
    <cfRule type="cellIs" dxfId="58" priority="10" operator="equal">
      <formula>0</formula>
    </cfRule>
  </conditionalFormatting>
  <conditionalFormatting sqref="C44">
    <cfRule type="cellIs" dxfId="57" priority="9" operator="equal">
      <formula>0</formula>
    </cfRule>
  </conditionalFormatting>
  <conditionalFormatting sqref="C45:C49">
    <cfRule type="cellIs" dxfId="56" priority="8" operator="equal">
      <formula>0</formula>
    </cfRule>
  </conditionalFormatting>
  <conditionalFormatting sqref="C54">
    <cfRule type="cellIs" dxfId="55" priority="7" operator="equal">
      <formula>0</formula>
    </cfRule>
  </conditionalFormatting>
  <conditionalFormatting sqref="C55:C60">
    <cfRule type="cellIs" dxfId="54" priority="6" operator="equal">
      <formula>0</formula>
    </cfRule>
  </conditionalFormatting>
  <conditionalFormatting sqref="D5">
    <cfRule type="cellIs" dxfId="53" priority="5" operator="equal">
      <formula>0</formula>
    </cfRule>
  </conditionalFormatting>
  <conditionalFormatting sqref="D6:D16">
    <cfRule type="cellIs" dxfId="52" priority="4" operator="equal">
      <formula>0</formula>
    </cfRule>
  </conditionalFormatting>
  <conditionalFormatting sqref="D20">
    <cfRule type="cellIs" dxfId="51" priority="3" operator="equal">
      <formula>0</formula>
    </cfRule>
  </conditionalFormatting>
  <conditionalFormatting sqref="D21">
    <cfRule type="cellIs" dxfId="50" priority="2" operator="equal">
      <formula>0</formula>
    </cfRule>
  </conditionalFormatting>
  <conditionalFormatting sqref="D22:D28">
    <cfRule type="cellIs" dxfId="49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Ruler="0" zoomScaleNormal="100" workbookViewId="0">
      <selection activeCell="E28" sqref="E27:E28"/>
    </sheetView>
  </sheetViews>
  <sheetFormatPr defaultRowHeight="12.75" x14ac:dyDescent="0.2"/>
  <cols>
    <col min="1" max="1" width="11" style="13" customWidth="1"/>
    <col min="2" max="2" width="37.42578125" style="13" customWidth="1"/>
    <col min="3" max="4" width="10.7109375" style="13" customWidth="1"/>
    <col min="5" max="5" width="16.5703125" style="13" customWidth="1"/>
    <col min="6" max="16384" width="9.140625" style="13"/>
  </cols>
  <sheetData>
    <row r="1" spans="1:5" x14ac:dyDescent="0.2">
      <c r="E1" s="312" t="s">
        <v>280</v>
      </c>
    </row>
    <row r="2" spans="1:5" ht="27.75" customHeight="1" x14ac:dyDescent="0.2">
      <c r="A2" s="329" t="s">
        <v>196</v>
      </c>
      <c r="B2" s="329"/>
      <c r="C2" s="329"/>
      <c r="D2" s="329"/>
      <c r="E2" s="329"/>
    </row>
    <row r="3" spans="1:5" ht="13.5" customHeight="1" thickBot="1" x14ac:dyDescent="0.25">
      <c r="A3" s="14"/>
      <c r="E3" s="15"/>
    </row>
    <row r="4" spans="1:5" ht="18" customHeight="1" x14ac:dyDescent="0.2">
      <c r="A4" s="349" t="s">
        <v>0</v>
      </c>
      <c r="B4" s="336" t="s">
        <v>195</v>
      </c>
      <c r="C4" s="349" t="s">
        <v>194</v>
      </c>
      <c r="D4" s="352"/>
      <c r="E4" s="355" t="s">
        <v>288</v>
      </c>
    </row>
    <row r="5" spans="1:5" ht="18" customHeight="1" thickBot="1" x14ac:dyDescent="0.25">
      <c r="A5" s="357"/>
      <c r="B5" s="351"/>
      <c r="C5" s="353"/>
      <c r="D5" s="354"/>
      <c r="E5" s="356"/>
    </row>
    <row r="6" spans="1:5" ht="18" customHeight="1" thickBot="1" x14ac:dyDescent="0.25">
      <c r="A6" s="358"/>
      <c r="B6" s="337"/>
      <c r="C6" s="295">
        <v>2017</v>
      </c>
      <c r="D6" s="187">
        <v>2018</v>
      </c>
      <c r="E6" s="297" t="s">
        <v>304</v>
      </c>
    </row>
    <row r="7" spans="1:5" ht="18" customHeight="1" thickTop="1" x14ac:dyDescent="0.2">
      <c r="A7" s="16" t="s">
        <v>193</v>
      </c>
      <c r="B7" s="127" t="s">
        <v>192</v>
      </c>
      <c r="C7" s="126">
        <v>8</v>
      </c>
      <c r="D7" s="256">
        <v>26</v>
      </c>
      <c r="E7" s="130">
        <f>100/C7*D7</f>
        <v>325</v>
      </c>
    </row>
    <row r="8" spans="1:5" ht="18" customHeight="1" x14ac:dyDescent="0.2">
      <c r="A8" s="16" t="s">
        <v>191</v>
      </c>
      <c r="B8" s="128" t="s">
        <v>190</v>
      </c>
      <c r="C8" s="126">
        <v>17</v>
      </c>
      <c r="D8" s="256">
        <v>10</v>
      </c>
      <c r="E8" s="130">
        <f t="shared" ref="E8:E21" si="0">100/C8*D8</f>
        <v>58.82352941176471</v>
      </c>
    </row>
    <row r="9" spans="1:5" ht="18" customHeight="1" x14ac:dyDescent="0.2">
      <c r="A9" s="16" t="s">
        <v>189</v>
      </c>
      <c r="B9" s="128" t="s">
        <v>188</v>
      </c>
      <c r="C9" s="126">
        <v>85</v>
      </c>
      <c r="D9" s="256">
        <v>108</v>
      </c>
      <c r="E9" s="130">
        <f t="shared" si="0"/>
        <v>127.05882352941177</v>
      </c>
    </row>
    <row r="10" spans="1:5" ht="18" customHeight="1" x14ac:dyDescent="0.2">
      <c r="A10" s="16" t="s">
        <v>187</v>
      </c>
      <c r="B10" s="128" t="s">
        <v>186</v>
      </c>
      <c r="C10" s="126">
        <v>42</v>
      </c>
      <c r="D10" s="256">
        <v>49</v>
      </c>
      <c r="E10" s="130">
        <f t="shared" si="0"/>
        <v>116.66666666666667</v>
      </c>
    </row>
    <row r="11" spans="1:5" ht="18" customHeight="1" x14ac:dyDescent="0.2">
      <c r="A11" s="16" t="s">
        <v>185</v>
      </c>
      <c r="B11" s="128" t="s">
        <v>184</v>
      </c>
      <c r="C11" s="126">
        <v>3</v>
      </c>
      <c r="D11" s="256">
        <v>9</v>
      </c>
      <c r="E11" s="130">
        <f t="shared" si="0"/>
        <v>300</v>
      </c>
    </row>
    <row r="12" spans="1:5" ht="18" customHeight="1" x14ac:dyDescent="0.2">
      <c r="A12" s="16" t="s">
        <v>183</v>
      </c>
      <c r="B12" s="128" t="s">
        <v>182</v>
      </c>
      <c r="C12" s="126">
        <v>14</v>
      </c>
      <c r="D12" s="256">
        <v>1</v>
      </c>
      <c r="E12" s="130">
        <f t="shared" si="0"/>
        <v>7.1428571428571432</v>
      </c>
    </row>
    <row r="13" spans="1:5" ht="18" customHeight="1" x14ac:dyDescent="0.2">
      <c r="A13" s="16" t="s">
        <v>181</v>
      </c>
      <c r="B13" s="128" t="s">
        <v>180</v>
      </c>
      <c r="C13" s="126">
        <v>43</v>
      </c>
      <c r="D13" s="256">
        <v>66</v>
      </c>
      <c r="E13" s="130">
        <f t="shared" si="0"/>
        <v>153.48837209302326</v>
      </c>
    </row>
    <row r="14" spans="1:5" ht="18" customHeight="1" x14ac:dyDescent="0.2">
      <c r="A14" s="16" t="s">
        <v>179</v>
      </c>
      <c r="B14" s="128" t="s">
        <v>178</v>
      </c>
      <c r="C14" s="126">
        <v>28</v>
      </c>
      <c r="D14" s="256">
        <v>5</v>
      </c>
      <c r="E14" s="130">
        <f t="shared" si="0"/>
        <v>17.857142857142858</v>
      </c>
    </row>
    <row r="15" spans="1:5" ht="18" customHeight="1" x14ac:dyDescent="0.2">
      <c r="A15" s="123" t="s">
        <v>177</v>
      </c>
      <c r="B15" s="128" t="s">
        <v>176</v>
      </c>
      <c r="C15" s="126">
        <v>13</v>
      </c>
      <c r="D15" s="256">
        <v>7</v>
      </c>
      <c r="E15" s="130">
        <f t="shared" si="0"/>
        <v>53.846153846153847</v>
      </c>
    </row>
    <row r="16" spans="1:5" ht="18" customHeight="1" x14ac:dyDescent="0.2">
      <c r="A16" s="123" t="s">
        <v>175</v>
      </c>
      <c r="B16" s="128" t="s">
        <v>174</v>
      </c>
      <c r="C16" s="126">
        <v>14</v>
      </c>
      <c r="D16" s="256">
        <v>16</v>
      </c>
      <c r="E16" s="130">
        <f t="shared" si="0"/>
        <v>114.28571428571429</v>
      </c>
    </row>
    <row r="17" spans="1:5" ht="18" customHeight="1" x14ac:dyDescent="0.2">
      <c r="A17" s="123" t="s">
        <v>173</v>
      </c>
      <c r="B17" s="128" t="s">
        <v>172</v>
      </c>
      <c r="C17" s="126"/>
      <c r="D17" s="256"/>
      <c r="E17" s="130"/>
    </row>
    <row r="18" spans="1:5" ht="18" customHeight="1" x14ac:dyDescent="0.2">
      <c r="A18" s="123" t="s">
        <v>171</v>
      </c>
      <c r="B18" s="128" t="s">
        <v>170</v>
      </c>
      <c r="C18" s="126">
        <v>1</v>
      </c>
      <c r="D18" s="256"/>
      <c r="E18" s="130">
        <f t="shared" si="0"/>
        <v>0</v>
      </c>
    </row>
    <row r="19" spans="1:5" ht="18" customHeight="1" x14ac:dyDescent="0.2">
      <c r="A19" s="123" t="s">
        <v>169</v>
      </c>
      <c r="B19" s="128" t="s">
        <v>168</v>
      </c>
      <c r="C19" s="126"/>
      <c r="D19" s="256"/>
      <c r="E19" s="130"/>
    </row>
    <row r="20" spans="1:5" ht="18" customHeight="1" thickBot="1" x14ac:dyDescent="0.25">
      <c r="A20" s="124" t="s">
        <v>167</v>
      </c>
      <c r="B20" s="129" t="s">
        <v>166</v>
      </c>
      <c r="C20" s="126"/>
      <c r="D20" s="256">
        <v>2</v>
      </c>
      <c r="E20" s="130"/>
    </row>
    <row r="21" spans="1:5" ht="18" customHeight="1" thickBot="1" x14ac:dyDescent="0.25">
      <c r="A21" s="340" t="s">
        <v>165</v>
      </c>
      <c r="B21" s="341"/>
      <c r="C21" s="438">
        <f>SUM(C7:C20)</f>
        <v>268</v>
      </c>
      <c r="D21" s="184">
        <f>SUM(D7:D20)</f>
        <v>299</v>
      </c>
      <c r="E21" s="173">
        <f t="shared" si="0"/>
        <v>111.56716417910448</v>
      </c>
    </row>
  </sheetData>
  <mergeCells count="6">
    <mergeCell ref="A21:B21"/>
    <mergeCell ref="A2:E2"/>
    <mergeCell ref="B4:B6"/>
    <mergeCell ref="C4:D5"/>
    <mergeCell ref="E4:E5"/>
    <mergeCell ref="A4:A6"/>
  </mergeCells>
  <phoneticPr fontId="22" type="noConversion"/>
  <conditionalFormatting sqref="E7:E20">
    <cfRule type="cellIs" dxfId="48" priority="5" operator="equal">
      <formula>0</formula>
    </cfRule>
  </conditionalFormatting>
  <conditionalFormatting sqref="C7:C20">
    <cfRule type="cellIs" dxfId="47" priority="2" operator="equal">
      <formula>0</formula>
    </cfRule>
  </conditionalFormatting>
  <conditionalFormatting sqref="D7:D20">
    <cfRule type="cellIs" dxfId="46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Ruler="0" zoomScaleNormal="100" workbookViewId="0">
      <selection activeCell="A26" sqref="A26:E26"/>
    </sheetView>
  </sheetViews>
  <sheetFormatPr defaultRowHeight="12.75" x14ac:dyDescent="0.2"/>
  <cols>
    <col min="1" max="1" width="6.140625" style="13" customWidth="1"/>
    <col min="2" max="2" width="50.5703125" style="13" customWidth="1"/>
    <col min="3" max="4" width="9.5703125" style="13" customWidth="1"/>
    <col min="5" max="5" width="15.5703125" style="13" customWidth="1"/>
    <col min="6" max="6" width="11.140625" style="13" customWidth="1"/>
    <col min="7" max="16384" width="9.140625" style="13"/>
  </cols>
  <sheetData>
    <row r="1" spans="1:5" x14ac:dyDescent="0.2">
      <c r="E1" s="312" t="s">
        <v>279</v>
      </c>
    </row>
    <row r="2" spans="1:5" ht="24" customHeight="1" x14ac:dyDescent="0.2">
      <c r="A2" s="329" t="s">
        <v>237</v>
      </c>
      <c r="B2" s="329"/>
      <c r="C2" s="329"/>
      <c r="D2" s="329"/>
      <c r="E2" s="329"/>
    </row>
    <row r="3" spans="1:5" ht="9.75" customHeight="1" thickBot="1" x14ac:dyDescent="0.25">
      <c r="A3" s="14"/>
      <c r="E3" s="15"/>
    </row>
    <row r="4" spans="1:5" ht="18" customHeight="1" x14ac:dyDescent="0.2">
      <c r="A4" s="359" t="s">
        <v>0</v>
      </c>
      <c r="B4" s="365" t="s">
        <v>236</v>
      </c>
      <c r="C4" s="359" t="s">
        <v>194</v>
      </c>
      <c r="D4" s="360"/>
      <c r="E4" s="355" t="s">
        <v>287</v>
      </c>
    </row>
    <row r="5" spans="1:5" ht="18" customHeight="1" thickBot="1" x14ac:dyDescent="0.25">
      <c r="A5" s="363"/>
      <c r="B5" s="366"/>
      <c r="C5" s="361"/>
      <c r="D5" s="362"/>
      <c r="E5" s="356"/>
    </row>
    <row r="6" spans="1:5" ht="18" customHeight="1" thickBot="1" x14ac:dyDescent="0.25">
      <c r="A6" s="364"/>
      <c r="B6" s="367"/>
      <c r="C6" s="187">
        <v>2017</v>
      </c>
      <c r="D6" s="295">
        <v>2018</v>
      </c>
      <c r="E6" s="298" t="s">
        <v>299</v>
      </c>
    </row>
    <row r="7" spans="1:5" ht="18" customHeight="1" thickTop="1" x14ac:dyDescent="0.2">
      <c r="A7" s="37" t="s">
        <v>235</v>
      </c>
      <c r="B7" s="133" t="s">
        <v>234</v>
      </c>
      <c r="C7" s="132"/>
      <c r="D7" s="255">
        <v>0</v>
      </c>
      <c r="E7" s="134"/>
    </row>
    <row r="8" spans="1:5" ht="18" customHeight="1" x14ac:dyDescent="0.2">
      <c r="A8" s="22" t="s">
        <v>233</v>
      </c>
      <c r="B8" s="23" t="s">
        <v>232</v>
      </c>
      <c r="C8" s="132">
        <v>171</v>
      </c>
      <c r="D8" s="255">
        <v>248</v>
      </c>
      <c r="E8" s="135">
        <f>100/C8*D8</f>
        <v>145.02923976608187</v>
      </c>
    </row>
    <row r="9" spans="1:5" ht="18" customHeight="1" x14ac:dyDescent="0.2">
      <c r="A9" s="22" t="s">
        <v>231</v>
      </c>
      <c r="B9" s="23" t="s">
        <v>230</v>
      </c>
      <c r="C9" s="132"/>
      <c r="D9" s="255">
        <v>0</v>
      </c>
      <c r="E9" s="136"/>
    </row>
    <row r="10" spans="1:5" ht="18" customHeight="1" x14ac:dyDescent="0.2">
      <c r="A10" s="22" t="s">
        <v>229</v>
      </c>
      <c r="B10" s="23" t="s">
        <v>228</v>
      </c>
      <c r="C10" s="132"/>
      <c r="D10" s="255">
        <v>0</v>
      </c>
      <c r="E10" s="136"/>
    </row>
    <row r="11" spans="1:5" ht="18" customHeight="1" x14ac:dyDescent="0.2">
      <c r="A11" s="22" t="s">
        <v>227</v>
      </c>
      <c r="B11" s="23" t="s">
        <v>226</v>
      </c>
      <c r="C11" s="132"/>
      <c r="D11" s="255">
        <v>0</v>
      </c>
      <c r="E11" s="136"/>
    </row>
    <row r="12" spans="1:5" ht="18" customHeight="1" x14ac:dyDescent="0.2">
      <c r="A12" s="22" t="s">
        <v>225</v>
      </c>
      <c r="B12" s="23" t="s">
        <v>224</v>
      </c>
      <c r="C12" s="132"/>
      <c r="D12" s="255">
        <v>42</v>
      </c>
      <c r="E12" s="135"/>
    </row>
    <row r="13" spans="1:5" ht="18" customHeight="1" x14ac:dyDescent="0.2">
      <c r="A13" s="22" t="s">
        <v>223</v>
      </c>
      <c r="B13" s="23" t="s">
        <v>222</v>
      </c>
      <c r="C13" s="132"/>
      <c r="D13" s="255"/>
      <c r="E13" s="135"/>
    </row>
    <row r="14" spans="1:5" ht="18" customHeight="1" x14ac:dyDescent="0.2">
      <c r="A14" s="22" t="s">
        <v>221</v>
      </c>
      <c r="B14" s="23" t="s">
        <v>220</v>
      </c>
      <c r="C14" s="132"/>
      <c r="D14" s="255">
        <v>0</v>
      </c>
      <c r="E14" s="135"/>
    </row>
    <row r="15" spans="1:5" ht="18" customHeight="1" x14ac:dyDescent="0.2">
      <c r="A15" s="22" t="s">
        <v>219</v>
      </c>
      <c r="B15" s="23" t="s">
        <v>218</v>
      </c>
      <c r="C15" s="132"/>
      <c r="D15" s="255">
        <v>0</v>
      </c>
      <c r="E15" s="136"/>
    </row>
    <row r="16" spans="1:5" ht="18" customHeight="1" x14ac:dyDescent="0.2">
      <c r="A16" s="22" t="s">
        <v>217</v>
      </c>
      <c r="B16" s="23" t="s">
        <v>216</v>
      </c>
      <c r="C16" s="132"/>
      <c r="D16" s="255">
        <v>0</v>
      </c>
      <c r="E16" s="136"/>
    </row>
    <row r="17" spans="1:5" ht="18" customHeight="1" x14ac:dyDescent="0.2">
      <c r="A17" s="22" t="s">
        <v>215</v>
      </c>
      <c r="B17" s="23" t="s">
        <v>214</v>
      </c>
      <c r="C17" s="132"/>
      <c r="D17" s="255">
        <v>0</v>
      </c>
      <c r="E17" s="136"/>
    </row>
    <row r="18" spans="1:5" ht="18" customHeight="1" x14ac:dyDescent="0.2">
      <c r="A18" s="22" t="s">
        <v>213</v>
      </c>
      <c r="B18" s="23" t="s">
        <v>212</v>
      </c>
      <c r="C18" s="132"/>
      <c r="D18" s="255">
        <v>0</v>
      </c>
      <c r="E18" s="136"/>
    </row>
    <row r="19" spans="1:5" ht="18" customHeight="1" x14ac:dyDescent="0.2">
      <c r="A19" s="22" t="s">
        <v>211</v>
      </c>
      <c r="B19" s="23" t="s">
        <v>210</v>
      </c>
      <c r="C19" s="132"/>
      <c r="D19" s="255">
        <v>0</v>
      </c>
      <c r="E19" s="136"/>
    </row>
    <row r="20" spans="1:5" ht="18" customHeight="1" x14ac:dyDescent="0.2">
      <c r="A20" s="22" t="s">
        <v>209</v>
      </c>
      <c r="B20" s="23" t="s">
        <v>208</v>
      </c>
      <c r="C20" s="132"/>
      <c r="D20" s="255">
        <v>0</v>
      </c>
      <c r="E20" s="136"/>
    </row>
    <row r="21" spans="1:5" ht="18" customHeight="1" x14ac:dyDescent="0.2">
      <c r="A21" s="22" t="s">
        <v>207</v>
      </c>
      <c r="B21" s="23" t="s">
        <v>206</v>
      </c>
      <c r="C21" s="132"/>
      <c r="D21" s="255">
        <v>0</v>
      </c>
      <c r="E21" s="136"/>
    </row>
    <row r="22" spans="1:5" ht="18" customHeight="1" x14ac:dyDescent="0.2">
      <c r="A22" s="22" t="s">
        <v>205</v>
      </c>
      <c r="B22" s="23" t="s">
        <v>204</v>
      </c>
      <c r="C22" s="132"/>
      <c r="D22" s="255">
        <v>0</v>
      </c>
      <c r="E22" s="136"/>
    </row>
    <row r="23" spans="1:5" ht="18" customHeight="1" x14ac:dyDescent="0.2">
      <c r="A23" s="22" t="s">
        <v>203</v>
      </c>
      <c r="B23" s="23" t="s">
        <v>202</v>
      </c>
      <c r="C23" s="132"/>
      <c r="D23" s="255">
        <v>0</v>
      </c>
      <c r="E23" s="136"/>
    </row>
    <row r="24" spans="1:5" ht="18" customHeight="1" x14ac:dyDescent="0.2">
      <c r="A24" s="22" t="s">
        <v>201</v>
      </c>
      <c r="B24" s="23" t="s">
        <v>200</v>
      </c>
      <c r="C24" s="132"/>
      <c r="D24" s="255">
        <v>0</v>
      </c>
      <c r="E24" s="136"/>
    </row>
    <row r="25" spans="1:5" ht="18" customHeight="1" thickBot="1" x14ac:dyDescent="0.25">
      <c r="A25" s="22" t="s">
        <v>199</v>
      </c>
      <c r="B25" s="23" t="s">
        <v>198</v>
      </c>
      <c r="C25" s="132">
        <v>6</v>
      </c>
      <c r="D25" s="255">
        <v>9</v>
      </c>
      <c r="E25" s="137"/>
    </row>
    <row r="26" spans="1:5" ht="18" customHeight="1" thickBot="1" x14ac:dyDescent="0.25">
      <c r="A26" s="340" t="s">
        <v>197</v>
      </c>
      <c r="B26" s="342"/>
      <c r="C26" s="178">
        <f>SUM(C7:C25)</f>
        <v>177</v>
      </c>
      <c r="D26" s="179">
        <f>SUM(D7:D25)</f>
        <v>299</v>
      </c>
      <c r="E26" s="439">
        <f>100/C26*D26</f>
        <v>168.9265536723164</v>
      </c>
    </row>
  </sheetData>
  <mergeCells count="6">
    <mergeCell ref="A26:B26"/>
    <mergeCell ref="A2:E2"/>
    <mergeCell ref="C4:D5"/>
    <mergeCell ref="E4:E5"/>
    <mergeCell ref="A4:A6"/>
    <mergeCell ref="B4:B6"/>
  </mergeCells>
  <phoneticPr fontId="22" type="noConversion"/>
  <conditionalFormatting sqref="C7:C25">
    <cfRule type="cellIs" dxfId="45" priority="2" operator="equal">
      <formula>0</formula>
    </cfRule>
  </conditionalFormatting>
  <conditionalFormatting sqref="D7:D25">
    <cfRule type="cellIs" dxfId="44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Ruler="0" topLeftCell="A19" zoomScaleNormal="100" workbookViewId="0">
      <selection activeCell="A42" sqref="A42:G42"/>
    </sheetView>
  </sheetViews>
  <sheetFormatPr defaultRowHeight="12.75" x14ac:dyDescent="0.2"/>
  <cols>
    <col min="1" max="1" width="38.85546875" style="13" customWidth="1"/>
    <col min="2" max="3" width="7.7109375" style="26" customWidth="1"/>
    <col min="4" max="4" width="6.7109375" style="26" customWidth="1"/>
    <col min="5" max="5" width="10.140625" style="26" customWidth="1"/>
    <col min="6" max="6" width="10" style="26" customWidth="1"/>
    <col min="7" max="7" width="6.7109375" style="26" customWidth="1"/>
    <col min="8" max="16384" width="9.140625" style="13"/>
  </cols>
  <sheetData>
    <row r="1" spans="1:7" x14ac:dyDescent="0.2">
      <c r="G1" s="312" t="s">
        <v>278</v>
      </c>
    </row>
    <row r="2" spans="1:7" ht="15" customHeight="1" x14ac:dyDescent="0.2">
      <c r="A2" s="329" t="s">
        <v>284</v>
      </c>
      <c r="B2" s="329"/>
      <c r="C2" s="329"/>
      <c r="D2" s="329"/>
      <c r="E2" s="329"/>
      <c r="F2" s="329"/>
      <c r="G2" s="329"/>
    </row>
    <row r="3" spans="1:7" ht="10.5" customHeight="1" thickBot="1" x14ac:dyDescent="0.25">
      <c r="A3" s="38"/>
    </row>
    <row r="4" spans="1:7" ht="15" customHeight="1" thickBot="1" x14ac:dyDescent="0.25">
      <c r="A4" s="376" t="s">
        <v>283</v>
      </c>
      <c r="B4" s="340" t="s">
        <v>243</v>
      </c>
      <c r="C4" s="342"/>
      <c r="D4" s="370" t="s">
        <v>241</v>
      </c>
      <c r="E4" s="368" t="s">
        <v>242</v>
      </c>
      <c r="F4" s="369"/>
      <c r="G4" s="370" t="s">
        <v>241</v>
      </c>
    </row>
    <row r="5" spans="1:7" ht="15" customHeight="1" x14ac:dyDescent="0.2">
      <c r="A5" s="377"/>
      <c r="B5" s="379">
        <v>2017</v>
      </c>
      <c r="C5" s="377">
        <v>2018</v>
      </c>
      <c r="D5" s="371"/>
      <c r="E5" s="379">
        <v>2017</v>
      </c>
      <c r="F5" s="377">
        <v>2018</v>
      </c>
      <c r="G5" s="371"/>
    </row>
    <row r="6" spans="1:7" ht="15" customHeight="1" thickBot="1" x14ac:dyDescent="0.25">
      <c r="A6" s="378"/>
      <c r="B6" s="380"/>
      <c r="C6" s="381"/>
      <c r="D6" s="372"/>
      <c r="E6" s="380"/>
      <c r="F6" s="381"/>
      <c r="G6" s="372"/>
    </row>
    <row r="7" spans="1:7" ht="18" customHeight="1" thickTop="1" x14ac:dyDescent="0.2">
      <c r="A7" s="72" t="s">
        <v>162</v>
      </c>
      <c r="B7" s="86">
        <v>1</v>
      </c>
      <c r="C7" s="236">
        <v>7</v>
      </c>
      <c r="D7" s="118">
        <f>100/C7*B7</f>
        <v>14.285714285714286</v>
      </c>
      <c r="E7" s="207">
        <v>5000</v>
      </c>
      <c r="F7" s="239">
        <v>6200</v>
      </c>
      <c r="G7" s="118">
        <f>100/E7*F7</f>
        <v>124</v>
      </c>
    </row>
    <row r="8" spans="1:7" ht="18" customHeight="1" x14ac:dyDescent="0.2">
      <c r="A8" s="43" t="s">
        <v>106</v>
      </c>
      <c r="B8" s="87">
        <v>0</v>
      </c>
      <c r="C8" s="237"/>
      <c r="D8" s="118"/>
      <c r="E8" s="208">
        <v>0</v>
      </c>
      <c r="F8" s="240"/>
      <c r="G8" s="118"/>
    </row>
    <row r="9" spans="1:7" ht="18" customHeight="1" x14ac:dyDescent="0.2">
      <c r="A9" s="43" t="s">
        <v>102</v>
      </c>
      <c r="B9" s="87"/>
      <c r="C9" s="237">
        <v>1</v>
      </c>
      <c r="D9" s="118"/>
      <c r="E9" s="208"/>
      <c r="F9" s="240">
        <v>4200</v>
      </c>
      <c r="G9" s="118"/>
    </row>
    <row r="10" spans="1:7" ht="18" customHeight="1" x14ac:dyDescent="0.2">
      <c r="A10" s="40" t="s">
        <v>247</v>
      </c>
      <c r="B10" s="87">
        <v>0</v>
      </c>
      <c r="C10" s="237">
        <v>0</v>
      </c>
      <c r="D10" s="118"/>
      <c r="E10" s="208">
        <v>0</v>
      </c>
      <c r="F10" s="240">
        <v>0</v>
      </c>
      <c r="G10" s="118"/>
    </row>
    <row r="11" spans="1:7" ht="18" customHeight="1" thickBot="1" x14ac:dyDescent="0.25">
      <c r="A11" s="40" t="s">
        <v>100</v>
      </c>
      <c r="B11" s="88"/>
      <c r="C11" s="238">
        <v>1</v>
      </c>
      <c r="D11" s="118"/>
      <c r="E11" s="209"/>
      <c r="F11" s="241">
        <v>8000</v>
      </c>
      <c r="G11" s="118"/>
    </row>
    <row r="12" spans="1:7" ht="19.5" customHeight="1" thickTop="1" thickBot="1" x14ac:dyDescent="0.25">
      <c r="A12" s="166" t="s">
        <v>274</v>
      </c>
      <c r="B12" s="440">
        <f>SUM(B7:B11)</f>
        <v>1</v>
      </c>
      <c r="C12" s="441">
        <f>SUM(C7:C11)</f>
        <v>9</v>
      </c>
      <c r="D12" s="442">
        <f>100/C12*B12</f>
        <v>11.111111111111111</v>
      </c>
      <c r="E12" s="443">
        <f>SUM(E7:E11)</f>
        <v>5000</v>
      </c>
      <c r="F12" s="444">
        <v>18400</v>
      </c>
      <c r="G12" s="442">
        <f t="shared" ref="G12" si="0">100/E12*F12</f>
        <v>368</v>
      </c>
    </row>
    <row r="13" spans="1:7" ht="11.25" customHeight="1" x14ac:dyDescent="0.2"/>
    <row r="14" spans="1:7" ht="15" customHeight="1" x14ac:dyDescent="0.2">
      <c r="A14" s="329" t="s">
        <v>285</v>
      </c>
      <c r="B14" s="329"/>
      <c r="C14" s="329"/>
      <c r="D14" s="329"/>
      <c r="E14" s="329"/>
      <c r="F14" s="329"/>
      <c r="G14" s="329"/>
    </row>
    <row r="15" spans="1:7" ht="10.5" customHeight="1" thickBot="1" x14ac:dyDescent="0.25">
      <c r="A15" s="38"/>
    </row>
    <row r="16" spans="1:7" ht="15" customHeight="1" thickBot="1" x14ac:dyDescent="0.25">
      <c r="A16" s="376" t="s">
        <v>283</v>
      </c>
      <c r="B16" s="340" t="s">
        <v>243</v>
      </c>
      <c r="C16" s="342"/>
      <c r="D16" s="373" t="s">
        <v>241</v>
      </c>
      <c r="E16" s="368" t="s">
        <v>242</v>
      </c>
      <c r="F16" s="369"/>
      <c r="G16" s="373" t="s">
        <v>241</v>
      </c>
    </row>
    <row r="17" spans="1:10" ht="15" customHeight="1" x14ac:dyDescent="0.2">
      <c r="A17" s="377"/>
      <c r="B17" s="377">
        <v>2017</v>
      </c>
      <c r="C17" s="382">
        <v>2018</v>
      </c>
      <c r="D17" s="374"/>
      <c r="E17" s="377">
        <v>2017</v>
      </c>
      <c r="F17" s="382">
        <v>2018</v>
      </c>
      <c r="G17" s="374"/>
    </row>
    <row r="18" spans="1:10" ht="15" customHeight="1" thickBot="1" x14ac:dyDescent="0.25">
      <c r="A18" s="378"/>
      <c r="B18" s="381"/>
      <c r="C18" s="383"/>
      <c r="D18" s="375"/>
      <c r="E18" s="381"/>
      <c r="F18" s="383"/>
      <c r="G18" s="375"/>
    </row>
    <row r="19" spans="1:10" ht="18" customHeight="1" thickTop="1" x14ac:dyDescent="0.2">
      <c r="A19" s="40" t="s">
        <v>162</v>
      </c>
      <c r="B19" s="116">
        <v>14</v>
      </c>
      <c r="C19" s="242"/>
      <c r="D19" s="119"/>
      <c r="E19" s="39">
        <v>3402</v>
      </c>
      <c r="F19" s="246"/>
      <c r="G19" s="119"/>
    </row>
    <row r="20" spans="1:10" ht="18" customHeight="1" x14ac:dyDescent="0.2">
      <c r="A20" s="40" t="s">
        <v>246</v>
      </c>
      <c r="B20" s="117">
        <v>5</v>
      </c>
      <c r="C20" s="243"/>
      <c r="D20" s="119"/>
      <c r="E20" s="39">
        <v>230</v>
      </c>
      <c r="F20" s="246"/>
      <c r="G20" s="119"/>
    </row>
    <row r="21" spans="1:10" ht="18" customHeight="1" thickBot="1" x14ac:dyDescent="0.25">
      <c r="A21" s="43" t="s">
        <v>100</v>
      </c>
      <c r="B21" s="85">
        <v>4</v>
      </c>
      <c r="C21" s="244">
        <v>2</v>
      </c>
      <c r="D21" s="119"/>
      <c r="E21" s="39">
        <v>30</v>
      </c>
      <c r="F21" s="246">
        <v>600</v>
      </c>
      <c r="G21" s="119"/>
    </row>
    <row r="22" spans="1:10" ht="19.5" customHeight="1" thickTop="1" thickBot="1" x14ac:dyDescent="0.25">
      <c r="A22" s="41" t="s">
        <v>275</v>
      </c>
      <c r="B22" s="73">
        <f>SUM(B19:B21)</f>
        <v>23</v>
      </c>
      <c r="C22" s="245">
        <f>SUM(C19:C21)</f>
        <v>2</v>
      </c>
      <c r="D22" s="89">
        <f>100/B22*C22</f>
        <v>8.695652173913043</v>
      </c>
      <c r="E22" s="42">
        <f>SUM(E19:E21)</f>
        <v>3662</v>
      </c>
      <c r="F22" s="247">
        <v>600</v>
      </c>
      <c r="G22" s="89"/>
    </row>
    <row r="23" spans="1:10" ht="19.5" customHeight="1" thickTop="1" thickBot="1" x14ac:dyDescent="0.25">
      <c r="A23" s="166" t="s">
        <v>245</v>
      </c>
      <c r="B23" s="445">
        <v>78</v>
      </c>
      <c r="C23" s="440">
        <v>43</v>
      </c>
      <c r="D23" s="446">
        <f>100/B23*C23</f>
        <v>55.128205128205131</v>
      </c>
      <c r="E23" s="447">
        <v>1602</v>
      </c>
      <c r="F23" s="443">
        <v>1213</v>
      </c>
      <c r="G23" s="446">
        <f>100/E23*F23</f>
        <v>75.717852684144816</v>
      </c>
    </row>
    <row r="24" spans="1:10" ht="11.25" customHeight="1" x14ac:dyDescent="0.2"/>
    <row r="25" spans="1:10" ht="15" customHeight="1" x14ac:dyDescent="0.2">
      <c r="A25" s="329" t="s">
        <v>286</v>
      </c>
      <c r="B25" s="329"/>
      <c r="C25" s="329"/>
      <c r="D25" s="329"/>
      <c r="E25" s="329"/>
      <c r="F25" s="329"/>
      <c r="G25" s="329"/>
      <c r="J25" s="13" t="s">
        <v>306</v>
      </c>
    </row>
    <row r="26" spans="1:10" ht="10.5" customHeight="1" thickBot="1" x14ac:dyDescent="0.25">
      <c r="A26" s="38"/>
    </row>
    <row r="27" spans="1:10" ht="15" customHeight="1" thickBot="1" x14ac:dyDescent="0.25">
      <c r="A27" s="349" t="s">
        <v>244</v>
      </c>
      <c r="B27" s="340" t="s">
        <v>243</v>
      </c>
      <c r="C27" s="342"/>
      <c r="D27" s="373" t="s">
        <v>241</v>
      </c>
      <c r="E27" s="368" t="s">
        <v>242</v>
      </c>
      <c r="F27" s="384"/>
      <c r="G27" s="370" t="s">
        <v>241</v>
      </c>
    </row>
    <row r="28" spans="1:10" ht="15" customHeight="1" x14ac:dyDescent="0.2">
      <c r="A28" s="357"/>
      <c r="B28" s="377">
        <v>2017</v>
      </c>
      <c r="C28" s="382">
        <v>2018</v>
      </c>
      <c r="D28" s="374"/>
      <c r="E28" s="377">
        <v>2017</v>
      </c>
      <c r="F28" s="382">
        <v>2018</v>
      </c>
      <c r="G28" s="371"/>
    </row>
    <row r="29" spans="1:10" ht="20.100000000000001" customHeight="1" thickBot="1" x14ac:dyDescent="0.25">
      <c r="A29" s="358"/>
      <c r="B29" s="381"/>
      <c r="C29" s="383"/>
      <c r="D29" s="375"/>
      <c r="E29" s="381"/>
      <c r="F29" s="383"/>
      <c r="G29" s="372"/>
    </row>
    <row r="30" spans="1:10" ht="18" customHeight="1" thickTop="1" x14ac:dyDescent="0.2">
      <c r="A30" s="40" t="s">
        <v>240</v>
      </c>
      <c r="B30" s="116">
        <v>1</v>
      </c>
      <c r="C30" s="242">
        <v>7</v>
      </c>
      <c r="D30" s="119">
        <f>100/B30*C30</f>
        <v>700</v>
      </c>
      <c r="E30" s="210">
        <v>5000</v>
      </c>
      <c r="F30" s="252">
        <v>6200</v>
      </c>
      <c r="G30" s="118">
        <f>100/E30*F30</f>
        <v>124</v>
      </c>
    </row>
    <row r="31" spans="1:10" ht="18" customHeight="1" x14ac:dyDescent="0.2">
      <c r="A31" s="40" t="s">
        <v>168</v>
      </c>
      <c r="B31" s="117">
        <v>0</v>
      </c>
      <c r="C31" s="248">
        <v>0</v>
      </c>
      <c r="D31" s="119"/>
      <c r="E31" s="210">
        <v>0</v>
      </c>
      <c r="F31" s="252">
        <v>0</v>
      </c>
      <c r="G31" s="118"/>
    </row>
    <row r="32" spans="1:10" ht="18" customHeight="1" x14ac:dyDescent="0.2">
      <c r="A32" s="40" t="s">
        <v>239</v>
      </c>
      <c r="B32" s="117">
        <v>0</v>
      </c>
      <c r="C32" s="248">
        <v>0</v>
      </c>
      <c r="D32" s="119"/>
      <c r="E32" s="210">
        <v>0</v>
      </c>
      <c r="F32" s="252">
        <v>0</v>
      </c>
      <c r="G32" s="118"/>
    </row>
    <row r="33" spans="1:7" ht="18" customHeight="1" x14ac:dyDescent="0.2">
      <c r="A33" s="43" t="s">
        <v>238</v>
      </c>
      <c r="B33" s="117">
        <v>0</v>
      </c>
      <c r="C33" s="249">
        <v>0</v>
      </c>
      <c r="D33" s="119"/>
      <c r="E33" s="211">
        <v>0</v>
      </c>
      <c r="F33" s="253">
        <v>0</v>
      </c>
      <c r="G33" s="118"/>
    </row>
    <row r="34" spans="1:7" ht="18" customHeight="1" x14ac:dyDescent="0.2">
      <c r="A34" s="43" t="s">
        <v>122</v>
      </c>
      <c r="B34" s="117">
        <v>0</v>
      </c>
      <c r="C34" s="249">
        <v>0</v>
      </c>
      <c r="D34" s="119"/>
      <c r="E34" s="211">
        <v>0</v>
      </c>
      <c r="F34" s="253">
        <v>0</v>
      </c>
      <c r="G34" s="118"/>
    </row>
    <row r="35" spans="1:7" ht="18" customHeight="1" thickBot="1" x14ac:dyDescent="0.25">
      <c r="A35" s="44" t="s">
        <v>112</v>
      </c>
      <c r="B35" s="85">
        <v>0</v>
      </c>
      <c r="C35" s="250">
        <v>0</v>
      </c>
      <c r="D35" s="120"/>
      <c r="E35" s="212">
        <v>0</v>
      </c>
      <c r="F35" s="254">
        <v>0</v>
      </c>
      <c r="G35" s="121"/>
    </row>
    <row r="36" spans="1:7" ht="19.5" customHeight="1" thickTop="1" thickBot="1" x14ac:dyDescent="0.25">
      <c r="A36" s="167" t="s">
        <v>276</v>
      </c>
      <c r="B36" s="315">
        <f>SUM(B30:B35)</f>
        <v>1</v>
      </c>
      <c r="C36" s="314">
        <v>9</v>
      </c>
      <c r="D36" s="448">
        <f>100/C36*B36</f>
        <v>11.111111111111111</v>
      </c>
      <c r="E36" s="449">
        <f>SUM(E30:E35)</f>
        <v>5000</v>
      </c>
      <c r="F36" s="450">
        <v>18400</v>
      </c>
      <c r="G36" s="451">
        <f>100/F36*E36</f>
        <v>27.173913043478262</v>
      </c>
    </row>
    <row r="37" spans="1:7" ht="18" customHeight="1" thickTop="1" x14ac:dyDescent="0.2">
      <c r="A37" s="40" t="s">
        <v>240</v>
      </c>
      <c r="B37" s="104">
        <v>18</v>
      </c>
      <c r="C37" s="251"/>
      <c r="D37" s="119">
        <f>100/B37*C37</f>
        <v>0</v>
      </c>
      <c r="E37" s="210">
        <v>3512</v>
      </c>
      <c r="F37" s="252"/>
      <c r="G37" s="118">
        <f>100/E37*F37</f>
        <v>0</v>
      </c>
    </row>
    <row r="38" spans="1:7" ht="18" customHeight="1" x14ac:dyDescent="0.2">
      <c r="A38" s="40" t="s">
        <v>168</v>
      </c>
      <c r="B38" s="117">
        <v>3</v>
      </c>
      <c r="C38" s="248"/>
      <c r="D38" s="119"/>
      <c r="E38" s="210">
        <v>150</v>
      </c>
      <c r="F38" s="252">
        <v>0</v>
      </c>
      <c r="G38" s="118"/>
    </row>
    <row r="39" spans="1:7" ht="18" customHeight="1" x14ac:dyDescent="0.2">
      <c r="A39" s="40" t="s">
        <v>239</v>
      </c>
      <c r="B39" s="117">
        <v>0</v>
      </c>
      <c r="C39" s="248"/>
      <c r="D39" s="119"/>
      <c r="E39" s="210">
        <v>0</v>
      </c>
      <c r="F39" s="252">
        <v>0</v>
      </c>
      <c r="G39" s="118"/>
    </row>
    <row r="40" spans="1:7" ht="18" customHeight="1" x14ac:dyDescent="0.2">
      <c r="A40" s="43" t="s">
        <v>238</v>
      </c>
      <c r="B40" s="117">
        <v>0</v>
      </c>
      <c r="C40" s="249"/>
      <c r="D40" s="119"/>
      <c r="E40" s="210">
        <v>0</v>
      </c>
      <c r="F40" s="253">
        <v>0</v>
      </c>
      <c r="G40" s="118"/>
    </row>
    <row r="41" spans="1:7" ht="18" customHeight="1" thickBot="1" x14ac:dyDescent="0.25">
      <c r="A41" s="44" t="s">
        <v>112</v>
      </c>
      <c r="B41" s="117">
        <v>0</v>
      </c>
      <c r="C41" s="250"/>
      <c r="D41" s="119"/>
      <c r="E41" s="210">
        <v>0</v>
      </c>
      <c r="F41" s="254">
        <v>0</v>
      </c>
      <c r="G41" s="118"/>
    </row>
    <row r="42" spans="1:7" ht="19.5" customHeight="1" thickTop="1" thickBot="1" x14ac:dyDescent="0.25">
      <c r="A42" s="166" t="s">
        <v>277</v>
      </c>
      <c r="B42" s="452">
        <f>SUM(B37:B41)</f>
        <v>21</v>
      </c>
      <c r="C42" s="440">
        <v>2</v>
      </c>
      <c r="D42" s="446">
        <f>100/B42*C42</f>
        <v>9.5238095238095237</v>
      </c>
      <c r="E42" s="444">
        <f>SUM(E37:E41)</f>
        <v>3662</v>
      </c>
      <c r="F42" s="443">
        <v>600</v>
      </c>
      <c r="G42" s="442">
        <f>100/E42*F42</f>
        <v>16.384489350081921</v>
      </c>
    </row>
    <row r="48" spans="1:7" x14ac:dyDescent="0.2">
      <c r="B48" s="122"/>
    </row>
  </sheetData>
  <mergeCells count="30">
    <mergeCell ref="B27:C27"/>
    <mergeCell ref="D27:D29"/>
    <mergeCell ref="E27:F27"/>
    <mergeCell ref="G27:G29"/>
    <mergeCell ref="A27:A29"/>
    <mergeCell ref="B28:B29"/>
    <mergeCell ref="C28:C29"/>
    <mergeCell ref="E28:E29"/>
    <mergeCell ref="F28:F29"/>
    <mergeCell ref="B17:B18"/>
    <mergeCell ref="C17:C18"/>
    <mergeCell ref="E17:E18"/>
    <mergeCell ref="F17:F18"/>
    <mergeCell ref="A25:G25"/>
    <mergeCell ref="A2:G2"/>
    <mergeCell ref="A14:G14"/>
    <mergeCell ref="B16:C16"/>
    <mergeCell ref="E4:F4"/>
    <mergeCell ref="B4:C4"/>
    <mergeCell ref="D4:D6"/>
    <mergeCell ref="G4:G6"/>
    <mergeCell ref="D16:D18"/>
    <mergeCell ref="A4:A6"/>
    <mergeCell ref="E16:F16"/>
    <mergeCell ref="A16:A18"/>
    <mergeCell ref="G16:G18"/>
    <mergeCell ref="B5:B6"/>
    <mergeCell ref="C5:C6"/>
    <mergeCell ref="E5:E6"/>
    <mergeCell ref="F5:F6"/>
  </mergeCells>
  <phoneticPr fontId="22" type="noConversion"/>
  <conditionalFormatting sqref="B12:G12 D7:D11 G7:G11">
    <cfRule type="cellIs" dxfId="43" priority="19" operator="equal">
      <formula>0</formula>
    </cfRule>
  </conditionalFormatting>
  <conditionalFormatting sqref="D19:D21">
    <cfRule type="cellIs" dxfId="42" priority="18" operator="equal">
      <formula>0</formula>
    </cfRule>
  </conditionalFormatting>
  <conditionalFormatting sqref="G19:G21">
    <cfRule type="cellIs" dxfId="41" priority="17" operator="equal">
      <formula>0</formula>
    </cfRule>
  </conditionalFormatting>
  <conditionalFormatting sqref="B22:G22 C23:G23 D19:E21 G19:G21">
    <cfRule type="cellIs" dxfId="40" priority="16" operator="equal">
      <formula>0</formula>
    </cfRule>
  </conditionalFormatting>
  <conditionalFormatting sqref="C31:G35 C38:G41 D30:G30 D37:G37">
    <cfRule type="cellIs" dxfId="39" priority="15" operator="equal">
      <formula>0</formula>
    </cfRule>
  </conditionalFormatting>
  <conditionalFormatting sqref="B42:G42">
    <cfRule type="cellIs" dxfId="38" priority="14" operator="equal">
      <formula>0</formula>
    </cfRule>
  </conditionalFormatting>
  <conditionalFormatting sqref="B36:G36">
    <cfRule type="cellIs" dxfId="37" priority="13" operator="equal">
      <formula>0</formula>
    </cfRule>
  </conditionalFormatting>
  <conditionalFormatting sqref="B7:B11">
    <cfRule type="cellIs" dxfId="36" priority="12" operator="equal">
      <formula>0</formula>
    </cfRule>
  </conditionalFormatting>
  <conditionalFormatting sqref="E7:E11">
    <cfRule type="cellIs" dxfId="35" priority="11" operator="equal">
      <formula>0</formula>
    </cfRule>
  </conditionalFormatting>
  <conditionalFormatting sqref="B19:B21">
    <cfRule type="cellIs" dxfId="34" priority="10" operator="equal">
      <formula>0</formula>
    </cfRule>
  </conditionalFormatting>
  <conditionalFormatting sqref="B23">
    <cfRule type="cellIs" dxfId="33" priority="9" operator="equal">
      <formula>0</formula>
    </cfRule>
  </conditionalFormatting>
  <conditionalFormatting sqref="B30:B35">
    <cfRule type="cellIs" dxfId="32" priority="8" operator="equal">
      <formula>0</formula>
    </cfRule>
  </conditionalFormatting>
  <conditionalFormatting sqref="B37:B41">
    <cfRule type="cellIs" dxfId="31" priority="7" operator="equal">
      <formula>0</formula>
    </cfRule>
  </conditionalFormatting>
  <conditionalFormatting sqref="C7:C11">
    <cfRule type="cellIs" dxfId="30" priority="6" operator="equal">
      <formula>0</formula>
    </cfRule>
  </conditionalFormatting>
  <conditionalFormatting sqref="F7:F11">
    <cfRule type="cellIs" dxfId="29" priority="5" operator="equal">
      <formula>0</formula>
    </cfRule>
  </conditionalFormatting>
  <conditionalFormatting sqref="C19:C21">
    <cfRule type="cellIs" dxfId="28" priority="4" operator="equal">
      <formula>0</formula>
    </cfRule>
  </conditionalFormatting>
  <conditionalFormatting sqref="F19:F21">
    <cfRule type="cellIs" dxfId="27" priority="3" operator="equal">
      <formula>0</formula>
    </cfRule>
  </conditionalFormatting>
  <conditionalFormatting sqref="C30">
    <cfRule type="cellIs" dxfId="26" priority="2" operator="equal">
      <formula>0</formula>
    </cfRule>
  </conditionalFormatting>
  <conditionalFormatting sqref="C37">
    <cfRule type="cellIs" dxfId="25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E1" sqref="E1"/>
    </sheetView>
  </sheetViews>
  <sheetFormatPr defaultColWidth="9.140625" defaultRowHeight="18" customHeight="1" x14ac:dyDescent="0.2"/>
  <cols>
    <col min="1" max="1" width="4.7109375" style="46" customWidth="1"/>
    <col min="2" max="2" width="51.85546875" style="46" customWidth="1"/>
    <col min="3" max="3" width="10" style="46" customWidth="1"/>
    <col min="4" max="4" width="10.5703125" style="46" customWidth="1"/>
    <col min="5" max="5" width="15.28515625" style="46" customWidth="1"/>
    <col min="6" max="16384" width="9.140625" style="46"/>
  </cols>
  <sheetData>
    <row r="1" spans="1:5" ht="18" customHeight="1" x14ac:dyDescent="0.2">
      <c r="E1" s="312" t="s">
        <v>273</v>
      </c>
    </row>
    <row r="2" spans="1:5" ht="18" customHeight="1" x14ac:dyDescent="0.2">
      <c r="A2" s="385" t="s">
        <v>266</v>
      </c>
      <c r="B2" s="385"/>
      <c r="C2" s="385"/>
      <c r="D2" s="385"/>
      <c r="E2" s="385"/>
    </row>
    <row r="3" spans="1:5" ht="18" customHeight="1" thickBot="1" x14ac:dyDescent="0.25">
      <c r="A3" s="45"/>
      <c r="E3" s="47"/>
    </row>
    <row r="4" spans="1:5" ht="34.5" customHeight="1" thickBot="1" x14ac:dyDescent="0.25">
      <c r="A4" s="398" t="s">
        <v>0</v>
      </c>
      <c r="B4" s="401" t="s">
        <v>265</v>
      </c>
      <c r="C4" s="404" t="s">
        <v>264</v>
      </c>
      <c r="D4" s="405"/>
      <c r="E4" s="299" t="s">
        <v>288</v>
      </c>
    </row>
    <row r="5" spans="1:5" ht="11.25" customHeight="1" x14ac:dyDescent="0.2">
      <c r="A5" s="399"/>
      <c r="B5" s="402"/>
      <c r="C5" s="388">
        <v>2017</v>
      </c>
      <c r="D5" s="390">
        <v>2018</v>
      </c>
      <c r="E5" s="392" t="s">
        <v>300</v>
      </c>
    </row>
    <row r="6" spans="1:5" ht="10.5" customHeight="1" thickBot="1" x14ac:dyDescent="0.25">
      <c r="A6" s="400"/>
      <c r="B6" s="403"/>
      <c r="C6" s="389"/>
      <c r="D6" s="391"/>
      <c r="E6" s="393"/>
    </row>
    <row r="7" spans="1:5" ht="18" customHeight="1" thickTop="1" x14ac:dyDescent="0.2">
      <c r="A7" s="48">
        <v>21</v>
      </c>
      <c r="B7" s="49" t="s">
        <v>263</v>
      </c>
      <c r="C7" s="86">
        <v>0</v>
      </c>
      <c r="D7" s="232"/>
      <c r="E7" s="74"/>
    </row>
    <row r="8" spans="1:5" ht="18" customHeight="1" x14ac:dyDescent="0.2">
      <c r="A8" s="48">
        <v>22</v>
      </c>
      <c r="B8" s="49" t="s">
        <v>262</v>
      </c>
      <c r="C8" s="87">
        <v>0</v>
      </c>
      <c r="D8" s="233"/>
      <c r="E8" s="74"/>
    </row>
    <row r="9" spans="1:5" ht="18" customHeight="1" x14ac:dyDescent="0.2">
      <c r="A9" s="48">
        <v>23</v>
      </c>
      <c r="B9" s="49" t="s">
        <v>261</v>
      </c>
      <c r="C9" s="105">
        <v>0</v>
      </c>
      <c r="D9" s="233"/>
      <c r="E9" s="74"/>
    </row>
    <row r="10" spans="1:5" ht="18" customHeight="1" x14ac:dyDescent="0.2">
      <c r="A10" s="48">
        <v>24</v>
      </c>
      <c r="B10" s="49" t="s">
        <v>260</v>
      </c>
      <c r="C10" s="87"/>
      <c r="D10" s="233"/>
      <c r="E10" s="74"/>
    </row>
    <row r="11" spans="1:5" ht="18" customHeight="1" x14ac:dyDescent="0.2">
      <c r="A11" s="48">
        <v>25</v>
      </c>
      <c r="B11" s="49" t="s">
        <v>259</v>
      </c>
      <c r="C11" s="87">
        <v>3</v>
      </c>
      <c r="D11" s="233">
        <v>2</v>
      </c>
      <c r="E11" s="74">
        <f>100/C11*D11</f>
        <v>66.666666666666671</v>
      </c>
    </row>
    <row r="12" spans="1:5" ht="18" customHeight="1" x14ac:dyDescent="0.2">
      <c r="A12" s="48">
        <v>26</v>
      </c>
      <c r="B12" s="49" t="s">
        <v>258</v>
      </c>
      <c r="C12" s="87">
        <v>0</v>
      </c>
      <c r="D12" s="233"/>
      <c r="E12" s="74"/>
    </row>
    <row r="13" spans="1:5" ht="18" customHeight="1" x14ac:dyDescent="0.2">
      <c r="A13" s="48">
        <v>31</v>
      </c>
      <c r="B13" s="49" t="s">
        <v>257</v>
      </c>
      <c r="C13" s="87"/>
      <c r="D13" s="233"/>
      <c r="E13" s="74"/>
    </row>
    <row r="14" spans="1:5" ht="18" customHeight="1" x14ac:dyDescent="0.2">
      <c r="A14" s="48">
        <v>32</v>
      </c>
      <c r="B14" s="49" t="s">
        <v>256</v>
      </c>
      <c r="C14" s="87">
        <v>2</v>
      </c>
      <c r="D14" s="233"/>
      <c r="E14" s="74"/>
    </row>
    <row r="15" spans="1:5" ht="18" customHeight="1" x14ac:dyDescent="0.2">
      <c r="A15" s="48">
        <v>33</v>
      </c>
      <c r="B15" s="49" t="s">
        <v>255</v>
      </c>
      <c r="C15" s="87">
        <v>0</v>
      </c>
      <c r="D15" s="233"/>
      <c r="E15" s="74"/>
    </row>
    <row r="16" spans="1:5" ht="18" customHeight="1" x14ac:dyDescent="0.2">
      <c r="A16" s="48">
        <v>42</v>
      </c>
      <c r="B16" s="49" t="s">
        <v>254</v>
      </c>
      <c r="C16" s="87">
        <v>0</v>
      </c>
      <c r="D16" s="233"/>
      <c r="E16" s="74"/>
    </row>
    <row r="17" spans="1:5" ht="18" customHeight="1" x14ac:dyDescent="0.2">
      <c r="A17" s="48">
        <v>43</v>
      </c>
      <c r="B17" s="49" t="s">
        <v>253</v>
      </c>
      <c r="C17" s="87">
        <v>0</v>
      </c>
      <c r="D17" s="233"/>
      <c r="E17" s="74"/>
    </row>
    <row r="18" spans="1:5" ht="18" customHeight="1" x14ac:dyDescent="0.2">
      <c r="A18" s="48">
        <v>47</v>
      </c>
      <c r="B18" s="49" t="s">
        <v>252</v>
      </c>
      <c r="C18" s="87">
        <v>0</v>
      </c>
      <c r="D18" s="233"/>
      <c r="E18" s="74"/>
    </row>
    <row r="19" spans="1:5" ht="18" customHeight="1" x14ac:dyDescent="0.2">
      <c r="A19" s="48">
        <v>48</v>
      </c>
      <c r="B19" s="49" t="s">
        <v>251</v>
      </c>
      <c r="C19" s="87">
        <v>0</v>
      </c>
      <c r="D19" s="233"/>
      <c r="E19" s="74"/>
    </row>
    <row r="20" spans="1:5" ht="18" customHeight="1" x14ac:dyDescent="0.2">
      <c r="A20" s="48">
        <v>49</v>
      </c>
      <c r="B20" s="49" t="s">
        <v>270</v>
      </c>
      <c r="C20" s="87">
        <v>0</v>
      </c>
      <c r="D20" s="233"/>
      <c r="E20" s="74"/>
    </row>
    <row r="21" spans="1:5" ht="18" customHeight="1" x14ac:dyDescent="0.2">
      <c r="A21" s="48">
        <v>50</v>
      </c>
      <c r="B21" s="49" t="s">
        <v>250</v>
      </c>
      <c r="C21" s="104">
        <v>0</v>
      </c>
      <c r="D21" s="233"/>
      <c r="E21" s="74"/>
    </row>
    <row r="22" spans="1:5" ht="18" customHeight="1" thickBot="1" x14ac:dyDescent="0.25">
      <c r="A22" s="48">
        <v>51</v>
      </c>
      <c r="B22" s="49" t="s">
        <v>249</v>
      </c>
      <c r="C22" s="85">
        <v>0</v>
      </c>
      <c r="D22" s="234"/>
      <c r="E22" s="74"/>
    </row>
    <row r="23" spans="1:5" ht="18" customHeight="1" thickTop="1" thickBot="1" x14ac:dyDescent="0.25">
      <c r="A23" s="406" t="s">
        <v>67</v>
      </c>
      <c r="B23" s="407"/>
      <c r="C23" s="163">
        <f>SUM(C7:C22)</f>
        <v>5</v>
      </c>
      <c r="D23" s="164">
        <f>SUM(D7:D22)</f>
        <v>2</v>
      </c>
      <c r="E23" s="165">
        <f t="shared" ref="E23:E26" si="0">100/C23*D23</f>
        <v>40</v>
      </c>
    </row>
    <row r="24" spans="1:5" ht="18" customHeight="1" x14ac:dyDescent="0.2">
      <c r="A24" s="394" t="s">
        <v>248</v>
      </c>
      <c r="B24" s="395"/>
      <c r="C24" s="213">
        <f>tab_5!E23</f>
        <v>1602</v>
      </c>
      <c r="D24" s="214">
        <v>1213</v>
      </c>
      <c r="E24" s="74">
        <f t="shared" si="0"/>
        <v>75.717852684144816</v>
      </c>
    </row>
    <row r="25" spans="1:5" ht="18" customHeight="1" x14ac:dyDescent="0.2">
      <c r="A25" s="396" t="s">
        <v>271</v>
      </c>
      <c r="B25" s="397"/>
      <c r="C25" s="215">
        <f>tab_5!E12</f>
        <v>5000</v>
      </c>
      <c r="D25" s="216">
        <v>18400</v>
      </c>
      <c r="E25" s="74">
        <f t="shared" si="0"/>
        <v>368</v>
      </c>
    </row>
    <row r="26" spans="1:5" ht="18" customHeight="1" thickBot="1" x14ac:dyDescent="0.25">
      <c r="A26" s="386" t="s">
        <v>272</v>
      </c>
      <c r="B26" s="387"/>
      <c r="C26" s="217">
        <f>tab_5!E22</f>
        <v>3662</v>
      </c>
      <c r="D26" s="218">
        <v>600</v>
      </c>
      <c r="E26" s="75">
        <f t="shared" si="0"/>
        <v>16.384489350081921</v>
      </c>
    </row>
  </sheetData>
  <mergeCells count="11">
    <mergeCell ref="A2:E2"/>
    <mergeCell ref="A26:B26"/>
    <mergeCell ref="C5:C6"/>
    <mergeCell ref="D5:D6"/>
    <mergeCell ref="E5:E6"/>
    <mergeCell ref="A24:B24"/>
    <mergeCell ref="A25:B25"/>
    <mergeCell ref="A4:A6"/>
    <mergeCell ref="B4:B6"/>
    <mergeCell ref="C4:D4"/>
    <mergeCell ref="A23:B23"/>
  </mergeCells>
  <phoneticPr fontId="22" type="noConversion"/>
  <conditionalFormatting sqref="E7:E22">
    <cfRule type="cellIs" dxfId="24" priority="4" operator="equal">
      <formula>0</formula>
    </cfRule>
  </conditionalFormatting>
  <conditionalFormatting sqref="E24:E26">
    <cfRule type="cellIs" dxfId="23" priority="3" operator="equal">
      <formula>0</formula>
    </cfRule>
  </conditionalFormatting>
  <conditionalFormatting sqref="C7:C22">
    <cfRule type="cellIs" dxfId="22" priority="2" operator="equal">
      <formula>0</formula>
    </cfRule>
  </conditionalFormatting>
  <conditionalFormatting sqref="D7:D22">
    <cfRule type="cellIs" dxfId="21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M1" sqref="M1"/>
    </sheetView>
  </sheetViews>
  <sheetFormatPr defaultColWidth="9.140625" defaultRowHeight="12.75" x14ac:dyDescent="0.2"/>
  <cols>
    <col min="1" max="1" width="5.140625" style="50" customWidth="1"/>
    <col min="2" max="2" width="41.42578125" style="50" customWidth="1"/>
    <col min="3" max="13" width="6.7109375" style="50" customWidth="1"/>
    <col min="14" max="16384" width="9.140625" style="50"/>
  </cols>
  <sheetData>
    <row r="1" spans="1:13" ht="15" customHeight="1" x14ac:dyDescent="0.2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13" t="s">
        <v>267</v>
      </c>
    </row>
    <row r="2" spans="1:13" ht="49.5" customHeight="1" thickBot="1" x14ac:dyDescent="0.25">
      <c r="A2" s="408" t="s">
        <v>309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</row>
    <row r="3" spans="1:13" ht="34.5" customHeight="1" thickBot="1" x14ac:dyDescent="0.25">
      <c r="A3" s="300" t="s">
        <v>0</v>
      </c>
      <c r="B3" s="301" t="s">
        <v>290</v>
      </c>
      <c r="C3" s="302">
        <v>2008</v>
      </c>
      <c r="D3" s="302">
        <v>2009</v>
      </c>
      <c r="E3" s="302">
        <v>2010</v>
      </c>
      <c r="F3" s="302">
        <v>2011</v>
      </c>
      <c r="G3" s="302">
        <v>2012</v>
      </c>
      <c r="H3" s="302">
        <v>2013</v>
      </c>
      <c r="I3" s="302">
        <v>2014</v>
      </c>
      <c r="J3" s="302">
        <v>2015</v>
      </c>
      <c r="K3" s="302">
        <v>2016</v>
      </c>
      <c r="L3" s="303">
        <v>2017</v>
      </c>
      <c r="M3" s="301">
        <v>2018</v>
      </c>
    </row>
    <row r="4" spans="1:13" ht="17.25" customHeight="1" thickTop="1" x14ac:dyDescent="0.2">
      <c r="A4" s="6" t="s">
        <v>1</v>
      </c>
      <c r="B4" s="65" t="s">
        <v>2</v>
      </c>
      <c r="C4" s="1">
        <v>0</v>
      </c>
      <c r="D4" s="1">
        <v>1</v>
      </c>
      <c r="E4" s="1">
        <v>0</v>
      </c>
      <c r="F4" s="1">
        <v>1</v>
      </c>
      <c r="G4" s="1">
        <v>0</v>
      </c>
      <c r="H4" s="84">
        <v>0</v>
      </c>
      <c r="I4" s="84">
        <v>0</v>
      </c>
      <c r="J4" s="98">
        <v>0</v>
      </c>
      <c r="K4" s="101">
        <v>0</v>
      </c>
      <c r="L4" s="191">
        <v>0</v>
      </c>
      <c r="M4" s="232">
        <v>0</v>
      </c>
    </row>
    <row r="5" spans="1:13" ht="27.75" customHeight="1" x14ac:dyDescent="0.2">
      <c r="A5" s="7" t="s">
        <v>3</v>
      </c>
      <c r="B5" s="8" t="s">
        <v>4</v>
      </c>
      <c r="C5" s="2">
        <v>0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17">
        <v>0</v>
      </c>
      <c r="K5" s="5">
        <v>0</v>
      </c>
      <c r="L5" s="193">
        <v>0</v>
      </c>
      <c r="M5" s="233">
        <v>0</v>
      </c>
    </row>
    <row r="6" spans="1:13" ht="27.75" customHeight="1" x14ac:dyDescent="0.2">
      <c r="A6" s="7" t="s">
        <v>5</v>
      </c>
      <c r="B6" s="8" t="s">
        <v>6</v>
      </c>
      <c r="C6" s="2">
        <v>1</v>
      </c>
      <c r="D6" s="2">
        <v>1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17">
        <v>1</v>
      </c>
      <c r="K6" s="5">
        <v>0</v>
      </c>
      <c r="L6" s="193">
        <v>2</v>
      </c>
      <c r="M6" s="233">
        <v>1</v>
      </c>
    </row>
    <row r="7" spans="1:13" ht="27.75" customHeight="1" x14ac:dyDescent="0.2">
      <c r="A7" s="7" t="s">
        <v>7</v>
      </c>
      <c r="B7" s="8" t="s">
        <v>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17">
        <v>0</v>
      </c>
      <c r="K7" s="5">
        <v>0</v>
      </c>
      <c r="L7" s="193">
        <v>0</v>
      </c>
      <c r="M7" s="233">
        <v>0</v>
      </c>
    </row>
    <row r="8" spans="1:13" ht="17.25" customHeight="1" x14ac:dyDescent="0.2">
      <c r="A8" s="7" t="s">
        <v>9</v>
      </c>
      <c r="B8" s="8" t="s">
        <v>10</v>
      </c>
      <c r="C8" s="2">
        <v>1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0</v>
      </c>
      <c r="J8" s="17">
        <v>0</v>
      </c>
      <c r="K8" s="5">
        <v>0</v>
      </c>
      <c r="L8" s="193">
        <v>0</v>
      </c>
      <c r="M8" s="233">
        <v>1</v>
      </c>
    </row>
    <row r="9" spans="1:13" ht="27.75" customHeight="1" x14ac:dyDescent="0.2">
      <c r="A9" s="7" t="s">
        <v>11</v>
      </c>
      <c r="B9" s="8" t="s">
        <v>12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17">
        <v>0</v>
      </c>
      <c r="K9" s="5">
        <v>0</v>
      </c>
      <c r="L9" s="193">
        <v>0</v>
      </c>
      <c r="M9" s="233">
        <v>0</v>
      </c>
    </row>
    <row r="10" spans="1:13" ht="27.75" customHeight="1" x14ac:dyDescent="0.2">
      <c r="A10" s="7" t="s">
        <v>13</v>
      </c>
      <c r="B10" s="8" t="s">
        <v>14</v>
      </c>
      <c r="C10" s="2">
        <v>0</v>
      </c>
      <c r="D10" s="2">
        <v>20</v>
      </c>
      <c r="E10" s="2">
        <v>1</v>
      </c>
      <c r="F10" s="2">
        <v>0</v>
      </c>
      <c r="G10" s="2">
        <v>1</v>
      </c>
      <c r="H10" s="2">
        <v>1</v>
      </c>
      <c r="I10" s="2">
        <v>0</v>
      </c>
      <c r="J10" s="17">
        <v>0</v>
      </c>
      <c r="K10" s="5">
        <v>0</v>
      </c>
      <c r="L10" s="193">
        <v>0</v>
      </c>
      <c r="M10" s="233">
        <v>0</v>
      </c>
    </row>
    <row r="11" spans="1:13" ht="27.75" customHeight="1" x14ac:dyDescent="0.2">
      <c r="A11" s="7" t="s">
        <v>15</v>
      </c>
      <c r="B11" s="8" t="s">
        <v>16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7">
        <v>0</v>
      </c>
      <c r="K11" s="5">
        <v>0</v>
      </c>
      <c r="L11" s="193">
        <v>0</v>
      </c>
      <c r="M11" s="233">
        <v>0</v>
      </c>
    </row>
    <row r="12" spans="1:13" ht="17.25" customHeight="1" x14ac:dyDescent="0.2">
      <c r="A12" s="7" t="s">
        <v>17</v>
      </c>
      <c r="B12" s="8" t="s">
        <v>18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7">
        <v>0</v>
      </c>
      <c r="K12" s="5">
        <v>0</v>
      </c>
      <c r="L12" s="193">
        <v>0</v>
      </c>
      <c r="M12" s="233">
        <v>0</v>
      </c>
    </row>
    <row r="13" spans="1:13" ht="17.25" customHeight="1" x14ac:dyDescent="0.2">
      <c r="A13" s="7" t="s">
        <v>19</v>
      </c>
      <c r="B13" s="8" t="s">
        <v>20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7">
        <v>0</v>
      </c>
      <c r="K13" s="5">
        <v>0</v>
      </c>
      <c r="L13" s="193">
        <v>0</v>
      </c>
      <c r="M13" s="233">
        <v>0</v>
      </c>
    </row>
    <row r="14" spans="1:13" ht="17.25" customHeight="1" thickBot="1" x14ac:dyDescent="0.25">
      <c r="A14" s="9" t="s">
        <v>21</v>
      </c>
      <c r="B14" s="10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102">
        <v>0</v>
      </c>
      <c r="K14" s="100">
        <v>0</v>
      </c>
      <c r="L14" s="194">
        <v>0</v>
      </c>
      <c r="M14" s="234">
        <v>0</v>
      </c>
    </row>
    <row r="15" spans="1:13" ht="18.75" customHeight="1" thickTop="1" thickBot="1" x14ac:dyDescent="0.25">
      <c r="A15" s="409" t="s">
        <v>23</v>
      </c>
      <c r="B15" s="410"/>
      <c r="C15" s="106">
        <f t="shared" ref="C15:M15" si="0">SUM(C4:C14)</f>
        <v>2</v>
      </c>
      <c r="D15" s="106">
        <f t="shared" si="0"/>
        <v>23</v>
      </c>
      <c r="E15" s="106">
        <f t="shared" si="0"/>
        <v>4</v>
      </c>
      <c r="F15" s="106">
        <f t="shared" si="0"/>
        <v>1</v>
      </c>
      <c r="G15" s="106">
        <f t="shared" si="0"/>
        <v>2</v>
      </c>
      <c r="H15" s="106">
        <f t="shared" si="0"/>
        <v>2</v>
      </c>
      <c r="I15" s="106">
        <f t="shared" si="0"/>
        <v>0</v>
      </c>
      <c r="J15" s="106">
        <f t="shared" si="0"/>
        <v>1</v>
      </c>
      <c r="K15" s="106">
        <f t="shared" si="0"/>
        <v>0</v>
      </c>
      <c r="L15" s="192">
        <f>SUM(L4:L14)</f>
        <v>2</v>
      </c>
      <c r="M15" s="107">
        <f t="shared" si="0"/>
        <v>2</v>
      </c>
    </row>
  </sheetData>
  <mergeCells count="2">
    <mergeCell ref="A2:M2"/>
    <mergeCell ref="A15:B15"/>
  </mergeCells>
  <phoneticPr fontId="3" type="noConversion"/>
  <conditionalFormatting sqref="C4:J14">
    <cfRule type="cellIs" dxfId="20" priority="6" operator="equal">
      <formula>0</formula>
    </cfRule>
  </conditionalFormatting>
  <conditionalFormatting sqref="M4:M14">
    <cfRule type="cellIs" dxfId="19" priority="5" operator="equal">
      <formula>0</formula>
    </cfRule>
  </conditionalFormatting>
  <conditionalFormatting sqref="K4:K14">
    <cfRule type="cellIs" dxfId="18" priority="4" operator="equal">
      <formula>0</formula>
    </cfRule>
  </conditionalFormatting>
  <conditionalFormatting sqref="J4:J14">
    <cfRule type="cellIs" dxfId="17" priority="3" operator="equal">
      <formula>0</formula>
    </cfRule>
  </conditionalFormatting>
  <conditionalFormatting sqref="I4:I14">
    <cfRule type="cellIs" dxfId="16" priority="2" operator="equal">
      <formula>0</formula>
    </cfRule>
  </conditionalFormatting>
  <conditionalFormatting sqref="L4:L14">
    <cfRule type="cellIs" dxfId="15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L1" sqref="L1"/>
    </sheetView>
  </sheetViews>
  <sheetFormatPr defaultColWidth="9.140625" defaultRowHeight="12.75" x14ac:dyDescent="0.2"/>
  <cols>
    <col min="1" max="1" width="5.140625" style="50" customWidth="1"/>
    <col min="2" max="2" width="41.42578125" style="50" customWidth="1"/>
    <col min="3" max="13" width="6.7109375" style="50" customWidth="1"/>
    <col min="14" max="16384" width="9.140625" style="50"/>
  </cols>
  <sheetData>
    <row r="1" spans="1:13" ht="15" customHeight="1" x14ac:dyDescent="0.2">
      <c r="B1" s="54"/>
      <c r="C1" s="54"/>
      <c r="D1" s="54"/>
      <c r="E1" s="54"/>
      <c r="F1" s="54"/>
      <c r="G1" s="54"/>
      <c r="H1" s="54"/>
      <c r="I1" s="54"/>
      <c r="J1" s="54"/>
      <c r="K1" s="54"/>
      <c r="L1" s="313" t="s">
        <v>24</v>
      </c>
    </row>
    <row r="2" spans="1:13" ht="49.5" customHeight="1" thickBot="1" x14ac:dyDescent="0.25">
      <c r="A2" s="408" t="s">
        <v>308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ht="34.5" customHeight="1" thickBot="1" x14ac:dyDescent="0.25">
      <c r="A3" s="300" t="s">
        <v>0</v>
      </c>
      <c r="B3" s="301" t="s">
        <v>289</v>
      </c>
      <c r="C3" s="302">
        <v>2008</v>
      </c>
      <c r="D3" s="302">
        <v>2009</v>
      </c>
      <c r="E3" s="302">
        <v>2010</v>
      </c>
      <c r="F3" s="302">
        <v>2011</v>
      </c>
      <c r="G3" s="302">
        <v>2012</v>
      </c>
      <c r="H3" s="302">
        <v>2013</v>
      </c>
      <c r="I3" s="302">
        <v>2014</v>
      </c>
      <c r="J3" s="302">
        <v>2015</v>
      </c>
      <c r="K3" s="302">
        <v>2016</v>
      </c>
      <c r="L3" s="303">
        <v>2017</v>
      </c>
      <c r="M3" s="301">
        <v>2018</v>
      </c>
    </row>
    <row r="4" spans="1:13" ht="17.25" customHeight="1" thickTop="1" x14ac:dyDescent="0.2">
      <c r="A4" s="6" t="s">
        <v>1</v>
      </c>
      <c r="B4" s="65" t="s">
        <v>2</v>
      </c>
      <c r="C4" s="1">
        <v>0</v>
      </c>
      <c r="D4" s="1">
        <v>2</v>
      </c>
      <c r="E4" s="1">
        <v>1</v>
      </c>
      <c r="F4" s="1"/>
      <c r="G4" s="1">
        <v>0</v>
      </c>
      <c r="H4" s="1">
        <v>0</v>
      </c>
      <c r="I4" s="1">
        <v>1</v>
      </c>
      <c r="J4" s="98">
        <v>0</v>
      </c>
      <c r="K4" s="4">
        <v>1</v>
      </c>
      <c r="L4" s="191">
        <v>2</v>
      </c>
      <c r="M4" s="232"/>
    </row>
    <row r="5" spans="1:13" ht="27.75" customHeight="1" x14ac:dyDescent="0.2">
      <c r="A5" s="7" t="s">
        <v>3</v>
      </c>
      <c r="B5" s="8" t="s">
        <v>4</v>
      </c>
      <c r="C5" s="2">
        <v>3</v>
      </c>
      <c r="D5" s="2">
        <v>3</v>
      </c>
      <c r="E5" s="2">
        <v>4</v>
      </c>
      <c r="F5" s="2">
        <v>2</v>
      </c>
      <c r="G5" s="2">
        <v>1</v>
      </c>
      <c r="H5" s="2">
        <v>2</v>
      </c>
      <c r="I5" s="2">
        <v>1</v>
      </c>
      <c r="J5" s="1">
        <v>1</v>
      </c>
      <c r="K5" s="5"/>
      <c r="L5" s="84">
        <v>1</v>
      </c>
      <c r="M5" s="235"/>
    </row>
    <row r="6" spans="1:13" ht="27.75" customHeight="1" x14ac:dyDescent="0.2">
      <c r="A6" s="7" t="s">
        <v>5</v>
      </c>
      <c r="B6" s="8" t="s">
        <v>6</v>
      </c>
      <c r="C6" s="2">
        <v>3</v>
      </c>
      <c r="D6" s="2">
        <v>1</v>
      </c>
      <c r="E6" s="2"/>
      <c r="F6" s="2"/>
      <c r="G6" s="2">
        <v>0</v>
      </c>
      <c r="H6" s="2">
        <v>1</v>
      </c>
      <c r="I6" s="2">
        <v>0</v>
      </c>
      <c r="J6" s="1">
        <v>0</v>
      </c>
      <c r="K6" s="5"/>
      <c r="L6" s="84"/>
      <c r="M6" s="235"/>
    </row>
    <row r="7" spans="1:13" ht="27.75" customHeight="1" x14ac:dyDescent="0.2">
      <c r="A7" s="7" t="s">
        <v>7</v>
      </c>
      <c r="B7" s="8" t="s">
        <v>8</v>
      </c>
      <c r="C7" s="2">
        <v>8</v>
      </c>
      <c r="D7" s="2">
        <v>4</v>
      </c>
      <c r="E7" s="2">
        <v>2</v>
      </c>
      <c r="F7" s="2"/>
      <c r="G7" s="2">
        <v>0</v>
      </c>
      <c r="H7" s="2">
        <v>0</v>
      </c>
      <c r="I7" s="2">
        <v>1</v>
      </c>
      <c r="J7" s="1">
        <v>0</v>
      </c>
      <c r="K7" s="5"/>
      <c r="L7" s="84"/>
      <c r="M7" s="235"/>
    </row>
    <row r="8" spans="1:13" ht="17.25" customHeight="1" x14ac:dyDescent="0.2">
      <c r="A8" s="7" t="s">
        <v>9</v>
      </c>
      <c r="B8" s="8" t="s">
        <v>10</v>
      </c>
      <c r="C8" s="2">
        <v>8</v>
      </c>
      <c r="D8" s="2">
        <v>11</v>
      </c>
      <c r="E8" s="2">
        <v>2</v>
      </c>
      <c r="F8" s="2">
        <v>1</v>
      </c>
      <c r="G8" s="2">
        <v>0</v>
      </c>
      <c r="H8" s="2">
        <v>0</v>
      </c>
      <c r="I8" s="2">
        <v>0</v>
      </c>
      <c r="J8" s="1">
        <v>0</v>
      </c>
      <c r="K8" s="5"/>
      <c r="L8" s="84">
        <v>1</v>
      </c>
      <c r="M8" s="235">
        <v>1</v>
      </c>
    </row>
    <row r="9" spans="1:13" ht="27.75" customHeight="1" x14ac:dyDescent="0.2">
      <c r="A9" s="7" t="s">
        <v>11</v>
      </c>
      <c r="B9" s="8" t="s">
        <v>12</v>
      </c>
      <c r="C9" s="2"/>
      <c r="D9" s="2"/>
      <c r="E9" s="2"/>
      <c r="F9" s="2"/>
      <c r="G9" s="2">
        <v>0</v>
      </c>
      <c r="H9" s="2">
        <v>0</v>
      </c>
      <c r="I9" s="2">
        <v>0</v>
      </c>
      <c r="J9" s="1">
        <v>0</v>
      </c>
      <c r="K9" s="5"/>
      <c r="L9" s="84"/>
      <c r="M9" s="235"/>
    </row>
    <row r="10" spans="1:13" ht="27.75" customHeight="1" x14ac:dyDescent="0.2">
      <c r="A10" s="7" t="s">
        <v>13</v>
      </c>
      <c r="B10" s="8" t="s">
        <v>14</v>
      </c>
      <c r="C10" s="2"/>
      <c r="D10" s="2"/>
      <c r="E10" s="2"/>
      <c r="F10" s="2"/>
      <c r="G10" s="2">
        <v>0</v>
      </c>
      <c r="H10" s="2">
        <v>3</v>
      </c>
      <c r="I10" s="2">
        <v>0</v>
      </c>
      <c r="J10" s="1">
        <v>0</v>
      </c>
      <c r="K10" s="5"/>
      <c r="L10" s="84">
        <v>1</v>
      </c>
      <c r="M10" s="235"/>
    </row>
    <row r="11" spans="1:13" ht="27.75" customHeight="1" x14ac:dyDescent="0.2">
      <c r="A11" s="7" t="s">
        <v>15</v>
      </c>
      <c r="B11" s="8" t="s">
        <v>16</v>
      </c>
      <c r="C11" s="2"/>
      <c r="D11" s="2"/>
      <c r="E11" s="2"/>
      <c r="F11" s="2"/>
      <c r="G11" s="2">
        <v>0</v>
      </c>
      <c r="H11" s="2">
        <v>0</v>
      </c>
      <c r="I11" s="2">
        <v>0</v>
      </c>
      <c r="J11" s="1">
        <v>0</v>
      </c>
      <c r="K11" s="5"/>
      <c r="L11" s="84"/>
      <c r="M11" s="235"/>
    </row>
    <row r="12" spans="1:13" ht="17.25" customHeight="1" x14ac:dyDescent="0.2">
      <c r="A12" s="7" t="s">
        <v>17</v>
      </c>
      <c r="B12" s="8" t="s">
        <v>18</v>
      </c>
      <c r="C12" s="2">
        <v>1</v>
      </c>
      <c r="D12" s="2"/>
      <c r="E12" s="2"/>
      <c r="F12" s="2"/>
      <c r="G12" s="2">
        <v>1</v>
      </c>
      <c r="H12" s="2">
        <v>0</v>
      </c>
      <c r="I12" s="2">
        <v>0</v>
      </c>
      <c r="J12" s="1">
        <v>1</v>
      </c>
      <c r="K12" s="5"/>
      <c r="L12" s="84"/>
      <c r="M12" s="235"/>
    </row>
    <row r="13" spans="1:13" ht="17.25" customHeight="1" x14ac:dyDescent="0.2">
      <c r="A13" s="7" t="s">
        <v>19</v>
      </c>
      <c r="B13" s="8" t="s">
        <v>20</v>
      </c>
      <c r="C13" s="2"/>
      <c r="D13" s="2"/>
      <c r="E13" s="2"/>
      <c r="F13" s="2"/>
      <c r="G13" s="2">
        <v>0</v>
      </c>
      <c r="H13" s="2">
        <v>0</v>
      </c>
      <c r="I13" s="2">
        <v>0</v>
      </c>
      <c r="J13" s="1">
        <v>1</v>
      </c>
      <c r="K13" s="5"/>
      <c r="L13" s="84"/>
      <c r="M13" s="235"/>
    </row>
    <row r="14" spans="1:13" ht="17.25" customHeight="1" thickBot="1" x14ac:dyDescent="0.25">
      <c r="A14" s="9" t="s">
        <v>21</v>
      </c>
      <c r="B14" s="10" t="s">
        <v>22</v>
      </c>
      <c r="C14" s="3"/>
      <c r="D14" s="3"/>
      <c r="E14" s="3"/>
      <c r="F14" s="3"/>
      <c r="G14" s="3">
        <v>0</v>
      </c>
      <c r="H14" s="3">
        <v>0</v>
      </c>
      <c r="I14" s="3">
        <v>0</v>
      </c>
      <c r="J14" s="99">
        <v>0</v>
      </c>
      <c r="K14" s="100">
        <v>0</v>
      </c>
      <c r="L14" s="84">
        <v>0</v>
      </c>
      <c r="M14" s="235">
        <v>0</v>
      </c>
    </row>
    <row r="15" spans="1:13" ht="18.75" customHeight="1" thickTop="1" thickBot="1" x14ac:dyDescent="0.25">
      <c r="A15" s="409" t="s">
        <v>23</v>
      </c>
      <c r="B15" s="410"/>
      <c r="C15" s="106">
        <f t="shared" ref="C15:L15" si="0">SUM(C4:C14)</f>
        <v>23</v>
      </c>
      <c r="D15" s="106">
        <f t="shared" si="0"/>
        <v>21</v>
      </c>
      <c r="E15" s="106">
        <f t="shared" si="0"/>
        <v>9</v>
      </c>
      <c r="F15" s="106">
        <f t="shared" si="0"/>
        <v>3</v>
      </c>
      <c r="G15" s="106">
        <f t="shared" si="0"/>
        <v>2</v>
      </c>
      <c r="H15" s="106">
        <f t="shared" si="0"/>
        <v>6</v>
      </c>
      <c r="I15" s="106">
        <f t="shared" si="0"/>
        <v>3</v>
      </c>
      <c r="J15" s="106">
        <f t="shared" si="0"/>
        <v>3</v>
      </c>
      <c r="K15" s="106">
        <f t="shared" si="0"/>
        <v>1</v>
      </c>
      <c r="L15" s="192">
        <f t="shared" si="0"/>
        <v>5</v>
      </c>
      <c r="M15" s="107">
        <f>SUM(M4:M14)</f>
        <v>1</v>
      </c>
    </row>
  </sheetData>
  <mergeCells count="2">
    <mergeCell ref="A2:L2"/>
    <mergeCell ref="A15:B15"/>
  </mergeCells>
  <phoneticPr fontId="3" type="noConversion"/>
  <conditionalFormatting sqref="L5:L14 C4:J14">
    <cfRule type="cellIs" dxfId="14" priority="7" operator="equal">
      <formula>0</formula>
    </cfRule>
  </conditionalFormatting>
  <conditionalFormatting sqref="L4">
    <cfRule type="cellIs" dxfId="13" priority="6" operator="equal">
      <formula>0</formula>
    </cfRule>
  </conditionalFormatting>
  <conditionalFormatting sqref="K4:K14">
    <cfRule type="cellIs" dxfId="12" priority="5" operator="equal">
      <formula>0</formula>
    </cfRule>
  </conditionalFormatting>
  <conditionalFormatting sqref="J4">
    <cfRule type="cellIs" dxfId="11" priority="4" operator="equal">
      <formula>0</formula>
    </cfRule>
  </conditionalFormatting>
  <conditionalFormatting sqref="I4:I14">
    <cfRule type="cellIs" dxfId="10" priority="3" operator="equal">
      <formula>0</formula>
    </cfRule>
  </conditionalFormatting>
  <conditionalFormatting sqref="M5:M14">
    <cfRule type="cellIs" dxfId="9" priority="2" operator="equal">
      <formula>0</formula>
    </cfRule>
  </conditionalFormatting>
  <conditionalFormatting sqref="M4">
    <cfRule type="cellIs" dxfId="8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workbookViewId="0">
      <selection sqref="A1:M1"/>
    </sheetView>
  </sheetViews>
  <sheetFormatPr defaultRowHeight="12.75" x14ac:dyDescent="0.2"/>
  <cols>
    <col min="1" max="1" width="4.140625" style="50" customWidth="1"/>
    <col min="2" max="2" width="46.42578125" style="50" customWidth="1"/>
    <col min="3" max="13" width="7.7109375" style="50" customWidth="1"/>
    <col min="14" max="16384" width="9.140625" style="50"/>
  </cols>
  <sheetData>
    <row r="1" spans="1:14" x14ac:dyDescent="0.2">
      <c r="A1" s="411" t="s">
        <v>25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4" ht="47.25" customHeight="1" thickBot="1" x14ac:dyDescent="0.25">
      <c r="A2" s="412" t="s">
        <v>307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51"/>
    </row>
    <row r="3" spans="1:14" ht="26.25" thickBot="1" x14ac:dyDescent="0.25">
      <c r="A3" s="300" t="s">
        <v>0</v>
      </c>
      <c r="B3" s="301" t="s">
        <v>291</v>
      </c>
      <c r="C3" s="302">
        <v>2008</v>
      </c>
      <c r="D3" s="302">
        <v>2009</v>
      </c>
      <c r="E3" s="302">
        <v>2010</v>
      </c>
      <c r="F3" s="302">
        <v>2011</v>
      </c>
      <c r="G3" s="302">
        <v>2012</v>
      </c>
      <c r="H3" s="302">
        <v>2013</v>
      </c>
      <c r="I3" s="302">
        <v>2014</v>
      </c>
      <c r="J3" s="302">
        <v>2015</v>
      </c>
      <c r="K3" s="302">
        <v>2016</v>
      </c>
      <c r="L3" s="303">
        <v>2017</v>
      </c>
      <c r="M3" s="301">
        <v>2018</v>
      </c>
      <c r="N3" s="52"/>
    </row>
    <row r="4" spans="1:14" ht="16.5" customHeight="1" thickTop="1" x14ac:dyDescent="0.2">
      <c r="A4" s="53" t="s">
        <v>26</v>
      </c>
      <c r="B4" s="65" t="s">
        <v>27</v>
      </c>
      <c r="C4" s="4"/>
      <c r="D4" s="4"/>
      <c r="E4" s="4">
        <v>1</v>
      </c>
      <c r="F4" s="4"/>
      <c r="G4" s="4">
        <v>1</v>
      </c>
      <c r="H4" s="4">
        <v>0</v>
      </c>
      <c r="I4" s="4">
        <v>0</v>
      </c>
      <c r="J4" s="97">
        <v>1</v>
      </c>
      <c r="K4" s="97"/>
      <c r="L4" s="229"/>
      <c r="M4" s="103"/>
    </row>
    <row r="5" spans="1:14" ht="27.75" customHeight="1" x14ac:dyDescent="0.2">
      <c r="A5" s="11" t="s">
        <v>28</v>
      </c>
      <c r="B5" s="8" t="s">
        <v>29</v>
      </c>
      <c r="C5" s="5"/>
      <c r="D5" s="5"/>
      <c r="E5" s="5">
        <v>0</v>
      </c>
      <c r="F5" s="5"/>
      <c r="G5" s="5">
        <v>1</v>
      </c>
      <c r="H5" s="5">
        <v>0</v>
      </c>
      <c r="I5" s="5">
        <v>0</v>
      </c>
      <c r="J5" s="97">
        <v>0</v>
      </c>
      <c r="K5" s="97"/>
      <c r="L5" s="229"/>
      <c r="M5" s="103"/>
    </row>
    <row r="6" spans="1:14" ht="27.75" customHeight="1" x14ac:dyDescent="0.2">
      <c r="A6" s="11" t="s">
        <v>30</v>
      </c>
      <c r="B6" s="8" t="s">
        <v>31</v>
      </c>
      <c r="C6" s="5"/>
      <c r="D6" s="5"/>
      <c r="E6" s="5">
        <v>0</v>
      </c>
      <c r="F6" s="5"/>
      <c r="G6" s="5">
        <v>0</v>
      </c>
      <c r="H6" s="5">
        <v>0</v>
      </c>
      <c r="I6" s="5">
        <v>0</v>
      </c>
      <c r="J6" s="97">
        <v>0</v>
      </c>
      <c r="K6" s="97"/>
      <c r="L6" s="229"/>
      <c r="M6" s="103"/>
    </row>
    <row r="7" spans="1:14" ht="27.75" customHeight="1" x14ac:dyDescent="0.2">
      <c r="A7" s="11" t="s">
        <v>32</v>
      </c>
      <c r="B7" s="8" t="s">
        <v>33</v>
      </c>
      <c r="C7" s="5">
        <v>1</v>
      </c>
      <c r="D7" s="5"/>
      <c r="E7" s="5">
        <v>0</v>
      </c>
      <c r="F7" s="5"/>
      <c r="G7" s="5">
        <v>0</v>
      </c>
      <c r="H7" s="5">
        <v>0</v>
      </c>
      <c r="I7" s="5">
        <v>0</v>
      </c>
      <c r="J7" s="97">
        <v>0</v>
      </c>
      <c r="K7" s="97"/>
      <c r="L7" s="229"/>
      <c r="M7" s="103"/>
    </row>
    <row r="8" spans="1:14" ht="27.75" customHeight="1" x14ac:dyDescent="0.2">
      <c r="A8" s="11" t="s">
        <v>34</v>
      </c>
      <c r="B8" s="8" t="s">
        <v>35</v>
      </c>
      <c r="C8" s="5"/>
      <c r="D8" s="5"/>
      <c r="E8" s="5">
        <v>1</v>
      </c>
      <c r="F8" s="5"/>
      <c r="G8" s="5">
        <v>0</v>
      </c>
      <c r="H8" s="5">
        <v>0</v>
      </c>
      <c r="I8" s="5">
        <v>0</v>
      </c>
      <c r="J8" s="97">
        <v>0</v>
      </c>
      <c r="K8" s="97"/>
      <c r="L8" s="229"/>
      <c r="M8" s="103"/>
    </row>
    <row r="9" spans="1:14" ht="16.5" customHeight="1" x14ac:dyDescent="0.2">
      <c r="A9" s="11" t="s">
        <v>36</v>
      </c>
      <c r="B9" s="8" t="s">
        <v>37</v>
      </c>
      <c r="C9" s="5"/>
      <c r="D9" s="5"/>
      <c r="E9" s="5">
        <v>0</v>
      </c>
      <c r="F9" s="5"/>
      <c r="G9" s="5">
        <v>0</v>
      </c>
      <c r="H9" s="5">
        <v>0</v>
      </c>
      <c r="I9" s="5">
        <v>0</v>
      </c>
      <c r="J9" s="97">
        <v>0</v>
      </c>
      <c r="K9" s="97"/>
      <c r="L9" s="229"/>
      <c r="M9" s="103"/>
    </row>
    <row r="10" spans="1:14" ht="27.75" customHeight="1" thickBot="1" x14ac:dyDescent="0.25">
      <c r="A10" s="94" t="s">
        <v>38</v>
      </c>
      <c r="B10" s="10" t="s">
        <v>39</v>
      </c>
      <c r="C10" s="100"/>
      <c r="D10" s="100"/>
      <c r="E10" s="100">
        <v>0</v>
      </c>
      <c r="F10" s="100"/>
      <c r="G10" s="100">
        <v>0</v>
      </c>
      <c r="H10" s="100">
        <v>0</v>
      </c>
      <c r="I10" s="100">
        <v>0</v>
      </c>
      <c r="J10" s="138">
        <v>0</v>
      </c>
      <c r="K10" s="138"/>
      <c r="L10" s="230"/>
      <c r="M10" s="139"/>
    </row>
    <row r="11" spans="1:14" ht="27.75" customHeight="1" thickBot="1" x14ac:dyDescent="0.25">
      <c r="A11" s="415" t="s">
        <v>65</v>
      </c>
      <c r="B11" s="416"/>
      <c r="C11" s="142">
        <f t="shared" ref="C11:J11" si="0">SUM(C4:C10)</f>
        <v>1</v>
      </c>
      <c r="D11" s="142">
        <f t="shared" si="0"/>
        <v>0</v>
      </c>
      <c r="E11" s="142">
        <f t="shared" si="0"/>
        <v>2</v>
      </c>
      <c r="F11" s="142">
        <f t="shared" si="0"/>
        <v>0</v>
      </c>
      <c r="G11" s="142">
        <f t="shared" si="0"/>
        <v>2</v>
      </c>
      <c r="H11" s="142">
        <f t="shared" si="0"/>
        <v>0</v>
      </c>
      <c r="I11" s="142">
        <f t="shared" si="0"/>
        <v>0</v>
      </c>
      <c r="J11" s="142">
        <f t="shared" si="0"/>
        <v>1</v>
      </c>
      <c r="K11" s="142">
        <f>SUM(K4:K10)</f>
        <v>0</v>
      </c>
      <c r="L11" s="195">
        <f>SUM(L4:L10)</f>
        <v>0</v>
      </c>
      <c r="M11" s="143">
        <f>SUM(M4:M10)</f>
        <v>0</v>
      </c>
    </row>
    <row r="12" spans="1:14" ht="27.75" customHeight="1" x14ac:dyDescent="0.2">
      <c r="A12" s="53" t="s">
        <v>40</v>
      </c>
      <c r="B12" s="65" t="s">
        <v>41</v>
      </c>
      <c r="C12" s="4">
        <v>1</v>
      </c>
      <c r="D12" s="4">
        <v>2</v>
      </c>
      <c r="E12" s="4">
        <v>0</v>
      </c>
      <c r="F12" s="4">
        <v>1</v>
      </c>
      <c r="G12" s="4">
        <v>0</v>
      </c>
      <c r="H12" s="4">
        <v>1</v>
      </c>
      <c r="I12" s="4">
        <v>0</v>
      </c>
      <c r="J12" s="140">
        <v>0</v>
      </c>
      <c r="K12" s="140"/>
      <c r="L12" s="231">
        <v>2</v>
      </c>
      <c r="M12" s="141"/>
    </row>
    <row r="13" spans="1:14" ht="27.75" customHeight="1" x14ac:dyDescent="0.2">
      <c r="A13" s="11" t="s">
        <v>42</v>
      </c>
      <c r="B13" s="8" t="s">
        <v>43</v>
      </c>
      <c r="C13" s="5"/>
      <c r="D13" s="5"/>
      <c r="E13" s="5">
        <v>0</v>
      </c>
      <c r="F13" s="5"/>
      <c r="G13" s="5">
        <v>0</v>
      </c>
      <c r="H13" s="5">
        <v>0</v>
      </c>
      <c r="I13" s="5">
        <v>0</v>
      </c>
      <c r="J13" s="97">
        <v>0</v>
      </c>
      <c r="K13" s="97"/>
      <c r="L13" s="229"/>
      <c r="M13" s="103"/>
    </row>
    <row r="14" spans="1:14" ht="27.75" customHeight="1" thickBot="1" x14ac:dyDescent="0.25">
      <c r="A14" s="94" t="s">
        <v>44</v>
      </c>
      <c r="B14" s="10" t="s">
        <v>45</v>
      </c>
      <c r="C14" s="100"/>
      <c r="D14" s="100"/>
      <c r="E14" s="100">
        <v>0</v>
      </c>
      <c r="F14" s="100"/>
      <c r="G14" s="100">
        <v>0</v>
      </c>
      <c r="H14" s="100">
        <v>0</v>
      </c>
      <c r="I14" s="100">
        <v>0</v>
      </c>
      <c r="J14" s="138">
        <v>0</v>
      </c>
      <c r="K14" s="138"/>
      <c r="L14" s="230"/>
      <c r="M14" s="139"/>
    </row>
    <row r="15" spans="1:14" ht="27.75" customHeight="1" thickBot="1" x14ac:dyDescent="0.25">
      <c r="A15" s="415" t="s">
        <v>66</v>
      </c>
      <c r="B15" s="416"/>
      <c r="C15" s="142">
        <f t="shared" ref="C15:J15" si="1">SUM(C12:C14)</f>
        <v>1</v>
      </c>
      <c r="D15" s="142">
        <f t="shared" si="1"/>
        <v>2</v>
      </c>
      <c r="E15" s="142">
        <f t="shared" si="1"/>
        <v>0</v>
      </c>
      <c r="F15" s="142">
        <f t="shared" si="1"/>
        <v>1</v>
      </c>
      <c r="G15" s="142">
        <f t="shared" si="1"/>
        <v>0</v>
      </c>
      <c r="H15" s="142">
        <f t="shared" si="1"/>
        <v>1</v>
      </c>
      <c r="I15" s="142">
        <f t="shared" si="1"/>
        <v>0</v>
      </c>
      <c r="J15" s="142">
        <f t="shared" si="1"/>
        <v>0</v>
      </c>
      <c r="K15" s="142">
        <f>SUM(K12:K14)</f>
        <v>0</v>
      </c>
      <c r="L15" s="195">
        <f>SUM(L12:L14)</f>
        <v>2</v>
      </c>
      <c r="M15" s="143">
        <f>SUM(M12:M14)</f>
        <v>0</v>
      </c>
    </row>
    <row r="16" spans="1:14" ht="27.75" customHeight="1" x14ac:dyDescent="0.2">
      <c r="A16" s="53" t="s">
        <v>46</v>
      </c>
      <c r="B16" s="65" t="s">
        <v>47</v>
      </c>
      <c r="C16" s="4">
        <v>0</v>
      </c>
      <c r="D16" s="4"/>
      <c r="E16" s="4">
        <v>0</v>
      </c>
      <c r="F16" s="4"/>
      <c r="G16" s="4">
        <v>0</v>
      </c>
      <c r="H16" s="4">
        <v>0</v>
      </c>
      <c r="I16" s="4">
        <v>0</v>
      </c>
      <c r="J16" s="140">
        <v>0</v>
      </c>
      <c r="K16" s="140"/>
      <c r="L16" s="231"/>
      <c r="M16" s="141"/>
    </row>
    <row r="17" spans="1:13" ht="27.75" customHeight="1" x14ac:dyDescent="0.2">
      <c r="A17" s="11" t="s">
        <v>48</v>
      </c>
      <c r="B17" s="8" t="s">
        <v>49</v>
      </c>
      <c r="C17" s="5">
        <v>0</v>
      </c>
      <c r="D17" s="5"/>
      <c r="E17" s="5">
        <v>0</v>
      </c>
      <c r="F17" s="5"/>
      <c r="G17" s="5">
        <v>0</v>
      </c>
      <c r="H17" s="5">
        <v>0</v>
      </c>
      <c r="I17" s="5">
        <v>0</v>
      </c>
      <c r="J17" s="97">
        <v>0</v>
      </c>
      <c r="K17" s="97"/>
      <c r="L17" s="229"/>
      <c r="M17" s="103">
        <v>2</v>
      </c>
    </row>
    <row r="18" spans="1:13" ht="16.5" customHeight="1" x14ac:dyDescent="0.2">
      <c r="A18" s="11" t="s">
        <v>50</v>
      </c>
      <c r="B18" s="8" t="s">
        <v>51</v>
      </c>
      <c r="C18" s="5">
        <v>0</v>
      </c>
      <c r="D18" s="5"/>
      <c r="E18" s="5">
        <v>0</v>
      </c>
      <c r="F18" s="5"/>
      <c r="G18" s="5">
        <v>0</v>
      </c>
      <c r="H18" s="5">
        <v>0</v>
      </c>
      <c r="I18" s="5">
        <v>0</v>
      </c>
      <c r="J18" s="97">
        <v>0</v>
      </c>
      <c r="K18" s="97"/>
      <c r="L18" s="229"/>
      <c r="M18" s="103"/>
    </row>
    <row r="19" spans="1:13" ht="16.5" customHeight="1" thickBot="1" x14ac:dyDescent="0.25">
      <c r="A19" s="94" t="s">
        <v>52</v>
      </c>
      <c r="B19" s="10" t="s">
        <v>53</v>
      </c>
      <c r="C19" s="100">
        <v>0</v>
      </c>
      <c r="D19" s="100">
        <v>21</v>
      </c>
      <c r="E19" s="100">
        <v>2</v>
      </c>
      <c r="F19" s="100"/>
      <c r="G19" s="100">
        <v>0</v>
      </c>
      <c r="H19" s="100">
        <v>1</v>
      </c>
      <c r="I19" s="100">
        <v>0</v>
      </c>
      <c r="J19" s="138">
        <v>0</v>
      </c>
      <c r="K19" s="138"/>
      <c r="L19" s="230"/>
      <c r="M19" s="139"/>
    </row>
    <row r="20" spans="1:13" ht="16.5" customHeight="1" thickBot="1" x14ac:dyDescent="0.25">
      <c r="A20" s="413" t="s">
        <v>64</v>
      </c>
      <c r="B20" s="414"/>
      <c r="C20" s="144">
        <f t="shared" ref="C20:I20" si="2">SUM(C16:C19)</f>
        <v>0</v>
      </c>
      <c r="D20" s="144">
        <f t="shared" si="2"/>
        <v>21</v>
      </c>
      <c r="E20" s="144">
        <f t="shared" si="2"/>
        <v>2</v>
      </c>
      <c r="F20" s="144">
        <f t="shared" si="2"/>
        <v>0</v>
      </c>
      <c r="G20" s="144">
        <f t="shared" si="2"/>
        <v>0</v>
      </c>
      <c r="H20" s="144">
        <f t="shared" si="2"/>
        <v>1</v>
      </c>
      <c r="I20" s="144">
        <f t="shared" si="2"/>
        <v>0</v>
      </c>
      <c r="J20" s="144">
        <f>SUM(J16:J19)</f>
        <v>0</v>
      </c>
      <c r="K20" s="144">
        <f>SUM(K16:K19)</f>
        <v>0</v>
      </c>
      <c r="L20" s="196">
        <f>SUM(L16:L19)</f>
        <v>0</v>
      </c>
      <c r="M20" s="145">
        <f>SUM(M16:M19)</f>
        <v>2</v>
      </c>
    </row>
    <row r="21" spans="1:13" ht="16.5" customHeight="1" thickTop="1" thickBot="1" x14ac:dyDescent="0.25">
      <c r="A21" s="409" t="s">
        <v>23</v>
      </c>
      <c r="B21" s="410"/>
      <c r="C21" s="108">
        <f t="shared" ref="C21:I21" si="3">C11+C15+C20</f>
        <v>2</v>
      </c>
      <c r="D21" s="108">
        <f t="shared" si="3"/>
        <v>23</v>
      </c>
      <c r="E21" s="108">
        <f t="shared" si="3"/>
        <v>4</v>
      </c>
      <c r="F21" s="108">
        <f t="shared" si="3"/>
        <v>1</v>
      </c>
      <c r="G21" s="108">
        <f t="shared" si="3"/>
        <v>2</v>
      </c>
      <c r="H21" s="108">
        <f t="shared" si="3"/>
        <v>2</v>
      </c>
      <c r="I21" s="108">
        <f t="shared" si="3"/>
        <v>0</v>
      </c>
      <c r="J21" s="108">
        <f>J11+J15+J20</f>
        <v>1</v>
      </c>
      <c r="K21" s="108">
        <f>K11+K15+K20</f>
        <v>0</v>
      </c>
      <c r="L21" s="115">
        <f>L11+L15+L20</f>
        <v>2</v>
      </c>
      <c r="M21" s="109">
        <f>M11+M15+M20</f>
        <v>2</v>
      </c>
    </row>
  </sheetData>
  <mergeCells count="6">
    <mergeCell ref="A21:B21"/>
    <mergeCell ref="A1:M1"/>
    <mergeCell ref="A2:M2"/>
    <mergeCell ref="A20:B20"/>
    <mergeCell ref="A15:B15"/>
    <mergeCell ref="A11:B11"/>
  </mergeCells>
  <phoneticPr fontId="3" type="noConversion"/>
  <conditionalFormatting sqref="M16:M19 M12:M14 M4:M10 C4:K10 C12:K14 C16:K19">
    <cfRule type="cellIs" dxfId="7" priority="2" operator="equal">
      <formula>0</formula>
    </cfRule>
  </conditionalFormatting>
  <conditionalFormatting sqref="L16:L19 L12:L14 L4:L10">
    <cfRule type="cellIs" dxfId="6" priority="1" operator="equal">
      <formula>0</formula>
    </cfRule>
  </conditionalFormatting>
  <printOptions horizontalCentered="1"/>
  <pageMargins left="0.78740157480314965" right="0.59055118110236227" top="0.9055118110236221" bottom="0.43307086614173229" header="0.51181102362204722" footer="0.27559055118110237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12</vt:i4>
      </vt:variant>
    </vt:vector>
  </HeadingPairs>
  <TitlesOfParts>
    <vt:vector size="12" baseType="lpstr">
      <vt:lpstr>tab_1</vt:lpstr>
      <vt:lpstr>tab_2</vt:lpstr>
      <vt:lpstr>tab_3</vt:lpstr>
      <vt:lpstr>tab_4</vt:lpstr>
      <vt:lpstr>tab_5</vt:lpstr>
      <vt:lpstr>tab_6</vt:lpstr>
      <vt:lpstr>tab_7</vt:lpstr>
      <vt:lpstr>tab_ 8</vt:lpstr>
      <vt:lpstr>tab_9</vt:lpstr>
      <vt:lpstr>tab_ 10</vt:lpstr>
      <vt:lpstr>tab_11</vt:lpstr>
      <vt:lpstr>tab_12</vt:lpstr>
    </vt:vector>
  </TitlesOfParts>
  <Company>Narodny inspektorat prace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Kuntova Gabriela</cp:lastModifiedBy>
  <cp:lastPrinted>2019-05-16T08:29:17Z</cp:lastPrinted>
  <dcterms:created xsi:type="dcterms:W3CDTF">2007-03-08T11:54:25Z</dcterms:created>
  <dcterms:modified xsi:type="dcterms:W3CDTF">2019-05-16T08:29:54Z</dcterms:modified>
</cp:coreProperties>
</file>