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 firstSheet="29" activeTab="35"/>
  </bookViews>
  <sheets>
    <sheet name="1" sheetId="58" r:id="rId1"/>
    <sheet name="2" sheetId="6" r:id="rId2"/>
    <sheet name="3" sheetId="55" r:id="rId3"/>
    <sheet name="4" sheetId="8" r:id="rId4"/>
    <sheet name="5" sheetId="9" r:id="rId5"/>
    <sheet name="6" sheetId="68" r:id="rId6"/>
    <sheet name="7" sheetId="69" r:id="rId7"/>
    <sheet name="8" sheetId="74" r:id="rId8"/>
    <sheet name="9" sheetId="72" r:id="rId9"/>
    <sheet name="9_pokrač" sheetId="76" r:id="rId10"/>
    <sheet name="10" sheetId="73" r:id="rId11"/>
    <sheet name="11" sheetId="71" r:id="rId12"/>
    <sheet name="12" sheetId="70" r:id="rId13"/>
    <sheet name="13" sheetId="46" r:id="rId14"/>
    <sheet name="14" sheetId="45" r:id="rId15"/>
    <sheet name="15" sheetId="44" r:id="rId16"/>
    <sheet name="16" sheetId="10" r:id="rId17"/>
    <sheet name="17" sheetId="49" r:id="rId18"/>
    <sheet name="18" sheetId="50" r:id="rId19"/>
    <sheet name="19" sheetId="13" r:id="rId20"/>
    <sheet name="20,21" sheetId="14" r:id="rId21"/>
    <sheet name="22" sheetId="27" r:id="rId22"/>
    <sheet name="23" sheetId="26" r:id="rId23"/>
    <sheet name="24" sheetId="25" r:id="rId24"/>
    <sheet name="25" sheetId="24" r:id="rId25"/>
    <sheet name="26" sheetId="64" r:id="rId26"/>
    <sheet name="27" sheetId="62" r:id="rId27"/>
    <sheet name="28" sheetId="63" r:id="rId28"/>
    <sheet name="29" sheetId="48" r:id="rId29"/>
    <sheet name="30" sheetId="60" r:id="rId30"/>
    <sheet name="31" sheetId="61" r:id="rId31"/>
    <sheet name="32" sheetId="18" r:id="rId32"/>
    <sheet name="33" sheetId="19" r:id="rId33"/>
    <sheet name="34" sheetId="20" r:id="rId34"/>
    <sheet name="35" sheetId="21" r:id="rId35"/>
    <sheet name="36" sheetId="1" r:id="rId36"/>
    <sheet name="37" sheetId="53" r:id="rId37"/>
    <sheet name="38" sheetId="3" r:id="rId38"/>
    <sheet name="39" sheetId="54" r:id="rId39"/>
    <sheet name="40" sheetId="33" r:id="rId40"/>
    <sheet name="41" sheetId="67" r:id="rId41"/>
    <sheet name="42" sheetId="65" r:id="rId42"/>
    <sheet name="43" sheetId="30" r:id="rId43"/>
    <sheet name="44" sheetId="15" r:id="rId44"/>
    <sheet name="45" sheetId="28" r:id="rId45"/>
    <sheet name="46" sheetId="66" r:id="rId46"/>
    <sheet name="47" sheetId="35" r:id="rId47"/>
    <sheet name="Hárok1" sheetId="52" r:id="rId48"/>
  </sheets>
  <calcPr calcId="125725"/>
</workbook>
</file>

<file path=xl/calcChain.xml><?xml version="1.0" encoding="utf-8"?>
<calcChain xmlns="http://schemas.openxmlformats.org/spreadsheetml/2006/main">
  <c r="I23" i="13"/>
  <c r="H23"/>
  <c r="K24" i="48"/>
  <c r="K23"/>
  <c r="H5"/>
  <c r="J38" i="73"/>
  <c r="G38"/>
  <c r="D38"/>
  <c r="J37"/>
  <c r="G37"/>
  <c r="D37"/>
  <c r="J36"/>
  <c r="G36"/>
  <c r="D36"/>
  <c r="J35"/>
  <c r="G35"/>
  <c r="D35"/>
  <c r="J34"/>
  <c r="G34"/>
  <c r="D34"/>
  <c r="J32"/>
  <c r="G32"/>
  <c r="D32"/>
  <c r="J31"/>
  <c r="G31"/>
  <c r="D31"/>
  <c r="J30"/>
  <c r="G30"/>
  <c r="D30"/>
  <c r="J29"/>
  <c r="G29"/>
  <c r="D29"/>
  <c r="J28"/>
  <c r="G28"/>
  <c r="D28"/>
  <c r="J27"/>
  <c r="G27"/>
  <c r="D27"/>
  <c r="J26"/>
  <c r="G26"/>
  <c r="D26"/>
  <c r="J25"/>
  <c r="G25"/>
  <c r="D25"/>
  <c r="J24"/>
  <c r="G24"/>
  <c r="D24"/>
  <c r="J23"/>
  <c r="G23"/>
  <c r="D23"/>
  <c r="J22"/>
  <c r="G22"/>
  <c r="D22"/>
  <c r="J21"/>
  <c r="G21"/>
  <c r="D21"/>
  <c r="J20"/>
  <c r="G20"/>
  <c r="D20"/>
  <c r="J19"/>
  <c r="G19"/>
  <c r="D19"/>
  <c r="J18"/>
  <c r="G18"/>
  <c r="D18"/>
  <c r="J17"/>
  <c r="G17"/>
  <c r="D17"/>
  <c r="J16"/>
  <c r="G16"/>
  <c r="D16"/>
  <c r="J15"/>
  <c r="G15"/>
  <c r="D15"/>
  <c r="J14"/>
  <c r="G14"/>
  <c r="D14"/>
  <c r="J13"/>
  <c r="G13"/>
  <c r="D13"/>
  <c r="J12"/>
  <c r="G12"/>
  <c r="D12"/>
  <c r="J11"/>
  <c r="G11"/>
  <c r="D11"/>
  <c r="J10"/>
  <c r="G10"/>
  <c r="D10"/>
  <c r="J9"/>
  <c r="G9"/>
  <c r="D9"/>
  <c r="J8"/>
  <c r="G8"/>
  <c r="D8"/>
  <c r="J7"/>
  <c r="G7"/>
  <c r="D7"/>
  <c r="J6"/>
  <c r="G6"/>
  <c r="D6"/>
  <c r="J5"/>
  <c r="G5"/>
  <c r="D5"/>
  <c r="J36" i="74"/>
  <c r="G36"/>
  <c r="D36"/>
  <c r="J34"/>
  <c r="G34"/>
  <c r="D34"/>
  <c r="J33"/>
  <c r="G33"/>
  <c r="D33"/>
  <c r="J32"/>
  <c r="G32"/>
  <c r="D32"/>
  <c r="J31"/>
  <c r="G31"/>
  <c r="D31"/>
  <c r="J30"/>
  <c r="G30"/>
  <c r="D30"/>
  <c r="J29"/>
  <c r="G29"/>
  <c r="D29"/>
  <c r="J28"/>
  <c r="G28"/>
  <c r="D28"/>
  <c r="J27"/>
  <c r="G27"/>
  <c r="D27"/>
  <c r="J26"/>
  <c r="G26"/>
  <c r="D26"/>
  <c r="J25"/>
  <c r="G25"/>
  <c r="D25"/>
  <c r="J24"/>
  <c r="G24"/>
  <c r="D24"/>
  <c r="J23"/>
  <c r="G23"/>
  <c r="D23"/>
  <c r="J22"/>
  <c r="G22"/>
  <c r="D22"/>
  <c r="J21"/>
  <c r="G21"/>
  <c r="D21"/>
  <c r="J20"/>
  <c r="G20"/>
  <c r="D20"/>
  <c r="J19"/>
  <c r="G19"/>
  <c r="D19"/>
  <c r="J18"/>
  <c r="G18"/>
  <c r="D18"/>
  <c r="J17"/>
  <c r="G17"/>
  <c r="D17"/>
  <c r="J16"/>
  <c r="G16"/>
  <c r="D16"/>
  <c r="J15"/>
  <c r="G15"/>
  <c r="D15"/>
  <c r="J14"/>
  <c r="G14"/>
  <c r="D14"/>
  <c r="J13"/>
  <c r="G13"/>
  <c r="D13"/>
  <c r="J12"/>
  <c r="G12"/>
  <c r="D12"/>
  <c r="J11"/>
  <c r="G11"/>
  <c r="D11"/>
  <c r="J10"/>
  <c r="G10"/>
  <c r="D10"/>
  <c r="J9"/>
  <c r="G9"/>
  <c r="D9"/>
  <c r="J8"/>
  <c r="G8"/>
  <c r="D8"/>
  <c r="J7"/>
  <c r="G7"/>
  <c r="D7"/>
  <c r="J6"/>
  <c r="G6"/>
  <c r="D6"/>
  <c r="J5"/>
  <c r="G5"/>
  <c r="D5"/>
  <c r="H47" i="30"/>
  <c r="H46"/>
  <c r="H45"/>
  <c r="H44"/>
  <c r="H42"/>
  <c r="H41"/>
  <c r="H40"/>
  <c r="H39"/>
  <c r="H37"/>
  <c r="H36"/>
  <c r="H35"/>
  <c r="H34"/>
  <c r="H33"/>
  <c r="H28"/>
  <c r="H27"/>
  <c r="H26"/>
  <c r="H25"/>
  <c r="H24"/>
  <c r="H23"/>
  <c r="H22"/>
  <c r="H21"/>
  <c r="H20"/>
  <c r="H19"/>
  <c r="H18"/>
  <c r="H17"/>
  <c r="H16"/>
  <c r="H11"/>
  <c r="I35" i="69"/>
  <c r="D35"/>
  <c r="I34"/>
  <c r="I33"/>
  <c r="D33"/>
  <c r="I32"/>
  <c r="D32"/>
  <c r="D31"/>
  <c r="I28"/>
  <c r="I27"/>
  <c r="D27"/>
  <c r="D26"/>
  <c r="I25"/>
  <c r="D25"/>
  <c r="I24"/>
  <c r="D24"/>
  <c r="I23"/>
  <c r="D23"/>
  <c r="I22"/>
  <c r="D22"/>
  <c r="I21"/>
  <c r="D21"/>
  <c r="I20"/>
  <c r="D20"/>
  <c r="I19"/>
  <c r="D19"/>
  <c r="I18"/>
  <c r="D18"/>
  <c r="D15"/>
  <c r="D14"/>
  <c r="I12"/>
  <c r="D12"/>
  <c r="I11"/>
  <c r="D11"/>
  <c r="D10"/>
  <c r="I9"/>
  <c r="D9"/>
  <c r="N34" i="68"/>
  <c r="N33"/>
  <c r="I33"/>
  <c r="D33"/>
  <c r="N32"/>
  <c r="I32"/>
  <c r="D32"/>
  <c r="N31"/>
  <c r="I31"/>
  <c r="D31"/>
  <c r="N30"/>
  <c r="I30"/>
  <c r="D30"/>
  <c r="N27"/>
  <c r="I27"/>
  <c r="D27"/>
  <c r="N26"/>
  <c r="I26"/>
  <c r="D26"/>
  <c r="N25"/>
  <c r="I25"/>
  <c r="D25"/>
  <c r="N24"/>
  <c r="I24"/>
  <c r="D24"/>
  <c r="N23"/>
  <c r="I23"/>
  <c r="D23"/>
  <c r="N22"/>
  <c r="I22"/>
  <c r="D22"/>
  <c r="N20"/>
  <c r="I20"/>
  <c r="D20"/>
  <c r="N19"/>
  <c r="I19"/>
  <c r="D19"/>
  <c r="N18"/>
  <c r="I18"/>
  <c r="D18"/>
  <c r="N17"/>
  <c r="I17"/>
  <c r="D17"/>
  <c r="N15"/>
  <c r="N14"/>
  <c r="I14"/>
  <c r="D14"/>
  <c r="N12"/>
  <c r="I12"/>
  <c r="D12"/>
  <c r="N11"/>
  <c r="I11"/>
  <c r="D11"/>
  <c r="N10"/>
  <c r="I10"/>
  <c r="D10"/>
  <c r="N9"/>
  <c r="I9"/>
  <c r="D9"/>
  <c r="N8"/>
  <c r="N7"/>
  <c r="N6"/>
  <c r="D5" i="63"/>
  <c r="D6"/>
  <c r="D7"/>
  <c r="D8"/>
  <c r="D9"/>
  <c r="D10"/>
  <c r="D11"/>
  <c r="D12"/>
  <c r="D13"/>
  <c r="D14"/>
  <c r="F15" i="67"/>
  <c r="E15"/>
  <c r="D35" i="35"/>
  <c r="C35"/>
  <c r="B35"/>
  <c r="D31"/>
  <c r="C31"/>
  <c r="B31"/>
  <c r="D23"/>
  <c r="C23"/>
  <c r="B23"/>
  <c r="D12"/>
  <c r="C12"/>
  <c r="B12"/>
  <c r="D17" i="63"/>
  <c r="D16"/>
  <c r="D15"/>
  <c r="K6" i="48"/>
  <c r="K7"/>
  <c r="K8"/>
  <c r="K10"/>
  <c r="K11"/>
  <c r="K12"/>
  <c r="K13"/>
  <c r="K14"/>
  <c r="K15"/>
  <c r="K16"/>
  <c r="K17"/>
  <c r="K18"/>
  <c r="K19"/>
  <c r="K20"/>
  <c r="K21"/>
  <c r="K22"/>
  <c r="K25"/>
  <c r="K5"/>
  <c r="K18" i="15"/>
  <c r="J18"/>
  <c r="K17"/>
  <c r="J17"/>
  <c r="K16"/>
  <c r="J16"/>
  <c r="K15"/>
  <c r="J15"/>
  <c r="K14"/>
  <c r="J14"/>
  <c r="K13"/>
  <c r="J13"/>
  <c r="K12"/>
  <c r="J12"/>
  <c r="K11"/>
  <c r="J11"/>
  <c r="K10"/>
  <c r="J10"/>
  <c r="D36" i="35"/>
  <c r="D39"/>
  <c r="C36"/>
  <c r="C39"/>
  <c r="B36"/>
  <c r="B39"/>
</calcChain>
</file>

<file path=xl/sharedStrings.xml><?xml version="1.0" encoding="utf-8"?>
<sst xmlns="http://schemas.openxmlformats.org/spreadsheetml/2006/main" count="2443" uniqueCount="1346">
  <si>
    <t>Komodita</t>
  </si>
  <si>
    <t>Rok</t>
  </si>
  <si>
    <t>EUR/t</t>
  </si>
  <si>
    <t>SR  = 100%</t>
  </si>
  <si>
    <t>SR</t>
  </si>
  <si>
    <t>ČR</t>
  </si>
  <si>
    <t>PR</t>
  </si>
  <si>
    <t>MR</t>
  </si>
  <si>
    <t>EÚ</t>
  </si>
  <si>
    <t>Pšenica</t>
  </si>
  <si>
    <t>potravinárska</t>
  </si>
  <si>
    <t>Jačmeň</t>
  </si>
  <si>
    <t>.</t>
  </si>
  <si>
    <t>sladovnícky</t>
  </si>
  <si>
    <t>Raž</t>
  </si>
  <si>
    <t>Kukurica</t>
  </si>
  <si>
    <t>priemyselná</t>
  </si>
  <si>
    <t>Repka</t>
  </si>
  <si>
    <t>Slnečnica</t>
  </si>
  <si>
    <t>Cukrová</t>
  </si>
  <si>
    <t>repa</t>
  </si>
  <si>
    <t>Zemiaky</t>
  </si>
  <si>
    <t>neskoré</t>
  </si>
  <si>
    <t>konzumné</t>
  </si>
  <si>
    <t>CENY VÝROBCOV RASTLINNÝCH KOMODÍT VO VYBRANÝCH KRAJINÁCH EÚ</t>
  </si>
  <si>
    <t>v €/t</t>
  </si>
  <si>
    <t>CENY VÝROBCOV ŽIVOČÍŠNYCH  KOMODÍT VO VYBRANÝCH KRAJINÁCH EÚ (€/T)</t>
  </si>
  <si>
    <t>SR = 100%</t>
  </si>
  <si>
    <t>Býky           j. hm.</t>
  </si>
  <si>
    <t xml:space="preserve">Mlieko       </t>
  </si>
  <si>
    <t>Ošípané      j. hm.</t>
  </si>
  <si>
    <t>Kurčatá       j. hm.</t>
  </si>
  <si>
    <t xml:space="preserve">Vajcia </t>
  </si>
  <si>
    <t>ODBYTOVÉ CENY SPRACOVATEĽOV POTRAVÍN VO VYBRANÝCH  KRAJINÁCH EÚ</t>
  </si>
  <si>
    <t>v €/kg, l</t>
  </si>
  <si>
    <t xml:space="preserve">PR </t>
  </si>
  <si>
    <t>Bravčové stehno bez kosti</t>
  </si>
  <si>
    <t>Hovädzie zadné bez kosti</t>
  </si>
  <si>
    <t>Kurča pitvané chladené</t>
  </si>
  <si>
    <t>Maslo</t>
  </si>
  <si>
    <t xml:space="preserve">Eidamská tehla </t>
  </si>
  <si>
    <t>Polotučné mlieko tekuté</t>
  </si>
  <si>
    <t>SPOTREBITEĽSKÉ CENY VYBRANÝCH KOMODÍT V KRAJINÁCH V4</t>
  </si>
  <si>
    <t>Kurča pitvané</t>
  </si>
  <si>
    <t>Prameň: ŠÚ SR,  MZ ČR, AKI MR, FAPA  PR</t>
  </si>
  <si>
    <t>Krajina, zoskupenie</t>
  </si>
  <si>
    <t>Obilniny mil t</t>
  </si>
  <si>
    <t>Hovädzie mäso v 1000 t</t>
  </si>
  <si>
    <t>Bravčové mäso v 1000 t</t>
  </si>
  <si>
    <t>Mlieko čerstvé v 1000 t</t>
  </si>
  <si>
    <t>Olejniny v 1000 t</t>
  </si>
  <si>
    <t>SVET</t>
  </si>
  <si>
    <t>EÚ-27</t>
  </si>
  <si>
    <t>Argentína</t>
  </si>
  <si>
    <t>Austrália</t>
  </si>
  <si>
    <t>Brazília</t>
  </si>
  <si>
    <t>Kanada</t>
  </si>
  <si>
    <t>Čína</t>
  </si>
  <si>
    <t>India</t>
  </si>
  <si>
    <t>Japonsko</t>
  </si>
  <si>
    <t>Mexiko</t>
  </si>
  <si>
    <t>Nový Zéland</t>
  </si>
  <si>
    <t>Nórsko</t>
  </si>
  <si>
    <t>Rusko</t>
  </si>
  <si>
    <t>Juhoafr. rep.</t>
  </si>
  <si>
    <t>Švajčiarsko</t>
  </si>
  <si>
    <t>Turecko</t>
  </si>
  <si>
    <t>USA</t>
  </si>
  <si>
    <t>Podiel produkcie jednotlivých štátov a zoskupení na celkovej svetovej produkcii a medziročná zmena v p.b.</t>
  </si>
  <si>
    <t>Tabuľka č. 2</t>
  </si>
  <si>
    <t>Krajina</t>
  </si>
  <si>
    <t>Poľnohospodársky využívaná pôda</t>
  </si>
  <si>
    <t>Hrubá pridaná hodnota v producentských cenách</t>
  </si>
  <si>
    <t>Pracovná sila v poľnohospodárstve</t>
  </si>
  <si>
    <t>Poľnohospodársky príjem - indikátor A</t>
  </si>
  <si>
    <t>Hrubá pridaná hodnota</t>
  </si>
  <si>
    <t>v 1000 ha</t>
  </si>
  <si>
    <t>% na celkovej ploche danej krajiny</t>
  </si>
  <si>
    <t>mil. €</t>
  </si>
  <si>
    <t>HPH na ha p.v.p.</t>
  </si>
  <si>
    <t>v 1000 AWU</t>
  </si>
  <si>
    <t>AWU na 100 ha p.v.p.</t>
  </si>
  <si>
    <t>% na celkovej zamestnanosti danej krajiny</t>
  </si>
  <si>
    <t xml:space="preserve">EU-15 </t>
  </si>
  <si>
    <t>:</t>
  </si>
  <si>
    <t>Belgicko</t>
  </si>
  <si>
    <t>Bulharsko</t>
  </si>
  <si>
    <t>Česko</t>
  </si>
  <si>
    <t>Dánsko</t>
  </si>
  <si>
    <t>Nemecko</t>
  </si>
  <si>
    <t>Estónsko</t>
  </si>
  <si>
    <t>Írsko</t>
  </si>
  <si>
    <t>Grécko</t>
  </si>
  <si>
    <t>Španielsko</t>
  </si>
  <si>
    <t>Francúzsko</t>
  </si>
  <si>
    <t>Taliansko</t>
  </si>
  <si>
    <t>Cyprus</t>
  </si>
  <si>
    <t>Lotyšsko</t>
  </si>
  <si>
    <t>Litva</t>
  </si>
  <si>
    <t>Luxembursko</t>
  </si>
  <si>
    <t>Maďarsko</t>
  </si>
  <si>
    <t>Malta</t>
  </si>
  <si>
    <t>Holandsko</t>
  </si>
  <si>
    <t>Rakúsko</t>
  </si>
  <si>
    <t>Poľsko</t>
  </si>
  <si>
    <t>Portugalsko</t>
  </si>
  <si>
    <t>Rumunsko</t>
  </si>
  <si>
    <t>Slovinsko</t>
  </si>
  <si>
    <t>Slovensko</t>
  </si>
  <si>
    <t>Fínsko</t>
  </si>
  <si>
    <t>Švédsko</t>
  </si>
  <si>
    <t>Veľká Británia</t>
  </si>
  <si>
    <t>AWU- ročná pracovná jednotka (počet osôb, ktoré pracujú na plný uväzok počas celého posudzovaného roku)</t>
  </si>
  <si>
    <t xml:space="preserve"> p.v.p. poľnohospodársky využívaná pôda</t>
  </si>
  <si>
    <t>Tabuľka č. 3</t>
  </si>
  <si>
    <t>Produkcia</t>
  </si>
  <si>
    <t>Podpora</t>
  </si>
  <si>
    <t>€/ha</t>
  </si>
  <si>
    <t>EU-27</t>
  </si>
  <si>
    <t>v tis. t</t>
  </si>
  <si>
    <t>cereálie vrátane ryže</t>
  </si>
  <si>
    <t xml:space="preserve">pšenica </t>
  </si>
  <si>
    <t>jačmeň</t>
  </si>
  <si>
    <t xml:space="preserve">kukurica na zrno </t>
  </si>
  <si>
    <t>ryža</t>
  </si>
  <si>
    <t>cukrová repa</t>
  </si>
  <si>
    <t xml:space="preserve">repka olejná </t>
  </si>
  <si>
    <t>hovädzí dobytok</t>
  </si>
  <si>
    <t>ošípané</t>
  </si>
  <si>
    <t>hydina</t>
  </si>
  <si>
    <t>2011*</t>
  </si>
  <si>
    <t>Hrubá rastlinná produkcia spolu</t>
  </si>
  <si>
    <t>z toho:  obilniny</t>
  </si>
  <si>
    <t xml:space="preserve">            obchodné plodiny</t>
  </si>
  <si>
    <t xml:space="preserve">            krmivá</t>
  </si>
  <si>
    <t xml:space="preserve">            zelenina</t>
  </si>
  <si>
    <t xml:space="preserve">            zemiaky</t>
  </si>
  <si>
    <t xml:space="preserve">            ovocie</t>
  </si>
  <si>
    <t xml:space="preserve">            hrozno</t>
  </si>
  <si>
    <t xml:space="preserve">            ostatná rastlinná výroba</t>
  </si>
  <si>
    <t>Hrubá živočíšna produkcia celkom</t>
  </si>
  <si>
    <t>z toho:  HD</t>
  </si>
  <si>
    <t xml:space="preserve">            ošípané</t>
  </si>
  <si>
    <t xml:space="preserve">            ovce a kozy</t>
  </si>
  <si>
    <t xml:space="preserve">            hydina</t>
  </si>
  <si>
    <t xml:space="preserve">            mlieko surové</t>
  </si>
  <si>
    <t xml:space="preserve">            vajcia</t>
  </si>
  <si>
    <t xml:space="preserve">            ostatná živočíšna výroba</t>
  </si>
  <si>
    <t>Hrubá poľnohospodárska produkcia</t>
  </si>
  <si>
    <t>Prameň: Ekonomický poľnohospodársky účet SR</t>
  </si>
  <si>
    <t>v mil €</t>
  </si>
  <si>
    <t>HRUBÁ POĽNOHOSPODÁRSKA PRODUKCIA V BEŽNÝCH CENÁCH</t>
  </si>
  <si>
    <t>v mil. €, b.c.</t>
  </si>
  <si>
    <t xml:space="preserve">Hrubá produkcia </t>
  </si>
  <si>
    <t>Výrobná spotreba</t>
  </si>
  <si>
    <t>EU-15</t>
  </si>
  <si>
    <t>Česká republika</t>
  </si>
  <si>
    <t>Prameň: Eurostat</t>
  </si>
  <si>
    <t>: nedostupný údaj</t>
  </si>
  <si>
    <t>Zamestnanosť v tis. osobách</t>
  </si>
  <si>
    <t>Tvorba hrubého fixného kapitálu v mil.€ b.c.</t>
  </si>
  <si>
    <t>POČET HOSPODÁRSKYCH ZVIERAT A PRODUKCIA ŽIVOČÍŠNYCH VÝROBKOV V SR</t>
  </si>
  <si>
    <t>Merná</t>
  </si>
  <si>
    <t xml:space="preserve">Skutočnosť </t>
  </si>
  <si>
    <t>Rozdiel</t>
  </si>
  <si>
    <t>Index</t>
  </si>
  <si>
    <t>jednotka</t>
  </si>
  <si>
    <t>k 31.12.2011</t>
  </si>
  <si>
    <t xml:space="preserve"> Počet  hospodárskych zvierat</t>
  </si>
  <si>
    <t xml:space="preserve"> Hovädzí dobytok </t>
  </si>
  <si>
    <t>tis. ks</t>
  </si>
  <si>
    <t xml:space="preserve"> z toho:</t>
  </si>
  <si>
    <t>kravy</t>
  </si>
  <si>
    <t xml:space="preserve">z kráv: </t>
  </si>
  <si>
    <t>dojné</t>
  </si>
  <si>
    <t>ostatné</t>
  </si>
  <si>
    <t xml:space="preserve"> Ošípané spolu</t>
  </si>
  <si>
    <t>prasnice</t>
  </si>
  <si>
    <t xml:space="preserve"> Ovce spolu</t>
  </si>
  <si>
    <t>bahnice</t>
  </si>
  <si>
    <t xml:space="preserve"> Kozy</t>
  </si>
  <si>
    <t xml:space="preserve"> Hydina spolu</t>
  </si>
  <si>
    <t xml:space="preserve"> z toho: sliepky</t>
  </si>
  <si>
    <t>Kone spolu</t>
  </si>
  <si>
    <t xml:space="preserve"> Produkcia</t>
  </si>
  <si>
    <r>
      <t xml:space="preserve"> Jatočný HD spolu </t>
    </r>
    <r>
      <rPr>
        <vertAlign val="superscript"/>
        <sz val="10"/>
        <rFont val="Times New Roman CE"/>
        <family val="1"/>
        <charset val="238"/>
      </rPr>
      <t>*)</t>
    </r>
  </si>
  <si>
    <t>t jat. hm.</t>
  </si>
  <si>
    <r>
      <t xml:space="preserve"> Jatočné ošípané </t>
    </r>
    <r>
      <rPr>
        <vertAlign val="superscript"/>
        <sz val="10"/>
        <rFont val="Times New Roman CE"/>
        <family val="1"/>
        <charset val="238"/>
      </rPr>
      <t>*)</t>
    </r>
  </si>
  <si>
    <r>
      <t xml:space="preserve"> Jatočné ovce </t>
    </r>
    <r>
      <rPr>
        <vertAlign val="superscript"/>
        <sz val="10"/>
        <rFont val="Times New Roman CE"/>
        <family val="1"/>
        <charset val="238"/>
      </rPr>
      <t>*)</t>
    </r>
  </si>
  <si>
    <r>
      <t xml:space="preserve"> Jatočné kozy </t>
    </r>
    <r>
      <rPr>
        <vertAlign val="superscript"/>
        <sz val="10"/>
        <rFont val="Times New Roman CE"/>
        <family val="1"/>
        <charset val="238"/>
      </rPr>
      <t>*)</t>
    </r>
  </si>
  <si>
    <r>
      <t xml:space="preserve"> Jatočná hydina </t>
    </r>
    <r>
      <rPr>
        <vertAlign val="superscript"/>
        <sz val="10"/>
        <rFont val="Times New Roman CE"/>
        <family val="1"/>
        <charset val="238"/>
      </rPr>
      <t>*)</t>
    </r>
  </si>
  <si>
    <t xml:space="preserve"> Mlieko kravské</t>
  </si>
  <si>
    <t>t</t>
  </si>
  <si>
    <t xml:space="preserve"> Vajcia slepačie</t>
  </si>
  <si>
    <t xml:space="preserve"> Ovčie mlieko</t>
  </si>
  <si>
    <t xml:space="preserve"> Vlna ovčia</t>
  </si>
  <si>
    <t>*) Hrubá domáca produkia = zabitia na bitúnkoch + odhad samozásobenia +/- zahraničný obchod</t>
  </si>
  <si>
    <t>Prameň: Súpis hospodárskych zvierat ŠÚ SR,</t>
  </si>
  <si>
    <t>Živočíšna výroba, predaj výrobkov z prvovýroby a bilancia plodín ŠÚ SR</t>
  </si>
  <si>
    <t>MPRV SR rezortný výkaz BM (MPRV SR) 1-12, Odhad samozásobenia, Colné riaditeľstvo SR</t>
  </si>
  <si>
    <t>Vypracoval: VÚEPP</t>
  </si>
  <si>
    <t>UKAZOVATELE REPRODUKCIE ZÁKLADNÉHO STÁDA HOSPODÁRSKYCH ZVIERAT V SR</t>
  </si>
  <si>
    <t>Ukazovateľ</t>
  </si>
  <si>
    <t>2011</t>
  </si>
  <si>
    <t xml:space="preserve"> Pripúšťanie jalovíc</t>
  </si>
  <si>
    <t>ks/100 kráv k 1.1.</t>
  </si>
  <si>
    <t xml:space="preserve"> Pripúšťanie kráv</t>
  </si>
  <si>
    <t xml:space="preserve"> Prevod jalovíc do kráv </t>
  </si>
  <si>
    <t xml:space="preserve"> Brakovanie kráv</t>
  </si>
  <si>
    <t xml:space="preserve"> Hynutie kráv</t>
  </si>
  <si>
    <t xml:space="preserve"> Konfiškáty kráv</t>
  </si>
  <si>
    <t xml:space="preserve"> Pripúšťanie prasničiek</t>
  </si>
  <si>
    <t>ks/100 prasníc k 1.1.</t>
  </si>
  <si>
    <t xml:space="preserve"> Pripúšťanie prasníc</t>
  </si>
  <si>
    <t xml:space="preserve"> Prevod prasničiek do prasníc </t>
  </si>
  <si>
    <t xml:space="preserve"> Brakovanie prasníc</t>
  </si>
  <si>
    <t xml:space="preserve"> Hynutie prasníc</t>
  </si>
  <si>
    <t xml:space="preserve"> Konfiškáty prasníc</t>
  </si>
  <si>
    <t xml:space="preserve"> Prevod jahničiek do bahníc</t>
  </si>
  <si>
    <t>ks/100 bahníc k 1.1.</t>
  </si>
  <si>
    <t xml:space="preserve"> Brakovanie bahníc</t>
  </si>
  <si>
    <t xml:space="preserve"> Hynutie bahníc</t>
  </si>
  <si>
    <t>Prameň: Živočíšna výroba a predaj výrobkov z prvovýroby, ŠÚ SR</t>
  </si>
  <si>
    <t>VYBRANÉ UKAZOVATELE ÚŽITKOVOSTI A REPRODUKČNÝCH VLASTNOSTÍ</t>
  </si>
  <si>
    <t>M. J.</t>
  </si>
  <si>
    <t>k 31.12.11</t>
  </si>
  <si>
    <t xml:space="preserve"> Narodené teľatá </t>
  </si>
  <si>
    <t>ks/100 kráv</t>
  </si>
  <si>
    <t xml:space="preserve"> Odchov teliat </t>
  </si>
  <si>
    <t xml:space="preserve"> Ročná dojnosť</t>
  </si>
  <si>
    <t>kg/dojnicu</t>
  </si>
  <si>
    <t xml:space="preserve"> Prírastky vo výkrme HD </t>
  </si>
  <si>
    <t>kg/KD</t>
  </si>
  <si>
    <t xml:space="preserve"> Počet vrhov na prasnicu</t>
  </si>
  <si>
    <t>x</t>
  </si>
  <si>
    <t xml:space="preserve"> Narodenie prasiat na 1 vrh</t>
  </si>
  <si>
    <t>ks</t>
  </si>
  <si>
    <t xml:space="preserve"> Narodenie prasiat </t>
  </si>
  <si>
    <t>ks/prasnicu</t>
  </si>
  <si>
    <t xml:space="preserve"> Odchov prasiat</t>
  </si>
  <si>
    <t xml:space="preserve"> Prír. v predvýkrme a výk. ošíp.</t>
  </si>
  <si>
    <t xml:space="preserve"> Narodenie jahniat</t>
  </si>
  <si>
    <t>ks/100 bahnicu</t>
  </si>
  <si>
    <t xml:space="preserve"> Odchov jahniat</t>
  </si>
  <si>
    <t xml:space="preserve"> Priemerná striž vlny</t>
  </si>
  <si>
    <t>kg/ovcu k 1.1.</t>
  </si>
  <si>
    <t xml:space="preserve"> Výroba ovčieho mlieka</t>
  </si>
  <si>
    <t>kg/bahnicu k 1.1.</t>
  </si>
  <si>
    <t xml:space="preserve"> Znáška vajec</t>
  </si>
  <si>
    <t>ks/sliepku</t>
  </si>
  <si>
    <t>PODIEL OBCHODNÝCH ZOSKUPENÍ</t>
  </si>
  <si>
    <t>na celkovom zahraničnom obchode Slovenska</t>
  </si>
  <si>
    <t>Dovoz</t>
  </si>
  <si>
    <t>Vývoz</t>
  </si>
  <si>
    <t>Saldo</t>
  </si>
  <si>
    <t>zoskupenie</t>
  </si>
  <si>
    <t>%</t>
  </si>
  <si>
    <t xml:space="preserve"> Tretie krajiny</t>
  </si>
  <si>
    <t xml:space="preserve"> EFTA</t>
  </si>
  <si>
    <t xml:space="preserve"> Balkán</t>
  </si>
  <si>
    <t xml:space="preserve"> Stredomor. krajiny</t>
  </si>
  <si>
    <t xml:space="preserve"> Severná Amerika</t>
  </si>
  <si>
    <t xml:space="preserve"> MERCOSUR</t>
  </si>
  <si>
    <t xml:space="preserve"> ACP</t>
  </si>
  <si>
    <t xml:space="preserve"> SNŠ</t>
  </si>
  <si>
    <t xml:space="preserve"> spolu</t>
  </si>
  <si>
    <r>
      <t xml:space="preserve"> Tretie krajiny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</si>
  <si>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 spolu</t>
    </r>
    <r>
      <rPr>
        <b/>
        <vertAlign val="superscript"/>
        <sz val="12"/>
        <rFont val="Times New Roman CE"/>
        <family val="1"/>
        <charset val="238"/>
      </rPr>
      <t>1)</t>
    </r>
  </si>
  <si>
    <t>Prameň: Štatistický úrad SR</t>
  </si>
  <si>
    <t>Poznámka: EFTA</t>
  </si>
  <si>
    <t>Nórsko, Island, Švajčiarsko, Lichtenštajnsko</t>
  </si>
  <si>
    <t xml:space="preserve">Belgicko, Dánsko, Francúzsko, Grécko, Holandsko, Írsko, Luxembursko, Nemecko, </t>
  </si>
  <si>
    <t xml:space="preserve">Portugalsko, Taliansko, Španielsko, Veľká Británia, Rakúsko, Švédsko, Fínsko, SR, </t>
  </si>
  <si>
    <t>ČR, Poľsko, Maďarsko, Slovinsko, Lotyšsko, Litva, Estónsko, Malta, Cyprus,</t>
  </si>
  <si>
    <t xml:space="preserve">                  BALKÁN</t>
  </si>
  <si>
    <t xml:space="preserve">                  STREDOMOR. KRAJINY</t>
  </si>
  <si>
    <t xml:space="preserve">Alžírsko, Egypt, Palestína, Izrael, Jordánsko, Libanon, Maroko, Tunisko, Turecko, </t>
  </si>
  <si>
    <t>Sýria</t>
  </si>
  <si>
    <t xml:space="preserve">                  SEVERNÁ AMERIKA</t>
  </si>
  <si>
    <t>Kanada, USA</t>
  </si>
  <si>
    <t xml:space="preserve">                  MERCOSUR</t>
  </si>
  <si>
    <t>Argentína, Bolívia, Brazília, Chile, Paraguaj, Uruguaj</t>
  </si>
  <si>
    <t xml:space="preserve">                  ACP</t>
  </si>
  <si>
    <t>Skupina krajín Afriky, Karibiku a Pacifiku</t>
  </si>
  <si>
    <t xml:space="preserve">                  SNŠ</t>
  </si>
  <si>
    <t>Komodity</t>
  </si>
  <si>
    <t>z toho do krajín</t>
  </si>
  <si>
    <t>Tretie</t>
  </si>
  <si>
    <t>z toho do</t>
  </si>
  <si>
    <t>EFTA</t>
  </si>
  <si>
    <t>Balkán</t>
  </si>
  <si>
    <t>Stredomor.</t>
  </si>
  <si>
    <t>Severná</t>
  </si>
  <si>
    <t>MERCOSUR</t>
  </si>
  <si>
    <t>APC</t>
  </si>
  <si>
    <t>SNŠ</t>
  </si>
  <si>
    <t>krajiny</t>
  </si>
  <si>
    <t>Amerika</t>
  </si>
  <si>
    <t>01 živé zvieratá</t>
  </si>
  <si>
    <t>02 mäso a požívateľné droby</t>
  </si>
  <si>
    <t>03 ryby a mäkkýše</t>
  </si>
  <si>
    <t>04 mlieko, vajcia, med a výrobky</t>
  </si>
  <si>
    <t>05 výrobky živočíšneho pôvodu</t>
  </si>
  <si>
    <t>06 živé rastliny a kvetinárske výrobky</t>
  </si>
  <si>
    <t>07 zelenina, korene a hľuzy požívateľné</t>
  </si>
  <si>
    <t>08 jedlé ovocie a orechy</t>
  </si>
  <si>
    <t>09 káva, čaj, maté a korenie</t>
  </si>
  <si>
    <t>10 obilie</t>
  </si>
  <si>
    <t>11 mlynské výrobky, slad, škroby</t>
  </si>
  <si>
    <t>12 olej. semená a plody, slama, krmoviny</t>
  </si>
  <si>
    <t>13 šelak, gumy, živice</t>
  </si>
  <si>
    <t>14 rastlinné pletacie materiály</t>
  </si>
  <si>
    <t>15 živočíšne a rastlinné tuky</t>
  </si>
  <si>
    <t>16 prípravky z mäsa, rýb</t>
  </si>
  <si>
    <t>17 cukor a cukrovinky</t>
  </si>
  <si>
    <t>18 kakao a kakaové prípravky</t>
  </si>
  <si>
    <t>19 prípravky z obilia, z mlieka</t>
  </si>
  <si>
    <t>20 prípravky zo zeleniny, ovocia, rastlín</t>
  </si>
  <si>
    <t>21 rôzne potravinové prípravky</t>
  </si>
  <si>
    <t>22 nápoje, liehové a ocot</t>
  </si>
  <si>
    <t>23 zvyšky a odpady, krmivo</t>
  </si>
  <si>
    <t>24 tabak, náhradky</t>
  </si>
  <si>
    <t>Celkom</t>
  </si>
  <si>
    <t xml:space="preserve">Belgicko, Dánsko, Francúzsko, Grécko, Holandsko, Írsko, Luxembursko, Nemecko, Portugalsko, Taliansko, Španielsko, Veľká Británia, Rakúsko, Švédsko, </t>
  </si>
  <si>
    <t xml:space="preserve">                 BALKÁN</t>
  </si>
  <si>
    <t xml:space="preserve">                 STREDOMORSKÉ KRAJINY</t>
  </si>
  <si>
    <t>Alžírsko, Egypt, Palestína, Izrael, Jordánsko, Libanon, Maroko, Tunisko, Turecko, Sýria</t>
  </si>
  <si>
    <t xml:space="preserve">                 SEVERNÁ AMERIKA</t>
  </si>
  <si>
    <t xml:space="preserve">                 MERCOSUR</t>
  </si>
  <si>
    <t xml:space="preserve">                 ACP</t>
  </si>
  <si>
    <t xml:space="preserve">                 SNŠ</t>
  </si>
  <si>
    <t>Arménsko, Azerbajdžan, Bielorusko, Gruzínsko, Kazachstan, Kirgizsko, Moldavsko, Ruská federácia, Tadžikistan, Turkménsko, Ukrajina, Uzbekistan</t>
  </si>
  <si>
    <t>z toho z krajín</t>
  </si>
  <si>
    <t>z toho z</t>
  </si>
  <si>
    <t>DOVOZ</t>
  </si>
  <si>
    <t xml:space="preserve">   z toho:  nahraditeľné</t>
  </si>
  <si>
    <t xml:space="preserve">                nenahraditeľné</t>
  </si>
  <si>
    <t>VÝVOZ</t>
  </si>
  <si>
    <t>SALDO</t>
  </si>
  <si>
    <t>POTRAVINÁRSKE VÝROBKY</t>
  </si>
  <si>
    <t>Prameň: Štatistický úrad SR, vlastné výpočty</t>
  </si>
  <si>
    <t>VÝVOJ ZAHRANIČNÉHO OBCHODU PODĽA VYBRANÝCH SKUPÍN KOMODÍT</t>
  </si>
  <si>
    <t>Tretie krajiny</t>
  </si>
  <si>
    <t>odoslanie</t>
  </si>
  <si>
    <t>prijatie</t>
  </si>
  <si>
    <t>saldo</t>
  </si>
  <si>
    <t>vývoz</t>
  </si>
  <si>
    <t>dovoz</t>
  </si>
  <si>
    <t>0102 živý hov. dobytok</t>
  </si>
  <si>
    <t>0103 živé ošípané</t>
  </si>
  <si>
    <t>0104 ovce, kozy</t>
  </si>
  <si>
    <t>-</t>
  </si>
  <si>
    <t>0105 hydina</t>
  </si>
  <si>
    <t>0203 bravčové mäso</t>
  </si>
  <si>
    <t>0207 hydinové mäso</t>
  </si>
  <si>
    <t>0303 ryby mrazené</t>
  </si>
  <si>
    <t>0304 rybie filé</t>
  </si>
  <si>
    <t>0401 tekuté mlieko, smot.</t>
  </si>
  <si>
    <t>0402 mlieko, smotana</t>
  </si>
  <si>
    <t>0405 maslo</t>
  </si>
  <si>
    <t>0406 syry</t>
  </si>
  <si>
    <t>0701 zemiaky</t>
  </si>
  <si>
    <t>0803 banány</t>
  </si>
  <si>
    <t>0805 citrusové plody</t>
  </si>
  <si>
    <t>0808 jablká, hrušky</t>
  </si>
  <si>
    <t>0901 káva</t>
  </si>
  <si>
    <t>0902 čaj</t>
  </si>
  <si>
    <t>1001 pšenica</t>
  </si>
  <si>
    <t>1005 kukurica</t>
  </si>
  <si>
    <t>1006 ryža</t>
  </si>
  <si>
    <t>1107 slad</t>
  </si>
  <si>
    <t>1108 škrob</t>
  </si>
  <si>
    <t>1205 semená repky</t>
  </si>
  <si>
    <t>1206 slnečnicové semená</t>
  </si>
  <si>
    <t>1517 margaríny</t>
  </si>
  <si>
    <t>1701 cukor</t>
  </si>
  <si>
    <t>1806 čokoláda</t>
  </si>
  <si>
    <t>1905 pekársky tovar</t>
  </si>
  <si>
    <t>2009 ovocné šťavy</t>
  </si>
  <si>
    <t>2202 nealko</t>
  </si>
  <si>
    <t>2203 pivo</t>
  </si>
  <si>
    <t>2204 víno</t>
  </si>
  <si>
    <t>2207 ethyl nad 80 %</t>
  </si>
  <si>
    <t>2208 ethyl pod 80 %</t>
  </si>
  <si>
    <t>2304 pokrutiny</t>
  </si>
  <si>
    <t>2309 krmivá</t>
  </si>
  <si>
    <t>2402 cigarety</t>
  </si>
  <si>
    <t>ZAHRANIČNÝ OBCHOD CELKOM A Z TOHO ČR</t>
  </si>
  <si>
    <t>Komodity HS 01 - 24</t>
  </si>
  <si>
    <t xml:space="preserve">     Komodity</t>
  </si>
  <si>
    <t>celkom</t>
  </si>
  <si>
    <t>z toho ČR</t>
  </si>
  <si>
    <t>06 živé rastiny a kvetinárske výrobky</t>
  </si>
  <si>
    <t>09 káva, čaj a korenie</t>
  </si>
  <si>
    <r>
      <t xml:space="preserve">% </t>
    </r>
    <r>
      <rPr>
        <vertAlign val="superscript"/>
        <sz val="11"/>
        <rFont val="Times New Roman CE"/>
        <family val="1"/>
        <charset val="238"/>
      </rPr>
      <t>2)</t>
    </r>
  </si>
  <si>
    <r>
      <t xml:space="preserve">% </t>
    </r>
    <r>
      <rPr>
        <vertAlign val="superscript"/>
        <sz val="11"/>
        <rFont val="Times New Roman CE"/>
        <family val="1"/>
        <charset val="238"/>
      </rPr>
      <t>3)</t>
    </r>
  </si>
  <si>
    <r>
      <t>2)</t>
    </r>
    <r>
      <rPr>
        <sz val="11"/>
        <rFont val="Times New Roman CE"/>
        <family val="1"/>
        <charset val="238"/>
      </rPr>
      <t xml:space="preserve"> Percentuálny podiel na celkovom vývoze danej komodity</t>
    </r>
  </si>
  <si>
    <r>
      <t>3)</t>
    </r>
    <r>
      <rPr>
        <sz val="11"/>
        <rFont val="Times New Roman CE"/>
        <family val="1"/>
        <charset val="238"/>
      </rPr>
      <t xml:space="preserve"> Percentuálny podiel na celkovom dovoze danej komodity</t>
    </r>
  </si>
  <si>
    <r>
      <t>POĽNOHOSPODÁRSKE VÝROBKY</t>
    </r>
    <r>
      <rPr>
        <b/>
        <vertAlign val="superscript"/>
        <sz val="11"/>
        <rFont val="Times New Roman"/>
        <family val="1"/>
        <charset val="238"/>
      </rPr>
      <t>2)</t>
    </r>
  </si>
  <si>
    <t xml:space="preserve">ZAHRANIČNÝ OBCHOD SR S POĽNOHOSPODÁRSKYMI </t>
  </si>
  <si>
    <t>A POTRAVINÁRSKYMI VÝROBKAMI</t>
  </si>
  <si>
    <t>(v tis. €)</t>
  </si>
  <si>
    <r>
      <t>Spolu</t>
    </r>
    <r>
      <rPr>
        <vertAlign val="superscript"/>
        <sz val="11"/>
        <rFont val="Times New Roman CE"/>
        <family val="1"/>
        <charset val="238"/>
      </rPr>
      <t>1)</t>
    </r>
  </si>
  <si>
    <r>
      <t>EÚ-27</t>
    </r>
    <r>
      <rPr>
        <vertAlign val="superscript"/>
        <sz val="11"/>
        <color indexed="8"/>
        <rFont val="Calibri"/>
        <family val="2"/>
        <charset val="238"/>
      </rPr>
      <t>1)</t>
    </r>
  </si>
  <si>
    <r>
      <t>krajiny</t>
    </r>
    <r>
      <rPr>
        <vertAlign val="superscript"/>
        <sz val="11"/>
        <color indexed="8"/>
        <rFont val="Calibri"/>
        <family val="2"/>
        <charset val="238"/>
      </rPr>
      <t>1)</t>
    </r>
  </si>
  <si>
    <t xml:space="preserve">VÝVOJ CENOVÝCH INDEXOV ROZHODUJÚCICH VSTUPOV </t>
  </si>
  <si>
    <t>DO POĽNOHOSPODÁRSTVA V SR</t>
  </si>
  <si>
    <t>rovnaké obdobie minulého roka = 100</t>
  </si>
  <si>
    <t>rovnaké obdobie minul. roka = 100</t>
  </si>
  <si>
    <t>Osivá a sadba</t>
  </si>
  <si>
    <t>z toho: osivá obilnín</t>
  </si>
  <si>
    <t xml:space="preserve">           osivá olejnín</t>
  </si>
  <si>
    <t xml:space="preserve">           osivá strukovín</t>
  </si>
  <si>
    <t xml:space="preserve">           sadba zemiakov     </t>
  </si>
  <si>
    <t>Energie a mazivá</t>
  </si>
  <si>
    <t>z toho: motorová nafta</t>
  </si>
  <si>
    <t xml:space="preserve">           benzín</t>
  </si>
  <si>
    <t xml:space="preserve">           elektrina</t>
  </si>
  <si>
    <t>Hnojivá a zlepšovadlá pôdy</t>
  </si>
  <si>
    <t>z toho: dusíkaté hnojivá</t>
  </si>
  <si>
    <t xml:space="preserve">           fosforečné hnojivá</t>
  </si>
  <si>
    <t xml:space="preserve">           draselné hnojivá</t>
  </si>
  <si>
    <t xml:space="preserve">           kombinované hnojivá (NPK)</t>
  </si>
  <si>
    <t xml:space="preserve">           vápno (mletý vápenec)</t>
  </si>
  <si>
    <t>Produkty na ochranu rastlín</t>
  </si>
  <si>
    <t>z toho: fungicídy</t>
  </si>
  <si>
    <t xml:space="preserve">           insekticídy</t>
  </si>
  <si>
    <t xml:space="preserve">           herbicídy</t>
  </si>
  <si>
    <t>Služby v rastlinnej výrobe</t>
  </si>
  <si>
    <t>Veterinárne služby</t>
  </si>
  <si>
    <t>Plemenárske služby</t>
  </si>
  <si>
    <t>Materiál a drobné nástroje</t>
  </si>
  <si>
    <t>Krmivá pre zvieratá</t>
  </si>
  <si>
    <t>z toho: obilniny kŕmne</t>
  </si>
  <si>
    <t>Stroje a ostatné zariadenia</t>
  </si>
  <si>
    <t>Traktory</t>
  </si>
  <si>
    <t>Index cien vstupov do poľnohospodárstva celkom</t>
  </si>
  <si>
    <t>Prameň: ŠÚ SR</t>
  </si>
  <si>
    <t>VÝVOJ CIEN VYBRANÝCH RASTLINNÝCH VÝROBKOV V SR</t>
  </si>
  <si>
    <t>Ceny v € za tonu</t>
  </si>
  <si>
    <t>Indexy cien</t>
  </si>
  <si>
    <t xml:space="preserve">  pšenica potravinárska</t>
  </si>
  <si>
    <t xml:space="preserve">  pšenica priemyselná</t>
  </si>
  <si>
    <t xml:space="preserve">  jačmeň sladovnícky</t>
  </si>
  <si>
    <t xml:space="preserve">  jačmeň potravinársky</t>
  </si>
  <si>
    <t xml:space="preserve">  raž potravinárska</t>
  </si>
  <si>
    <t xml:space="preserve">  kukurica na zrno</t>
  </si>
  <si>
    <t xml:space="preserve">  hrach jedlý</t>
  </si>
  <si>
    <t xml:space="preserve">  semeno repky olejnej ozimnej</t>
  </si>
  <si>
    <t xml:space="preserve">  semeno slnečnice</t>
  </si>
  <si>
    <t xml:space="preserve">  cukrová repa</t>
  </si>
  <si>
    <t xml:space="preserve">  zemiaky skoré</t>
  </si>
  <si>
    <t xml:space="preserve">  zemiaky neskoré konzumné</t>
  </si>
  <si>
    <t>VÝVOJ CIEN VYBRANÝCH ŽIVOČÍŠNYCH VÝROBKOV V SR</t>
  </si>
  <si>
    <t xml:space="preserve">  býky jatočné tr. mäsitosti U</t>
  </si>
  <si>
    <t xml:space="preserve">  jalovice jatočné tr. mäsitosti U</t>
  </si>
  <si>
    <t xml:space="preserve">  kravy jatočné tr. mäsitosti U</t>
  </si>
  <si>
    <t xml:space="preserve">  teľatá jatočné mliečne výkr. v mäse tr. I</t>
  </si>
  <si>
    <t xml:space="preserve">  ošípané jatočné obchodná tr. U</t>
  </si>
  <si>
    <t xml:space="preserve">  jahňatá jatočné výkrm v mäse L</t>
  </si>
  <si>
    <t xml:space="preserve">  ovce, barany, škopy jat. v mäse S</t>
  </si>
  <si>
    <t xml:space="preserve">  mlieko kravské tr. I *</t>
  </si>
  <si>
    <t xml:space="preserve">  kurčatá jatočné tr. I</t>
  </si>
  <si>
    <t xml:space="preserve">  vlna ovčia surová v pote</t>
  </si>
  <si>
    <t>VÝVOJ CIEN VYBRANÝCH VÝROBKOV POTRAVINÁRSKYCH  VÝROBCOV  V  SR</t>
  </si>
  <si>
    <t>v €/kg (bez DPH)</t>
  </si>
  <si>
    <t xml:space="preserve">  Výrobky</t>
  </si>
  <si>
    <t>m. j.</t>
  </si>
  <si>
    <t xml:space="preserve">  Mlieko konz. plnotučné trvanlivé, 1 litr. krabica</t>
  </si>
  <si>
    <t>l</t>
  </si>
  <si>
    <t xml:space="preserve">                       polotučné trvanlivé, 1 litr. krabica</t>
  </si>
  <si>
    <t xml:space="preserve">  Smotana (nad 29 % t. v. s.)</t>
  </si>
  <si>
    <t xml:space="preserve">  Tvaroh mäkký</t>
  </si>
  <si>
    <t>kg</t>
  </si>
  <si>
    <t xml:space="preserve">  Eidamská tehla 45 % t. v. s. </t>
  </si>
  <si>
    <t xml:space="preserve">  Bryndza (ovčia)</t>
  </si>
  <si>
    <t xml:space="preserve">  Sušené mlieko odtučnené s obs. tuku do 1,5 %, vrátane</t>
  </si>
  <si>
    <t xml:space="preserve">  Maslo čerstvé (spotrebiteľské balenie 100 -250 g)</t>
  </si>
  <si>
    <t xml:space="preserve">  Hovädzie štvrte zadné s bokom</t>
  </si>
  <si>
    <t xml:space="preserve">  Hovädzie bez kosti predné vrátane vysokej roštenky</t>
  </si>
  <si>
    <t xml:space="preserve">  Hovädzie bez kosti zadné vrátane pleca</t>
  </si>
  <si>
    <t xml:space="preserve">  Hovädzie predné s kosťou vrátane vysokej roštenky </t>
  </si>
  <si>
    <t xml:space="preserve">  Hovädzia roštenka nízka bez kosti</t>
  </si>
  <si>
    <t xml:space="preserve">  Hovädzia sviečková</t>
  </si>
  <si>
    <t xml:space="preserve">  Bravčové karé s kosťou</t>
  </si>
  <si>
    <t xml:space="preserve">  Bravčová krkovička s kosťou</t>
  </si>
  <si>
    <t xml:space="preserve">  Bravčové stehno bez kosti upravené na rezne</t>
  </si>
  <si>
    <t xml:space="preserve">  Bravčové plece bez kosti, bez kolena s kožou</t>
  </si>
  <si>
    <t xml:space="preserve">  Jemné párky</t>
  </si>
  <si>
    <t xml:space="preserve">  Šunková saláma</t>
  </si>
  <si>
    <t xml:space="preserve">  Turistická trvanlivá saláma</t>
  </si>
  <si>
    <t>Prameň: Rezortná štatistika MPRV SR</t>
  </si>
  <si>
    <t>Mlieko : Výkaz ML (MPRV SR) 6 - 12</t>
  </si>
  <si>
    <t>Mäso: Výkaz CM (MPRV SR) 3 - 12</t>
  </si>
  <si>
    <t>Vypracoval: PPA (ATIS)</t>
  </si>
  <si>
    <t>VÝVOJ SPOTREBITEĽSKÝCH CIEN VYBRANÝCH DRUHOV POTRAVÍN</t>
  </si>
  <si>
    <t>v €, vrátane DPH</t>
  </si>
  <si>
    <t>Ryža lúpaná, kg</t>
  </si>
  <si>
    <t>Pšeničná múka polohrubá výber, kg</t>
  </si>
  <si>
    <t>Chlieb tmavý, kg</t>
  </si>
  <si>
    <t>Rožok biely obyčajný, ks (40 g)</t>
  </si>
  <si>
    <t>Cestoviny vaječné, 500 g</t>
  </si>
  <si>
    <t>Hovädzie mäso predné s kosťou, kg</t>
  </si>
  <si>
    <t>Hovädzie mäso predné bez kosti, kg</t>
  </si>
  <si>
    <t>Hovädzie mäso zadné bez kosti, kg</t>
  </si>
  <si>
    <t>Bravčové karé s kosťou, kg</t>
  </si>
  <si>
    <t>Bravčová krkovička s kosťou, kg</t>
  </si>
  <si>
    <t>Bravčový bôčik, kg</t>
  </si>
  <si>
    <t>Bravčové stehno bez kosti, kg</t>
  </si>
  <si>
    <t>Bravčové pliecko bez kosti, kg</t>
  </si>
  <si>
    <t>Kurča pitvané, kg</t>
  </si>
  <si>
    <t>Jemné párky, kg</t>
  </si>
  <si>
    <t>Šunková saláma, kg</t>
  </si>
  <si>
    <t>Trvanlivá saláma, kg</t>
  </si>
  <si>
    <t>Pasterizované polotučné mlieko, l</t>
  </si>
  <si>
    <t>Mlieko kyslé, ks</t>
  </si>
  <si>
    <t>Syr Eidamská tehla, kg</t>
  </si>
  <si>
    <t>Oštiepok údený, kg</t>
  </si>
  <si>
    <t>Tvaroh, 250 g</t>
  </si>
  <si>
    <t>Vajcia slepačie čerstvé, ks</t>
  </si>
  <si>
    <t>Čerstvé maslo, 125 g</t>
  </si>
  <si>
    <t>Jedlý olej, l</t>
  </si>
  <si>
    <t>Masť škvarená bravčová, kg</t>
  </si>
  <si>
    <t>Jablká, kg</t>
  </si>
  <si>
    <t>Zemiaky konzumné, kg</t>
  </si>
  <si>
    <t>Cukor kryštálový, kg</t>
  </si>
  <si>
    <t>VÝVOJ PRIEMERNÉHO EVIDENČNÉHO POČTU ZAMESTNANCOV</t>
  </si>
  <si>
    <t>v poľnohospodárstve a vo vybraných odvetviach ekonomickej č innosti (fyzické osoby)</t>
  </si>
  <si>
    <t>v organizáciách s 20 a viac zamestnancami</t>
  </si>
  <si>
    <t xml:space="preserve">Odvetvie </t>
  </si>
  <si>
    <t>(fyzické osoby)</t>
  </si>
  <si>
    <t xml:space="preserve">Index </t>
  </si>
  <si>
    <r>
      <t xml:space="preserve">1989 </t>
    </r>
    <r>
      <rPr>
        <vertAlign val="superscript"/>
        <sz val="12"/>
        <rFont val="Times New Roman"/>
        <family val="1"/>
        <charset val="238"/>
      </rPr>
      <t>1</t>
    </r>
  </si>
  <si>
    <t>Poľnohospodárstvo (RV a ŽV)</t>
  </si>
  <si>
    <t>Výroba potravín a nápojov</t>
  </si>
  <si>
    <t>Lesníctvo a  ťažba dreva</t>
  </si>
  <si>
    <r>
      <t>Stavebníctvo</t>
    </r>
    <r>
      <rPr>
        <vertAlign val="superscript"/>
        <sz val="12"/>
        <rFont val="Times New Roman"/>
        <family val="1"/>
        <charset val="238"/>
      </rPr>
      <t xml:space="preserve"> </t>
    </r>
  </si>
  <si>
    <t xml:space="preserve">Finančné a poisť. činnosti  </t>
  </si>
  <si>
    <t>Výroba textilu</t>
  </si>
  <si>
    <t>VÝVOJ PRIEMERNÝCH MESAĆNÝCH MIEZD</t>
  </si>
  <si>
    <t xml:space="preserve">Priem. mesač. mzda </t>
  </si>
  <si>
    <t>Mzdová parita</t>
  </si>
  <si>
    <t xml:space="preserve">Priem. mesač. mzda v € </t>
  </si>
  <si>
    <t>Lesníctvo a ťažba dreva</t>
  </si>
  <si>
    <t xml:space="preserve">Doprava a skladovanie </t>
  </si>
  <si>
    <t>Finančné a poisť.  činnosti</t>
  </si>
  <si>
    <t>Pracovníci v poľnohospodárstve</t>
  </si>
  <si>
    <t>Spolu</t>
  </si>
  <si>
    <t>Ženy</t>
  </si>
  <si>
    <t>Spolu v tis.osôb (=100 %)</t>
  </si>
  <si>
    <t>% podiel podľa postavenia</t>
  </si>
  <si>
    <t>zamestnanci</t>
  </si>
  <si>
    <t>podnikatelia</t>
  </si>
  <si>
    <t>% podiel podľa vekových kategórií</t>
  </si>
  <si>
    <t>15-19 r.</t>
  </si>
  <si>
    <t>20-24 r.</t>
  </si>
  <si>
    <t>25-29 r.</t>
  </si>
  <si>
    <t>30-34 r.</t>
  </si>
  <si>
    <t>35-39 r.</t>
  </si>
  <si>
    <t>40-44 r.</t>
  </si>
  <si>
    <t>45-49 r.</t>
  </si>
  <si>
    <t>50-54 r.</t>
  </si>
  <si>
    <t>55-59 r.</t>
  </si>
  <si>
    <t>60-64 r.</t>
  </si>
  <si>
    <t>65 a viac r.</t>
  </si>
  <si>
    <t>% podiel podľa vzdelania</t>
  </si>
  <si>
    <t>Základné</t>
  </si>
  <si>
    <t xml:space="preserve">Vyučení </t>
  </si>
  <si>
    <t>Stredné (bez maturity)</t>
  </si>
  <si>
    <t xml:space="preserve">Vyučení s maturitou </t>
  </si>
  <si>
    <t>Úplné stredné všeobecné</t>
  </si>
  <si>
    <t xml:space="preserve">Úplné stredné odborné </t>
  </si>
  <si>
    <t>Vyššie odborné</t>
  </si>
  <si>
    <t>Bakalárske</t>
  </si>
  <si>
    <t xml:space="preserve">Vysokoškolské </t>
  </si>
  <si>
    <t>Pracovníci v potravinárskej výrobe</t>
  </si>
  <si>
    <t xml:space="preserve">   Rok</t>
  </si>
  <si>
    <t xml:space="preserve">   Pohlavie</t>
  </si>
  <si>
    <t>ŠTRUKTÚRA  PRACOVNÍKOV  V POĽNOHOSPODÁRSTVE A POTRAVINÁRSKEJ VÝROBE</t>
  </si>
  <si>
    <t>SPOLU odvetvia ekon. činnosti</t>
  </si>
  <si>
    <r>
      <t xml:space="preserve">1989 </t>
    </r>
    <r>
      <rPr>
        <vertAlign val="superscript"/>
        <sz val="11"/>
        <rFont val="Times New Roman"/>
        <family val="1"/>
        <charset val="238"/>
      </rPr>
      <t>1</t>
    </r>
  </si>
  <si>
    <r>
      <t>Stavebníctvo</t>
    </r>
    <r>
      <rPr>
        <vertAlign val="superscript"/>
        <sz val="11"/>
        <rFont val="Times New Roman"/>
        <family val="1"/>
        <charset val="238"/>
      </rPr>
      <t xml:space="preserve"> </t>
    </r>
  </si>
  <si>
    <t>OBNOVA EVIDENCIE POZEMKOV</t>
  </si>
  <si>
    <t>Celkový počet katastrálnych území</t>
  </si>
  <si>
    <t>z toho usporadúva štátna správa na úseku pozemkových úprav</t>
  </si>
  <si>
    <t>podľa zákona SNR č. 330/1991 Zb. v znení neskorších predpisov</t>
  </si>
  <si>
    <t>podľa zákona č. 180/1997 Z.z. v znení neskorších predpisov</t>
  </si>
  <si>
    <t>vypracovávajú sa ROEP</t>
  </si>
  <si>
    <t xml:space="preserve">dopĺňajú sa o registre v zastavanom území obcí, kde boli      v predchádzajúcom období v extraviláne vypracované zjednodušené registre pôvodného stavu, v zmysle zákona SNR č. 330/1991 Zb. </t>
  </si>
  <si>
    <t>Schválených registrov celkom</t>
  </si>
  <si>
    <t xml:space="preserve">Zapísaných registrov v intraviláne        </t>
  </si>
  <si>
    <t>ÚPRAVA VLASTNÍCKYCH VZŤAHOV</t>
  </si>
  <si>
    <t xml:space="preserve">V reštitučných konaniach podľa zákona č. 229/1991 Zb. v znení neskorších predpisov </t>
  </si>
  <si>
    <t>počet vydaných rozhodnutí</t>
  </si>
  <si>
    <t>priznané vlastníctvo k pozemkom o výmere ha</t>
  </si>
  <si>
    <t>pre zákonné prekážky sa nevydali pozemky za ktoré patrí oprávneným osobám náhrada (finančná, alebo v pozemkoch ktoré sú vo vlastníctve štátu) o výmere  ha</t>
  </si>
  <si>
    <t>pre zákonné prekážky sa nevydali pozemky (riešené formou náhrad) o výmere ha</t>
  </si>
  <si>
    <t>V reštitučných konaniach podľa zákona č. 503/2003 Z.z. v znení neskorších predpisov</t>
  </si>
  <si>
    <t>navrátené vlastníctvo k pozemkom o výmere ha</t>
  </si>
  <si>
    <t>priznaná náhrada za pozemky o výmere  ha</t>
  </si>
  <si>
    <t>priznaný nárok na náhradu za pozemky o výmere  ha</t>
  </si>
  <si>
    <t>POZEMKOVÉ ÚPRAVY</t>
  </si>
  <si>
    <t>Projekty pozemkových úprav hradené  zo štátneho rozpočtu</t>
  </si>
  <si>
    <t>z toho: z dôvodov riešenia ekologicky narušenej krajiny</t>
  </si>
  <si>
    <t>v Žiarskej kotline</t>
  </si>
  <si>
    <t>v oblasti Vysokých Tatier a Spišskej Magury</t>
  </si>
  <si>
    <t>Zapísané do katastra nehnuteľností po vykonaní projektu pozemkových úprav</t>
  </si>
  <si>
    <t>projekty pozemkových úprav zo štátneho rozpočtu celkom</t>
  </si>
  <si>
    <t xml:space="preserve">Projekty pozemkových úprav hradené z fondov EÚ </t>
  </si>
  <si>
    <t>program SAPARD</t>
  </si>
  <si>
    <t>program SOP</t>
  </si>
  <si>
    <t>program PRV</t>
  </si>
  <si>
    <t>projekty pozemkových úprav hradené z fondov EÚ zapísané do KN</t>
  </si>
  <si>
    <t>projekty pozemkových úprav hradené z fondov EÚ celkom</t>
  </si>
  <si>
    <t>projekty pozemkových úprav rozpracované celkom</t>
  </si>
  <si>
    <t>projekty pozemkových úprav zapísané v KN celkom</t>
  </si>
  <si>
    <t>projekty pozemkových úprav celkom</t>
  </si>
  <si>
    <t>Poľnohospodárska pôda vyčlenená  do užívania vlastníkom v rámci riešenia užívateľských vzťahov k pozemkom formou zjednodušených a zrýchlených postupov usporiadania vlastníckych a užívacích pomerov k pozemkom podľa § 15 ods. 1 zákona č. 330/1991 Zb. o pozemkových úpravách v ha</t>
  </si>
  <si>
    <t>z toho: pôvodných pozemkov</t>
  </si>
  <si>
    <t>do náhradného užívania</t>
  </si>
  <si>
    <r>
      <t xml:space="preserve">Zapísaných registrov celkom  (MP SR a UGKK SR)                 </t>
    </r>
    <r>
      <rPr>
        <b/>
        <sz val="10"/>
        <color indexed="10"/>
        <rFont val="Times New Roman"/>
        <family val="1"/>
        <charset val="238"/>
      </rPr>
      <t xml:space="preserve"> </t>
    </r>
  </si>
  <si>
    <r>
      <t>V rámci pozemkových spoločenstiev</t>
    </r>
    <r>
      <rPr>
        <sz val="10"/>
        <rFont val="Times New Roman"/>
        <family val="1"/>
        <charset val="238"/>
      </rPr>
      <t xml:space="preserve"> počet vydaných rozhodnutí </t>
    </r>
  </si>
  <si>
    <t>Prameň: MPSR, vyžiadané údaje</t>
  </si>
  <si>
    <t xml:space="preserve">Ukazovateľ </t>
  </si>
  <si>
    <t>Dlhodobý nehmotný a hmotný majetok *</t>
  </si>
  <si>
    <t>Oprávky k DNHM*</t>
  </si>
  <si>
    <t>THFK**</t>
  </si>
  <si>
    <t>z toho - budovy a stavby, vr. budov na býv.</t>
  </si>
  <si>
    <t xml:space="preserve">          - stroje a zariadenia</t>
  </si>
  <si>
    <t>Opotrebovanosť DNHM v %*</t>
  </si>
  <si>
    <t>Zostatková hodnota DNHM*</t>
  </si>
  <si>
    <t>SPOTREBA PRIEMYSELNÝCH HNOJÍV V ČISTÝCH ŽIVINÁCH V SR</t>
  </si>
  <si>
    <t>2010*</t>
  </si>
  <si>
    <t>Spotreba NPK spolu</t>
  </si>
  <si>
    <t>z toho :</t>
  </si>
  <si>
    <t>dusíkaté</t>
  </si>
  <si>
    <t>fosforečné</t>
  </si>
  <si>
    <t>draselné</t>
  </si>
  <si>
    <t xml:space="preserve">Spotreba  NPK spolu </t>
  </si>
  <si>
    <t xml:space="preserve"> Spotreba NPK spolu</t>
  </si>
  <si>
    <t>Spotreba MH t/ha</t>
  </si>
  <si>
    <t>Prameň: ŠÚ SR, ÚKSÚP</t>
  </si>
  <si>
    <t xml:space="preserve">* od roku 2010 spotrebu hnojív ŠÚ SR nesleduje, údaje sú z ÚKSÚP-u </t>
  </si>
  <si>
    <r>
      <t xml:space="preserve">kg.ha </t>
    </r>
    <r>
      <rPr>
        <vertAlign val="superscript"/>
        <sz val="11"/>
        <rFont val="Times New Roman CE"/>
        <charset val="238"/>
      </rPr>
      <t>-1</t>
    </r>
    <r>
      <rPr>
        <sz val="11"/>
        <rFont val="Times New Roman CE"/>
        <family val="1"/>
        <charset val="238"/>
      </rPr>
      <t xml:space="preserve"> p. p.</t>
    </r>
  </si>
  <si>
    <r>
      <t>t.ha</t>
    </r>
    <r>
      <rPr>
        <b/>
        <vertAlign val="superscript"/>
        <sz val="11"/>
        <rFont val="Times New Roman CE"/>
        <charset val="238"/>
      </rPr>
      <t xml:space="preserve"> -1</t>
    </r>
    <r>
      <rPr>
        <b/>
        <sz val="11"/>
        <rFont val="Times New Roman CE"/>
        <family val="1"/>
        <charset val="238"/>
      </rPr>
      <t xml:space="preserve"> p. p.</t>
    </r>
  </si>
  <si>
    <t>Kapacita</t>
  </si>
  <si>
    <t>Výroba</t>
  </si>
  <si>
    <t>Medziroč.zmena</t>
  </si>
  <si>
    <t>využitia</t>
  </si>
  <si>
    <t>využitia kapacít          v p.b.</t>
  </si>
  <si>
    <t>tona</t>
  </si>
  <si>
    <t xml:space="preserve">Konzumné mlieko </t>
  </si>
  <si>
    <t>Kyslomliečne výrobky s jogurtami</t>
  </si>
  <si>
    <t>Jatočná hydina (porážky)</t>
  </si>
  <si>
    <t>t/ž. hm.</t>
  </si>
  <si>
    <t>Hydinové výrobky</t>
  </si>
  <si>
    <t>Jat. hov. dobytok (porážky)</t>
  </si>
  <si>
    <t>Jatoč. ošípané (porážky)</t>
  </si>
  <si>
    <t>Mäsové výrobky</t>
  </si>
  <si>
    <t>Zomelok pšenice</t>
  </si>
  <si>
    <t>Zomelok raže</t>
  </si>
  <si>
    <t>Chlieb</t>
  </si>
  <si>
    <t>Čerstvé pečivo</t>
  </si>
  <si>
    <t>Cestoviny</t>
  </si>
  <si>
    <t>Výroba sladu</t>
  </si>
  <si>
    <t xml:space="preserve">Výroba piva  </t>
  </si>
  <si>
    <t>hl</t>
  </si>
  <si>
    <t xml:space="preserve">Výroba hroznového vína   </t>
  </si>
  <si>
    <t xml:space="preserve">Nealkoh. nápoje sýtené sladené </t>
  </si>
  <si>
    <t>Stolová minerálna voda</t>
  </si>
  <si>
    <t>Čok. cukrov. a čokoláda</t>
  </si>
  <si>
    <t>Nečokoládové cukrovinky</t>
  </si>
  <si>
    <t>Trvanlivé pečivo</t>
  </si>
  <si>
    <t>Kompóty sterilizované</t>
  </si>
  <si>
    <t>Kvasená kapusta</t>
  </si>
  <si>
    <t xml:space="preserve">Zelenina sterilizovaná a steriliz.uhorky </t>
  </si>
  <si>
    <t>l a.</t>
  </si>
  <si>
    <t xml:space="preserve">Liehoviny </t>
  </si>
  <si>
    <t xml:space="preserve">l a. </t>
  </si>
  <si>
    <t xml:space="preserve">Prameň: MPRV SR, vyžiadané údaje </t>
  </si>
  <si>
    <t xml:space="preserve">Poznámka: Údaje sú prevzaté z Návrhu záverečného účtu MPRV SR a sú v nich zohľ. aj vratené fin. prostriedky </t>
  </si>
  <si>
    <t>Odborné a vzdelávacie informačné aktivity</t>
  </si>
  <si>
    <t>Využívanie poradenských služieb</t>
  </si>
  <si>
    <t>Modrernizácia fariem</t>
  </si>
  <si>
    <t>Zvýšenie hospodárskej hodnoty lesov</t>
  </si>
  <si>
    <t>Pridávanie hodnoty do poľn. produktov</t>
  </si>
  <si>
    <t>a produktov lesného hospodárstva</t>
  </si>
  <si>
    <t>Polosamozásobiteľské farmy</t>
  </si>
  <si>
    <t>Odbytové organizácie výrobcov</t>
  </si>
  <si>
    <t>spolu Os 1</t>
  </si>
  <si>
    <t>Znevýhodnené oblasti horské</t>
  </si>
  <si>
    <t>Znevýhodnené oblasti iné</t>
  </si>
  <si>
    <t>Natura 2000 a smernica o vodách</t>
  </si>
  <si>
    <t>Agroenvironmentálne platby</t>
  </si>
  <si>
    <t>Životné podmienky zvierat</t>
  </si>
  <si>
    <t>Prvé zalesnenie poľnohospodárskej pôdy</t>
  </si>
  <si>
    <t>Natura 2000 - lesná pôda</t>
  </si>
  <si>
    <t>Lesnícko environmentálne platby</t>
  </si>
  <si>
    <t>spolu Os 2</t>
  </si>
  <si>
    <t>Diverzifikácia smerom k nepoľnohosp. činnostiam</t>
  </si>
  <si>
    <t>Podpora činností v oblasti vidiec.cest.ruchu</t>
  </si>
  <si>
    <t>Základné služby pre vidiecke obyvateľstvo</t>
  </si>
  <si>
    <t>Obnova a rozvoj dediny</t>
  </si>
  <si>
    <t>Vzdelávanie a informovanie</t>
  </si>
  <si>
    <t>integrovaných stratégií rozvoja územia</t>
  </si>
  <si>
    <t>spolu Os 3</t>
  </si>
  <si>
    <t>Implementácia integrov.stratégií rozvoja územia</t>
  </si>
  <si>
    <t>Vykonávanie projektov spolupráce</t>
  </si>
  <si>
    <t>Chod miestnej akčnej skupiny</t>
  </si>
  <si>
    <t>spolu Os 4</t>
  </si>
  <si>
    <t>Spolu Os 1 - Os 4</t>
  </si>
  <si>
    <t>Národná sieť rozvoja vidieka</t>
  </si>
  <si>
    <t>Program rozvoja vidieka 2007 - 2013</t>
  </si>
  <si>
    <t xml:space="preserve">VYBRANÉ EKONOMICKÉ UKAZOVATELE ZA POĽNOHOSPODÁRSKU PRVOVÝROBU </t>
  </si>
  <si>
    <t>Poľnohospodárska prvovýroba spolu</t>
  </si>
  <si>
    <t>Poľnohospodárske družstvá</t>
  </si>
  <si>
    <t>Obchodné spoločnosti</t>
  </si>
  <si>
    <t>V ý n o s y   s p o l u</t>
  </si>
  <si>
    <t>Tržby z predaja tovaru</t>
  </si>
  <si>
    <t xml:space="preserve"> - tržby z predaja vlast. výrobkov a služieb</t>
  </si>
  <si>
    <t>Pridaná hodnota</t>
  </si>
  <si>
    <t>Tržby z predaja dlhodob. majet. a materiálu</t>
  </si>
  <si>
    <t>Ostatné výnosy z hosp.činnosti</t>
  </si>
  <si>
    <t>z toho : priznané dotácie</t>
  </si>
  <si>
    <t>Tržby z predaja cenn. papierov a podielov</t>
  </si>
  <si>
    <t>Výnosy z finančného majetku</t>
  </si>
  <si>
    <t>Výnosové úroky</t>
  </si>
  <si>
    <t>Kurzové zisky</t>
  </si>
  <si>
    <t>Mimoriadne výnosy</t>
  </si>
  <si>
    <t>Náklady spolu</t>
  </si>
  <si>
    <t>Náklady na obstaranie tovaru</t>
  </si>
  <si>
    <t xml:space="preserve"> - spotreba materiálu a energie</t>
  </si>
  <si>
    <t>Osobné náklady</t>
  </si>
  <si>
    <t xml:space="preserve"> - mzdové náklady</t>
  </si>
  <si>
    <t>Dane a poplatky</t>
  </si>
  <si>
    <t>Odpisy dlhodob. hmot. a nehmot. majetku</t>
  </si>
  <si>
    <t>Predané cenné papiere a podiely</t>
  </si>
  <si>
    <t>Nákladové úroky</t>
  </si>
  <si>
    <t>Kurzové straty</t>
  </si>
  <si>
    <t>Mimoriadne náklady</t>
  </si>
  <si>
    <t>Výsledok hospodárenia pred zdanením</t>
  </si>
  <si>
    <t>Podpory spolu</t>
  </si>
  <si>
    <t>Podpory  neinvestičného charakteru</t>
  </si>
  <si>
    <t>Podpory  investičného charakteru</t>
  </si>
  <si>
    <t xml:space="preserve">Počet podnikov spolu </t>
  </si>
  <si>
    <t>Podiel ziskových podnikov</t>
  </si>
  <si>
    <t>Výmera LPIS</t>
  </si>
  <si>
    <t xml:space="preserve">VYBRANÉ EKONOMICkÉ UKAZOVATELE ZA POĽNOHOSPODÁRSKU PRVOVÝROBU podľa okresov </t>
  </si>
  <si>
    <r>
      <t>Neinvestičné podpory  na pracovníka</t>
    </r>
    <r>
      <rPr>
        <sz val="9"/>
        <rFont val="Times New Roman"/>
        <family val="1"/>
        <charset val="238"/>
      </rPr>
      <t xml:space="preserve"> v €</t>
    </r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</si>
  <si>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</si>
  <si>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</si>
  <si>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</si>
  <si>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</si>
  <si>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</si>
  <si>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</si>
  <si>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</si>
  <si>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</si>
  <si>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Bratislavský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</si>
  <si>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</si>
  <si>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</si>
  <si>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</si>
  <si>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</si>
  <si>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</si>
  <si>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</si>
  <si>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</si>
  <si>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Trnavský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</si>
  <si>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</si>
  <si>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</si>
  <si>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</si>
  <si>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</si>
  <si>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</si>
  <si>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</si>
  <si>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</si>
  <si>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</si>
  <si>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</si>
  <si>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Trenčiansky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</si>
  <si>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</si>
  <si>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</si>
  <si>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</si>
  <si>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</si>
  <si>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</si>
  <si>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</si>
  <si>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</si>
  <si>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Nitriansky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</si>
  <si>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</si>
  <si>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</si>
  <si>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</si>
  <si>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</si>
  <si>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</si>
  <si>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</si>
  <si>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</si>
  <si>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</si>
  <si>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</si>
  <si>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</si>
  <si>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</si>
  <si>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Žilinský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</si>
  <si>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</si>
  <si>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</si>
  <si>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</si>
  <si>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</si>
  <si>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</si>
  <si>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</si>
  <si>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</si>
  <si>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</si>
  <si>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</si>
  <si>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</si>
  <si>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</si>
  <si>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</si>
  <si>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</si>
  <si>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Banskobystrický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</si>
  <si>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</si>
  <si>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</si>
  <si>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</si>
  <si>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</si>
  <si>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</si>
  <si>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</si>
  <si>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</si>
  <si>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</si>
  <si>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</si>
  <si>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</si>
  <si>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</si>
  <si>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</si>
  <si>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</si>
  <si>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Prešovský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</si>
  <si>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</si>
  <si>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</si>
  <si>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</si>
  <si>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</si>
  <si>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</si>
  <si>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</si>
  <si>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</si>
  <si>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</si>
  <si>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</si>
  <si>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</si>
  <si>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</si>
  <si>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Košický kraj</t>
  </si>
  <si>
    <t>SR spolu</t>
  </si>
  <si>
    <t xml:space="preserve">FINANČNÉ UKAZOVATELE  ZA POĽNOHOSPODÁRSKU PRVOVÝROBU </t>
  </si>
  <si>
    <r>
      <t xml:space="preserve">v € . ha </t>
    </r>
    <r>
      <rPr>
        <vertAlign val="superscript"/>
        <sz val="11"/>
        <rFont val="Times New Roman CE"/>
        <family val="1"/>
        <charset val="238"/>
      </rPr>
      <t>-1</t>
    </r>
    <r>
      <rPr>
        <sz val="11"/>
        <rFont val="Times New Roman CE"/>
        <family val="1"/>
        <charset val="238"/>
      </rPr>
      <t xml:space="preserve"> p. p.  (pôda podľa LPIS)</t>
    </r>
  </si>
  <si>
    <t xml:space="preserve">Obchodné spoločnosti </t>
  </si>
  <si>
    <t>Majetok celkom</t>
  </si>
  <si>
    <t>Pohľadávky za upísané vlastné imanie</t>
  </si>
  <si>
    <t>Neobežný majetok</t>
  </si>
  <si>
    <t xml:space="preserve"> - dlhodobý nehmotný majetok</t>
  </si>
  <si>
    <t xml:space="preserve"> - dlhodobý hmotný majetok</t>
  </si>
  <si>
    <t xml:space="preserve"> - dlhodobý finančný majetok</t>
  </si>
  <si>
    <t>Obežný majetok</t>
  </si>
  <si>
    <t xml:space="preserve"> - zásoby</t>
  </si>
  <si>
    <t xml:space="preserve"> - pohľadávky</t>
  </si>
  <si>
    <t xml:space="preserve"> - dlhodobé pohľadávky</t>
  </si>
  <si>
    <t xml:space="preserve"> - krátkodobé pohľadávky</t>
  </si>
  <si>
    <t>Finančné účty</t>
  </si>
  <si>
    <t>Vlastné imanie</t>
  </si>
  <si>
    <t xml:space="preserve"> - základné imanie</t>
  </si>
  <si>
    <t xml:space="preserve"> - kapitálové fondy</t>
  </si>
  <si>
    <t xml:space="preserve"> - fondy zo zisku</t>
  </si>
  <si>
    <t xml:space="preserve"> - výsledok hospodárenia minulých rokov</t>
  </si>
  <si>
    <t xml:space="preserve"> - výsledok hospodárenia za účt. obdobie</t>
  </si>
  <si>
    <t>Záväzky</t>
  </si>
  <si>
    <t xml:space="preserve"> - rezervy</t>
  </si>
  <si>
    <t xml:space="preserve"> - dlhodobé záväzky</t>
  </si>
  <si>
    <t xml:space="preserve"> - krátkodobé záväzky</t>
  </si>
  <si>
    <t xml:space="preserve"> - bankové úvery a výpomoci</t>
  </si>
  <si>
    <t xml:space="preserve">Obstarávanie dlh.hmot.majetku spolu    </t>
  </si>
  <si>
    <t xml:space="preserve"> - stavby</t>
  </si>
  <si>
    <t xml:space="preserve"> - samostatne hnut.veci a súbory hn.veci </t>
  </si>
  <si>
    <t xml:space="preserve"> - pest.celky trvalých porastov a pozemky</t>
  </si>
  <si>
    <t xml:space="preserve"> - základné stado a tažné zvieratá       </t>
  </si>
  <si>
    <t>Dlhodobý majetok podľa zdrojov obstarávania</t>
  </si>
  <si>
    <t xml:space="preserve"> - vlastne zdroje                        </t>
  </si>
  <si>
    <t xml:space="preserve"> - úver                                  </t>
  </si>
  <si>
    <t xml:space="preserve"> - dotácie zo štátneho rozpočtu          </t>
  </si>
  <si>
    <t xml:space="preserve"> - zdroje zo zahraničia                  </t>
  </si>
  <si>
    <t xml:space="preserve"> - ostatne zdroje                        </t>
  </si>
  <si>
    <r>
      <t>v € . ha</t>
    </r>
    <r>
      <rPr>
        <vertAlign val="superscript"/>
        <sz val="11"/>
        <rFont val="Times New Roman CE"/>
        <family val="1"/>
        <charset val="238"/>
      </rPr>
      <t>-1</t>
    </r>
    <r>
      <rPr>
        <sz val="11"/>
        <rFont val="Times New Roman CE"/>
        <family val="1"/>
        <charset val="238"/>
      </rPr>
      <t xml:space="preserve"> p. p. (pôda podľa LPIS)</t>
    </r>
  </si>
  <si>
    <t>do 50 ha</t>
  </si>
  <si>
    <t>51 - 100 ha</t>
  </si>
  <si>
    <t>101 - 500 ha</t>
  </si>
  <si>
    <t>nad 500 ha</t>
  </si>
  <si>
    <t>Spolu **</t>
  </si>
  <si>
    <t xml:space="preserve">Predaj tovaru                          </t>
  </si>
  <si>
    <t xml:space="preserve">Predaj výrobkov a služieb              </t>
  </si>
  <si>
    <t xml:space="preserve">Ostatné príjmy                         </t>
  </si>
  <si>
    <t>Príjmy spolu</t>
  </si>
  <si>
    <t xml:space="preserve">Mzdy                                   </t>
  </si>
  <si>
    <t xml:space="preserve">Výdavky spolu              </t>
  </si>
  <si>
    <t xml:space="preserve">Príjmy  - výdavky     </t>
  </si>
  <si>
    <t xml:space="preserve">Podiel podnikov ziskových     </t>
  </si>
  <si>
    <t xml:space="preserve">Podiel podnikov stratových    </t>
  </si>
  <si>
    <t xml:space="preserve">Osobný dôchodok podnikateľa*  </t>
  </si>
  <si>
    <t xml:space="preserve">P - V - osobný dôchodok           </t>
  </si>
  <si>
    <t xml:space="preserve">Výdavky/príjmy                </t>
  </si>
  <si>
    <t xml:space="preserve">Počet SHR celkom              </t>
  </si>
  <si>
    <t>** Vrátane podnikov bez pôdy</t>
  </si>
  <si>
    <r>
      <t>v € . ha</t>
    </r>
    <r>
      <rPr>
        <vertAlign val="superscript"/>
        <sz val="12"/>
        <rFont val="Times New Roman CE"/>
        <family val="1"/>
        <charset val="238"/>
      </rPr>
      <t>-1</t>
    </r>
    <r>
      <rPr>
        <sz val="12"/>
        <rFont val="Times New Roman CE"/>
        <family val="1"/>
        <charset val="238"/>
      </rPr>
      <t xml:space="preserve"> p. p. </t>
    </r>
  </si>
  <si>
    <t>Spolu *</t>
  </si>
  <si>
    <t>Dlhodobý nehmotný majetok</t>
  </si>
  <si>
    <t>Dlhodobý hmotný majetok</t>
  </si>
  <si>
    <t>Dlhodobý finančný majetok</t>
  </si>
  <si>
    <t xml:space="preserve">Zásoby celkom </t>
  </si>
  <si>
    <t>Materiál</t>
  </si>
  <si>
    <t>Tovar</t>
  </si>
  <si>
    <t>Nedokončená výroba</t>
  </si>
  <si>
    <t>Pohľadávky</t>
  </si>
  <si>
    <t>Krátkodobý finančný majetok</t>
  </si>
  <si>
    <t>Peniaze a ceniny</t>
  </si>
  <si>
    <t>Účty v bankách</t>
  </si>
  <si>
    <t>Ostatný krátkodob. finanč. majetok</t>
  </si>
  <si>
    <t>Priebežné položky (+ /–)</t>
  </si>
  <si>
    <t>Oprav. položka k nadobud. majetku</t>
  </si>
  <si>
    <t>Rezervy</t>
  </si>
  <si>
    <t>Úvery</t>
  </si>
  <si>
    <t>Záväzky celkom</t>
  </si>
  <si>
    <t>Poznámka: * Vrátane podnikov bez pôdy</t>
  </si>
  <si>
    <t>VÝVOJ VÝROBY POTRAVINÁRSKEHO PRIEMYSLU SR</t>
  </si>
  <si>
    <t>Druh výroby</t>
  </si>
  <si>
    <t>Skutočnosť</t>
  </si>
  <si>
    <r>
      <t xml:space="preserve">Výrobky z mäsa </t>
    </r>
    <r>
      <rPr>
        <vertAlign val="superscript"/>
        <sz val="11"/>
        <rFont val="Times New Roman CE"/>
        <family val="1"/>
        <charset val="238"/>
      </rPr>
      <t>1)</t>
    </r>
  </si>
  <si>
    <t>tis.t</t>
  </si>
  <si>
    <r>
      <t xml:space="preserve">Rafinovaný cukor </t>
    </r>
    <r>
      <rPr>
        <vertAlign val="superscript"/>
        <sz val="11"/>
        <rFont val="Times New Roman CE"/>
        <family val="1"/>
        <charset val="238"/>
      </rPr>
      <t>2)</t>
    </r>
  </si>
  <si>
    <r>
      <t xml:space="preserve">Konzumné mlieko </t>
    </r>
    <r>
      <rPr>
        <vertAlign val="superscript"/>
        <sz val="11"/>
        <rFont val="Times New Roman CE"/>
        <family val="1"/>
        <charset val="238"/>
      </rPr>
      <t>3)</t>
    </r>
  </si>
  <si>
    <r>
      <t xml:space="preserve">Syry spolu </t>
    </r>
    <r>
      <rPr>
        <vertAlign val="superscript"/>
        <sz val="11"/>
        <rFont val="Times New Roman CE"/>
        <family val="1"/>
        <charset val="238"/>
      </rPr>
      <t>3)</t>
    </r>
  </si>
  <si>
    <r>
      <t xml:space="preserve">Pšeničná múka </t>
    </r>
    <r>
      <rPr>
        <vertAlign val="superscript"/>
        <sz val="11"/>
        <rFont val="Times New Roman CE"/>
        <family val="1"/>
        <charset val="238"/>
      </rPr>
      <t>4)</t>
    </r>
  </si>
  <si>
    <r>
      <t xml:space="preserve">Chlieb a čerstvé pečivo </t>
    </r>
    <r>
      <rPr>
        <vertAlign val="superscript"/>
        <sz val="11"/>
        <rFont val="Times New Roman CE"/>
        <family val="1"/>
        <charset val="238"/>
      </rPr>
      <t>5)</t>
    </r>
  </si>
  <si>
    <r>
      <t xml:space="preserve">Cestoviny </t>
    </r>
    <r>
      <rPr>
        <vertAlign val="superscript"/>
        <sz val="11"/>
        <rFont val="Times New Roman CE"/>
        <family val="1"/>
        <charset val="238"/>
      </rPr>
      <t>5)</t>
    </r>
  </si>
  <si>
    <t>mil.ks</t>
  </si>
  <si>
    <r>
      <t xml:space="preserve">Slad </t>
    </r>
    <r>
      <rPr>
        <vertAlign val="superscript"/>
        <sz val="11"/>
        <rFont val="Times New Roman CE"/>
        <family val="1"/>
        <charset val="238"/>
      </rPr>
      <t>4)</t>
    </r>
  </si>
  <si>
    <r>
      <t xml:space="preserve">Pivo </t>
    </r>
    <r>
      <rPr>
        <vertAlign val="superscript"/>
        <sz val="11"/>
        <rFont val="Times New Roman CE"/>
        <family val="1"/>
        <charset val="238"/>
      </rPr>
      <t xml:space="preserve">7)  </t>
    </r>
  </si>
  <si>
    <t>mil.l</t>
  </si>
  <si>
    <r>
      <t xml:space="preserve">Jedlé rastl. tuky a oleje </t>
    </r>
    <r>
      <rPr>
        <vertAlign val="superscript"/>
        <sz val="11"/>
        <rFont val="Times New Roman CE"/>
        <family val="1"/>
        <charset val="238"/>
      </rPr>
      <t>7) 5)</t>
    </r>
  </si>
  <si>
    <r>
      <t xml:space="preserve">Ovocné výrobky </t>
    </r>
    <r>
      <rPr>
        <vertAlign val="superscript"/>
        <sz val="11"/>
        <rFont val="Times New Roman CE"/>
        <family val="1"/>
        <charset val="238"/>
      </rPr>
      <t>5)</t>
    </r>
  </si>
  <si>
    <r>
      <t xml:space="preserve">Zeleninové výrobky </t>
    </r>
    <r>
      <rPr>
        <vertAlign val="superscript"/>
        <sz val="11"/>
        <rFont val="Times New Roman CE"/>
        <family val="1"/>
        <charset val="238"/>
      </rPr>
      <t>5)</t>
    </r>
  </si>
  <si>
    <r>
      <t xml:space="preserve">Víno </t>
    </r>
    <r>
      <rPr>
        <vertAlign val="superscript"/>
        <sz val="11"/>
        <rFont val="Times New Roman CE"/>
        <family val="1"/>
        <charset val="238"/>
      </rPr>
      <t>5)</t>
    </r>
  </si>
  <si>
    <t xml:space="preserve">Prameň: </t>
  </si>
  <si>
    <t>VÝROBA VÝROBKOV za potravinársky priemysel podľa odborov*</t>
  </si>
  <si>
    <t>v mil. €</t>
  </si>
  <si>
    <t>Odbor**</t>
  </si>
  <si>
    <t>Spracovanie a konzervovanie mäsa a mäsových produktov</t>
  </si>
  <si>
    <t>Spracovanie a konzervovanie rýb, kôrovcov a mäkkýšov</t>
  </si>
  <si>
    <t>Spracovanie a konzervovanie ovocia a zeleniny</t>
  </si>
  <si>
    <t>Výroba mliečnych výrobkov</t>
  </si>
  <si>
    <t>Výroba mlynárských výrobkov a škrobových výrobkov</t>
  </si>
  <si>
    <t>Výroba pečiva a múčnych výrobkov</t>
  </si>
  <si>
    <t>Výroba kakaa, čokolády a cukroviniek</t>
  </si>
  <si>
    <t xml:space="preserve">Výroba a príprava krmív pre zvieratá </t>
  </si>
  <si>
    <t xml:space="preserve">Destilovanie, úprava a miešanie alkoholu </t>
  </si>
  <si>
    <t xml:space="preserve">Výroba  vína </t>
  </si>
  <si>
    <t>Výroba piva a sladu</t>
  </si>
  <si>
    <t>Výroba nealkoholických nápojov s produkciou  minerálnych a iných fľaš. vôd</t>
  </si>
  <si>
    <t>Výroba potravín a nápojov spolu</t>
  </si>
  <si>
    <t>**členenie podľa SK NACE</t>
  </si>
  <si>
    <r>
      <t>3)</t>
    </r>
    <r>
      <rPr>
        <sz val="10"/>
        <rFont val="Times New Roman CE"/>
        <family val="1"/>
        <charset val="238"/>
      </rPr>
      <t xml:space="preserve"> ML (MPRV SR)  6-12  a ŠÚ SR (Zdroje a využitie mlieka za SR za organizácie  zapísané v registri fariem) a prepočty VUEPP; </t>
    </r>
  </si>
  <si>
    <r>
      <t>6)</t>
    </r>
    <r>
      <rPr>
        <sz val="10"/>
        <rFont val="Times New Roman CE"/>
        <family val="1"/>
        <charset val="238"/>
      </rPr>
      <t xml:space="preserve"> vajcia za roky 2006-2009: výkaz VOH (MPRV SR) 7-04; /hydina za rok 1990 iný zdroj údajov/;</t>
    </r>
  </si>
  <si>
    <r>
      <t>7)</t>
    </r>
    <r>
      <rPr>
        <sz val="10"/>
        <rFont val="Times New Roman CE"/>
        <family val="1"/>
        <charset val="238"/>
      </rPr>
      <t xml:space="preserve"> pivo za rok 2005=Združ. výrob. piva a sladu, pivo za roky 2006, 2007=ODV (MPRV SR) 7-04; </t>
    </r>
  </si>
  <si>
    <t>Prameň: Prod 3-04, CD MPRV SR, VÚEPP</t>
  </si>
  <si>
    <t xml:space="preserve">ZÁKLADNÉ EKONOMICKO-FINANČNÉ UKAZOVATELE </t>
  </si>
  <si>
    <t>za výrobu potravín a nápojov SR*</t>
  </si>
  <si>
    <t>Výnosy spolu</t>
  </si>
  <si>
    <t xml:space="preserve"> -Výroba</t>
  </si>
  <si>
    <t xml:space="preserve"> --Tržby za vlast.výkony a tovar</t>
  </si>
  <si>
    <t xml:space="preserve"> --Tržby za tovar</t>
  </si>
  <si>
    <t xml:space="preserve"> --Tržby za vlastné výrobky a služby </t>
  </si>
  <si>
    <t xml:space="preserve"> -Výrobná spotreba</t>
  </si>
  <si>
    <t xml:space="preserve"> --Spotreba materiálu a energie</t>
  </si>
  <si>
    <t xml:space="preserve"> --Nakupované služby</t>
  </si>
  <si>
    <t xml:space="preserve"> -Náklady na predaný tovar</t>
  </si>
  <si>
    <t xml:space="preserve"> -Odpisy</t>
  </si>
  <si>
    <t>Dlhodobý nehmotný a hmotný majetok</t>
  </si>
  <si>
    <t>Zásoby spolu</t>
  </si>
  <si>
    <t xml:space="preserve"> -materiál</t>
  </si>
  <si>
    <t xml:space="preserve"> -nedokončené výrobky a polotovary</t>
  </si>
  <si>
    <t xml:space="preserve"> -výrobky </t>
  </si>
  <si>
    <t xml:space="preserve"> -tovar</t>
  </si>
  <si>
    <t>Finančný majetok</t>
  </si>
  <si>
    <t xml:space="preserve"> -peniaze</t>
  </si>
  <si>
    <t xml:space="preserve"> -bankové účty</t>
  </si>
  <si>
    <t>Pozn.: klasifikácia  SK NACE</t>
  </si>
  <si>
    <t>TRŽBY, VÝROBA VÝROBKOV A PRIDANÁ HODNOTA</t>
  </si>
  <si>
    <t xml:space="preserve">za výrobu potravín a nápojov SR podľa odborov* </t>
  </si>
  <si>
    <t>Počet podnikov</t>
  </si>
  <si>
    <t>Tržby za vl.výkony a tovar</t>
  </si>
  <si>
    <t>Výroba výrobkov</t>
  </si>
  <si>
    <t>Výrobný odbor**</t>
  </si>
  <si>
    <t>Výroba mlynárskych výrobkov a škrobových výrobkov</t>
  </si>
  <si>
    <t>Výroba nealkoholických nápojov s produkciou minerálnych a iných fľaš. vôd</t>
  </si>
  <si>
    <t>**skupina alebo trieda SK NACE</t>
  </si>
  <si>
    <t>ZÁKLADNÉ EKONOMICKÉ UKAZOVATELE, NÁKLADOVOSŤ VÝNOSOV A RENTABILITA VÝNOSOV</t>
  </si>
  <si>
    <t>Výsledok hospodárenia</t>
  </si>
  <si>
    <t>Výnosy</t>
  </si>
  <si>
    <t>Náklady</t>
  </si>
  <si>
    <t>Nákladovosť                výnosov v €</t>
  </si>
  <si>
    <t>Rentabilita             výnosov v %</t>
  </si>
  <si>
    <t>Výroba kakaa, čokolády a cukroviniek***</t>
  </si>
  <si>
    <t>PODPORA PRODUCENTOV KRAJÍN OECD</t>
  </si>
  <si>
    <t>1986-88</t>
  </si>
  <si>
    <t>1995-97</t>
  </si>
  <si>
    <t xml:space="preserve">Austrália </t>
  </si>
  <si>
    <t>Percento PSE</t>
  </si>
  <si>
    <t>NPC</t>
  </si>
  <si>
    <t>NAC</t>
  </si>
  <si>
    <t>Percento TSE</t>
  </si>
  <si>
    <t>Island</t>
  </si>
  <si>
    <t>Kórea</t>
  </si>
  <si>
    <t>NPC - Nominálny ochranný koeficient, NAC - Nominálny podporný koeficient</t>
  </si>
  <si>
    <t xml:space="preserve">(v kg za rok)                                                                                                                                                                    </t>
  </si>
  <si>
    <t>Druh potravín</t>
  </si>
  <si>
    <r>
      <t xml:space="preserve">ODP </t>
    </r>
    <r>
      <rPr>
        <vertAlign val="superscript"/>
        <sz val="11"/>
        <rFont val="Times New Roman CE"/>
        <family val="1"/>
        <charset val="238"/>
      </rPr>
      <t>5)</t>
    </r>
  </si>
  <si>
    <t>Prípustný interval racionálnej spotreby</t>
  </si>
  <si>
    <r>
      <t>spotreby</t>
    </r>
    <r>
      <rPr>
        <vertAlign val="superscript"/>
        <sz val="11"/>
        <rFont val="Times New Roman CE"/>
        <family val="1"/>
        <charset val="238"/>
      </rPr>
      <t>6)</t>
    </r>
  </si>
  <si>
    <t>Mäso v hodnote na kosti</t>
  </si>
  <si>
    <t>57,3</t>
  </si>
  <si>
    <t>51,6-63,0</t>
  </si>
  <si>
    <t xml:space="preserve"> - hovädzie,teľacie</t>
  </si>
  <si>
    <t>17,4</t>
  </si>
  <si>
    <t xml:space="preserve"> - bravčové</t>
  </si>
  <si>
    <t>22,2</t>
  </si>
  <si>
    <t xml:space="preserve"> - hydina</t>
  </si>
  <si>
    <t>15,0</t>
  </si>
  <si>
    <r>
      <t xml:space="preserve"> - ostatné </t>
    </r>
    <r>
      <rPr>
        <vertAlign val="superscript"/>
        <sz val="11"/>
        <rFont val="Times New Roman CE"/>
        <family val="1"/>
        <charset val="238"/>
      </rPr>
      <t>1)</t>
    </r>
  </si>
  <si>
    <t>2,2 (1)</t>
  </si>
  <si>
    <t>1,3 (0,3)</t>
  </si>
  <si>
    <t>1,4 (0,3)</t>
  </si>
  <si>
    <t>1,4 (0,2)</t>
  </si>
  <si>
    <t>1,6 (0,2)</t>
  </si>
  <si>
    <t>1,7 (0,2)</t>
  </si>
  <si>
    <t>2,7</t>
  </si>
  <si>
    <t>Ryby</t>
  </si>
  <si>
    <t>6,0</t>
  </si>
  <si>
    <t>Mlieko a ml, výrobky</t>
  </si>
  <si>
    <t>220,0</t>
  </si>
  <si>
    <t>206,0-240,0</t>
  </si>
  <si>
    <t xml:space="preserve"> - konz, mlieko</t>
  </si>
  <si>
    <t>91,0</t>
  </si>
  <si>
    <t xml:space="preserve"> - syry, tvarohy</t>
  </si>
  <si>
    <t>10,1</t>
  </si>
  <si>
    <t xml:space="preserve">Vajcia (ks) </t>
  </si>
  <si>
    <t>201,0</t>
  </si>
  <si>
    <t>Tuky spolu</t>
  </si>
  <si>
    <t>19,8-23,1</t>
  </si>
  <si>
    <t xml:space="preserve"> - maslo</t>
  </si>
  <si>
    <t>2,8</t>
  </si>
  <si>
    <t xml:space="preserve"> - bravč, masť</t>
  </si>
  <si>
    <t>3,0</t>
  </si>
  <si>
    <r>
      <t xml:space="preserve"> - JRTO </t>
    </r>
    <r>
      <rPr>
        <vertAlign val="superscript"/>
        <sz val="11"/>
        <rFont val="Times New Roman CE"/>
        <family val="1"/>
        <charset val="238"/>
      </rPr>
      <t>2)</t>
    </r>
  </si>
  <si>
    <t>16,2</t>
  </si>
  <si>
    <t xml:space="preserve">Cukor </t>
  </si>
  <si>
    <t>30,9</t>
  </si>
  <si>
    <t>Obilniny v hodn, múky</t>
  </si>
  <si>
    <t>98,5</t>
  </si>
  <si>
    <t>94,0-103,0</t>
  </si>
  <si>
    <t>80,6</t>
  </si>
  <si>
    <t>76,3-84,9</t>
  </si>
  <si>
    <t>Strukoviny</t>
  </si>
  <si>
    <t>2,6</t>
  </si>
  <si>
    <t>2,1-3,2</t>
  </si>
  <si>
    <r>
      <t xml:space="preserve">Zelenina </t>
    </r>
    <r>
      <rPr>
        <vertAlign val="superscript"/>
        <sz val="11"/>
        <rFont val="Times New Roman CE"/>
        <family val="1"/>
        <charset val="238"/>
      </rPr>
      <t>3)</t>
    </r>
  </si>
  <si>
    <t>127,9</t>
  </si>
  <si>
    <t>116,9-138,9</t>
  </si>
  <si>
    <r>
      <t xml:space="preserve">Ovocie </t>
    </r>
    <r>
      <rPr>
        <vertAlign val="superscript"/>
        <sz val="11"/>
        <rFont val="Times New Roman CE"/>
        <family val="1"/>
        <charset val="238"/>
      </rPr>
      <t>4)</t>
    </r>
  </si>
  <si>
    <t>96,7</t>
  </si>
  <si>
    <t>86,7-106,7</t>
  </si>
  <si>
    <t>Hroznové víno (litre)</t>
  </si>
  <si>
    <r>
      <t xml:space="preserve">1) </t>
    </r>
    <r>
      <rPr>
        <sz val="11"/>
        <rFont val="Times New Roman CE"/>
        <family val="1"/>
        <charset val="238"/>
      </rPr>
      <t>v zátvorke- baranie, kozie, konské; zvyšok tvorí zverina, králiky a ostatné drobné zvieratá</t>
    </r>
  </si>
  <si>
    <r>
      <t xml:space="preserve">2) </t>
    </r>
    <r>
      <rPr>
        <sz val="11"/>
        <rFont val="Times New Roman CE"/>
        <family val="1"/>
        <charset val="238"/>
      </rPr>
      <t>jedlé rastlinné tuky a oleje</t>
    </r>
  </si>
  <si>
    <r>
      <t>3)</t>
    </r>
    <r>
      <rPr>
        <sz val="11"/>
        <rFont val="Times New Roman CE"/>
        <family val="1"/>
        <charset val="238"/>
      </rPr>
      <t xml:space="preserve"> zelenina a zeleninové výrobky v hodnote čerstvej</t>
    </r>
  </si>
  <si>
    <r>
      <t>4)</t>
    </r>
    <r>
      <rPr>
        <sz val="11"/>
        <rFont val="Times New Roman CE"/>
        <family val="1"/>
        <charset val="238"/>
      </rPr>
      <t xml:space="preserve"> ovocie a ovoc. výr. spolu v hod. čerst. sú bez spotreby orechov</t>
    </r>
  </si>
  <si>
    <r>
      <t>5)</t>
    </r>
    <r>
      <rPr>
        <sz val="11"/>
        <rFont val="Times New Roman CE"/>
        <family val="1"/>
        <charset val="238"/>
      </rPr>
      <t xml:space="preserve"> ODP = odporúč, dávka potravín; ODP a Prípustný interval racionálnej spotreby </t>
    </r>
  </si>
  <si>
    <t>ZBEROVÉ PLOCHY A ÚRODY KRMOVÍN V SR</t>
  </si>
  <si>
    <t>Druh krmovín</t>
  </si>
  <si>
    <t xml:space="preserve">zber.plocha </t>
  </si>
  <si>
    <t>úroda v t</t>
  </si>
  <si>
    <t xml:space="preserve"> v ha</t>
  </si>
  <si>
    <t xml:space="preserve">spolu </t>
  </si>
  <si>
    <t xml:space="preserve"> 1 ha </t>
  </si>
  <si>
    <t>Kŕmne okopaniny</t>
  </si>
  <si>
    <t>z toho:</t>
  </si>
  <si>
    <t xml:space="preserve">   kŕmna repa</t>
  </si>
  <si>
    <t>Jednoročné krmoviny</t>
  </si>
  <si>
    <t xml:space="preserve">   kukurica a mieš.na zeleno</t>
  </si>
  <si>
    <t xml:space="preserve">   strukovinoobil.miešanky</t>
  </si>
  <si>
    <t xml:space="preserve">   ost.jednoročné krmoviny</t>
  </si>
  <si>
    <t>Viacročné krmoviny</t>
  </si>
  <si>
    <t xml:space="preserve">   ďatelina červ.dvojkosná</t>
  </si>
  <si>
    <t xml:space="preserve">   lucerna</t>
  </si>
  <si>
    <t xml:space="preserve">   ďatelina jednokosná</t>
  </si>
  <si>
    <t xml:space="preserve">   ďatel.a lucern.miešanky</t>
  </si>
  <si>
    <t xml:space="preserve">   ost.viacroč.ďatelinoviny</t>
  </si>
  <si>
    <t xml:space="preserve">   viacroč.porasty tráv</t>
  </si>
  <si>
    <t xml:space="preserve">   ost.viacroč. krmoviny</t>
  </si>
  <si>
    <t>Prameň: Definitívne údaje o úrode poľnohospodárskych plodín a  zeleniny v SR, ŠÚ SR</t>
  </si>
  <si>
    <t xml:space="preserve">VÝVOJ ZBEROVÝCH PLÔCH, HEKTÁROVÝCH ÚROD A PRODUKCIE </t>
  </si>
  <si>
    <t>VYBRANÝCH PLODÍN V SR</t>
  </si>
  <si>
    <t>jedn.</t>
  </si>
  <si>
    <t>Z b e r o v é   p l o c h y</t>
  </si>
  <si>
    <t>Obilniny spolu</t>
  </si>
  <si>
    <t>tis.ha</t>
  </si>
  <si>
    <t>z toho: pšenica</t>
  </si>
  <si>
    <t xml:space="preserve">           jačmeň</t>
  </si>
  <si>
    <t xml:space="preserve">           raž</t>
  </si>
  <si>
    <t xml:space="preserve">           ovos</t>
  </si>
  <si>
    <t xml:space="preserve">           kukurica</t>
  </si>
  <si>
    <t>Cukrová repa techn.</t>
  </si>
  <si>
    <t>Olejniny</t>
  </si>
  <si>
    <t>H e k t á r o v é    ú r o d y</t>
  </si>
  <si>
    <t>t/ha</t>
  </si>
  <si>
    <t>P r o d u k c i a</t>
  </si>
  <si>
    <t>*Ovocie</t>
  </si>
  <si>
    <t>Ovocie spolu</t>
  </si>
  <si>
    <t>tis. t</t>
  </si>
  <si>
    <t>Zelenina</t>
  </si>
  <si>
    <t>Prameň: Definitívne údaje o úrode poľnohospodárskych plodín, ovocia a zeleniny v SR, ŠÚ SR</t>
  </si>
  <si>
    <t>* údaje za  ovocné sady</t>
  </si>
  <si>
    <t>Chile</t>
  </si>
  <si>
    <t>Izrael</t>
  </si>
  <si>
    <t>Operácie technickej pomoci a Technická pomoc</t>
  </si>
  <si>
    <t xml:space="preserve">SPOTREBA VYBRANÝCH DRUHOV POTRAVÍN NA OBYVATEĽA V SR </t>
  </si>
  <si>
    <t>2012/2011</t>
  </si>
  <si>
    <t>Plnotučné mlieko tekuté</t>
  </si>
  <si>
    <t>Bravčové stehno  bez kosti</t>
  </si>
  <si>
    <t>k 30.11.2012</t>
  </si>
  <si>
    <t>2012</t>
  </si>
  <si>
    <t>k 31.12.12</t>
  </si>
  <si>
    <t>1512 slnečnicový olej</t>
  </si>
  <si>
    <t>1514 repkový olej</t>
  </si>
  <si>
    <t>rozdiel</t>
  </si>
  <si>
    <t>USPORADÚVANIE POZEMKOVÉHO VLASTNÍCTVA V ROKU 2012</t>
  </si>
  <si>
    <t>2012*</t>
  </si>
  <si>
    <r>
      <t xml:space="preserve"> v € . ha</t>
    </r>
    <r>
      <rPr>
        <vertAlign val="superscript"/>
        <sz val="10"/>
        <rFont val="Times New Roman"/>
        <family val="1"/>
        <charset val="238"/>
      </rPr>
      <t>-1</t>
    </r>
    <r>
      <rPr>
        <sz val="10"/>
        <rFont val="Times New Roman"/>
        <family val="1"/>
        <charset val="238"/>
      </rPr>
      <t xml:space="preserve"> p.p. (pôda podľa LPIS)</t>
    </r>
  </si>
  <si>
    <t xml:space="preserve"> 1) Vybrané ekonomické ukazovatele a zamestnanci v poľnohospodárstve, ŠÚSR</t>
  </si>
  <si>
    <r>
      <t xml:space="preserve"> </t>
    </r>
    <r>
      <rPr>
        <vertAlign val="superscript"/>
        <sz val="11"/>
        <rFont val="Times New Roman"/>
        <family val="1"/>
      </rPr>
      <t>1)</t>
    </r>
    <r>
      <rPr>
        <sz val="11"/>
        <rFont val="Times New Roman"/>
        <family val="1"/>
      </rPr>
      <t xml:space="preserve"> Vybrané ekonomické ukazovatele a zamestnanci v poľnohospodárstve, ŠÚSR</t>
    </r>
  </si>
  <si>
    <t>Vinohrady rodiace</t>
  </si>
  <si>
    <t>Muštové hrozno</t>
  </si>
  <si>
    <t>Rozdiel SR 2012-11</t>
  </si>
  <si>
    <t>*Výkaz zahŕňa súbor podnikov s 20 a viac zamestnancami, resp. podniky zapísané v obchodnom registri, príspevkové organizácie, ktoré sú trhovými výrobcami, s počtom zamestnancov 20 a viac a organizácie s počtom zamestnancov 0 až 19 s ročnými tržbami za vlastné výkony a tovar 5 miliónov € a viac (a nezahŕňa organizácie s počtom zamestnancov 0 až 19 s ročnými tržbami za vlastné výkony a tovar do 5 miliónov €); zahrnuté výrobné potravinárske podniky, okrem podnikov s výrobou tabakových výrobkov</t>
  </si>
  <si>
    <t>2012/11</t>
  </si>
  <si>
    <r>
      <t xml:space="preserve">Maslo </t>
    </r>
    <r>
      <rPr>
        <vertAlign val="superscript"/>
        <sz val="11"/>
        <rFont val="Times New Roman CE"/>
        <family val="1"/>
        <charset val="238"/>
      </rPr>
      <t>3) *</t>
    </r>
  </si>
  <si>
    <r>
      <t xml:space="preserve">Zabitá hydina </t>
    </r>
    <r>
      <rPr>
        <vertAlign val="superscript"/>
        <sz val="11"/>
        <rFont val="Times New Roman CE"/>
        <family val="1"/>
        <charset val="238"/>
      </rPr>
      <t>6) **</t>
    </r>
  </si>
  <si>
    <r>
      <t xml:space="preserve">Konzumné vajcia </t>
    </r>
    <r>
      <rPr>
        <vertAlign val="superscript"/>
        <sz val="11"/>
        <rFont val="Times New Roman CE"/>
        <family val="1"/>
        <charset val="238"/>
      </rPr>
      <t>6) **</t>
    </r>
  </si>
  <si>
    <t>*vrátane výrobkov z mliečneho tuku</t>
  </si>
  <si>
    <t>*Výkaz zahŕňa súbor podnikov s 20 a viac zamestnancami, resp. podniky zapísané v obchodnom registri, príspevkové organizácie, ktoré sú trhovými výrobcami, s počtom zamestnancov 20 a viac a organizácie s počtom zamestnancov 0 až 19 s ročnými tržbami za vlastné výkony a tovar 5 miliónov € a viac (a nezahŕňa organizácie s počtom zamestnancov 0 až 19 s ročnými tržbami za vlastné výkony a tovar do 5 miliónov €); zahrnuté výrobné potravinárske podniky, okrem podnikov s výrobou tabakových výrobkov;</t>
  </si>
  <si>
    <t>Získavanie zručností,oživovanie a vykonávanie integr.stratégií</t>
  </si>
  <si>
    <t>Opatrenie/os</t>
  </si>
  <si>
    <t>Verejné výdavky spolu</t>
  </si>
  <si>
    <t xml:space="preserve">z toho: ŠR    </t>
  </si>
  <si>
    <t xml:space="preserve">z toho:  EPFRV    </t>
  </si>
  <si>
    <t>Obnova potenciálu lesného hospodárstva a zavedenie prevent.opatrení</t>
  </si>
  <si>
    <t>Priemysel spolu</t>
  </si>
  <si>
    <t>Doprava a skladovanie</t>
  </si>
  <si>
    <t xml:space="preserve"> Poznámka: Od roku 2006 vrátane platov ozbrojených zložiek, od roku 2007 vrátane platov profesionálnych vojakov</t>
  </si>
  <si>
    <t xml:space="preserve"> Prameň: Zamestnanci a priemerné mesačné mzdy, ŠÚSR</t>
  </si>
  <si>
    <t xml:space="preserve"> Prameň :  Zamestnanci a priemerné mesačné mzdy, ŠÚSR</t>
  </si>
  <si>
    <t xml:space="preserve"> Poznámka:  Od roku 2006 vrátane ozbrojených zložiek, od roku 2007 vrátane profesionálnych vojakov</t>
  </si>
  <si>
    <t>Priemerné evidenčné počty zamestnancov</t>
  </si>
  <si>
    <t>2013*</t>
  </si>
  <si>
    <t>Index 2013/2012</t>
  </si>
  <si>
    <t>Tabuľka  16</t>
  </si>
  <si>
    <t>* pozn.: 2. odhad 2013</t>
  </si>
  <si>
    <t>%              z EU - 28</t>
  </si>
  <si>
    <t>%  z EU - 28</t>
  </si>
  <si>
    <t>rok 2013 *               index 2005=100</t>
  </si>
  <si>
    <t>Prameň: Eurostat, online data - marec 2014</t>
  </si>
  <si>
    <r>
      <t>:</t>
    </r>
    <r>
      <rPr>
        <sz val="9"/>
        <rFont val="Times New Roman"/>
        <family val="1"/>
      </rPr>
      <t xml:space="preserve"> údaje nie sú k dispozícii, * odhad k 27.3.2014</t>
    </r>
  </si>
  <si>
    <t xml:space="preserve">     %            z EU - 28</t>
  </si>
  <si>
    <t>EU-28</t>
  </si>
  <si>
    <t>Chorvátsko</t>
  </si>
  <si>
    <t>% EU - 28</t>
  </si>
  <si>
    <t>Prameň: Eurostat, Agriculture, forestry and fishery statistics, 2013, online data - marec 2014</t>
  </si>
  <si>
    <t>Tabuľka 4</t>
  </si>
  <si>
    <t>Tabuľka 5</t>
  </si>
  <si>
    <t>HLAVNÉ KOMODITY RASTLINNEJ A ŽIVOČÍŠNEJ PRODUKCIE V KRAJÍNÁCH EÚ-28 V ROKU 2012</t>
  </si>
  <si>
    <t>POĽNOHOSPODÁRSKA PRODUKCIA A PODPORA V KRAJINÁCH EÚ-28 V ROKU 2012</t>
  </si>
  <si>
    <t>VYBRANÉ UKAZOVATELE POĽNOHOSPODÁRSTVA EÚ-28 V ROKU 2012</t>
  </si>
  <si>
    <t>Prameň: Eurostat - Agriculture, forestry and fishery statistics, 2013 , online data,  marec 2014</t>
  </si>
  <si>
    <t>ovce a kozy</t>
  </si>
  <si>
    <t>2012/2011*</t>
  </si>
  <si>
    <t>Prameň: FAO OSN, FAOSTAT</t>
  </si>
  <si>
    <t>online data marec 2014</t>
  </si>
  <si>
    <t xml:space="preserve"> 2012 - odhad</t>
  </si>
  <si>
    <t>* Index 2012/2011</t>
  </si>
  <si>
    <t>2011-13</t>
  </si>
  <si>
    <t>2013 odhad</t>
  </si>
  <si>
    <t xml:space="preserve">Prameň:  OECD, Agricultural policies: Monitoring and evaluation 2014 OECD countries
</t>
  </si>
  <si>
    <t>Vysvetlivky: PSE - Podpora producentov, TSE - Celková podpora (vyjadrená ako podiel HDP)</t>
  </si>
  <si>
    <t xml:space="preserve">Európska Únia </t>
  </si>
  <si>
    <t>Tabuľka  1</t>
  </si>
  <si>
    <t xml:space="preserve"> -</t>
  </si>
  <si>
    <t>Prameň: ŠÚ SR, Výberové zisťovanie pracovných síl</t>
  </si>
  <si>
    <t>k 30.11.2013</t>
  </si>
  <si>
    <t>2013-2012</t>
  </si>
  <si>
    <t>2013/2012</t>
  </si>
  <si>
    <t>2013</t>
  </si>
  <si>
    <t>k 31.12.13</t>
  </si>
  <si>
    <t>Tabuľka 22</t>
  </si>
  <si>
    <t>Tabuľka 23</t>
  </si>
  <si>
    <t>Tabuľka  24</t>
  </si>
  <si>
    <t>Dlhodobý nehmotný a hmotný majetok, tvorba hrubého fixného kapitálu (THFK) v poľnohospodárstve  (NACE 01)</t>
  </si>
  <si>
    <t>.......................z toho budovy na bývanie</t>
  </si>
  <si>
    <t>.......................z toho ostat.stroje a zariadenia</t>
  </si>
  <si>
    <t xml:space="preserve">          - dopravné zariadenia</t>
  </si>
  <si>
    <t xml:space="preserve">          - nehmot.fixné aktíva</t>
  </si>
  <si>
    <t>Dlhodobý nehmotný a hmotný majetok, tvorba hrubého fixného kapitálu  (THFK) vo výrobe potravinárskych výrobkov, nápojov a tabakových výrobkov (NACE 10-12)</t>
  </si>
  <si>
    <r>
      <t>2011</t>
    </r>
    <r>
      <rPr>
        <b/>
        <vertAlign val="superscript"/>
        <sz val="12"/>
        <rFont val="Times New Roman CE"/>
        <family val="1"/>
        <charset val="238"/>
      </rPr>
      <t>1)</t>
    </r>
  </si>
  <si>
    <r>
      <t>2012</t>
    </r>
    <r>
      <rPr>
        <b/>
        <vertAlign val="superscript"/>
        <sz val="12"/>
        <rFont val="Times New Roman CE"/>
        <family val="1"/>
        <charset val="238"/>
      </rPr>
      <t>1)</t>
    </r>
  </si>
  <si>
    <r>
      <t xml:space="preserve">          - kultivované aktíva***</t>
    </r>
    <r>
      <rPr>
        <vertAlign val="superscript"/>
        <sz val="12"/>
        <rFont val="Times New Roman CE"/>
        <family val="1"/>
        <charset val="238"/>
      </rPr>
      <t>)</t>
    </r>
  </si>
  <si>
    <r>
      <t>2013</t>
    </r>
    <r>
      <rPr>
        <b/>
        <vertAlign val="superscript"/>
        <sz val="12"/>
        <rFont val="Times New Roman CE"/>
        <family val="1"/>
        <charset val="238"/>
      </rPr>
      <t>2)</t>
    </r>
  </si>
  <si>
    <t>*) v obstarávacej cene za všetky podniky , kategória NACE 01, **) za všetky podniky , kategória NACE 01</t>
  </si>
  <si>
    <t>*) v obstarávacej cene  za všetky podniky, NACE 10-12, **) za všetky podniky , NACE 10-12</t>
  </si>
  <si>
    <t>***) Kultivované aktíva  - podľa nového Transmisijného programu, obsahuje - Chovné zvieratá(dojnice, ťažný dobytok) a pestovateľské trvalé porasty(podľa ESA 95- AN.1114)</t>
  </si>
  <si>
    <t xml:space="preserve">v tis. € bežné ceny </t>
  </si>
  <si>
    <t>v tis. € bežné ceny</t>
  </si>
  <si>
    <t>Tab. 41</t>
  </si>
  <si>
    <t>:  údaj nie je k dispozícií</t>
  </si>
  <si>
    <r>
      <rPr>
        <vertAlign val="superscript"/>
        <sz val="10"/>
        <rFont val="Times New Roman CE"/>
        <family val="1"/>
        <charset val="238"/>
      </rPr>
      <t>1)</t>
    </r>
    <r>
      <rPr>
        <sz val="10"/>
        <rFont val="Times New Roman CE"/>
        <family val="1"/>
        <charset val="238"/>
      </rPr>
      <t xml:space="preserve"> predbežné údaje,</t>
    </r>
    <r>
      <rPr>
        <vertAlign val="superscript"/>
        <sz val="10"/>
        <rFont val="Times New Roman CE"/>
        <family val="1"/>
        <charset val="238"/>
      </rPr>
      <t xml:space="preserve"> 2)</t>
    </r>
    <r>
      <rPr>
        <sz val="10"/>
        <rFont val="Times New Roman CE"/>
        <family val="1"/>
        <charset val="238"/>
      </rPr>
      <t xml:space="preserve"> zo štvrťročných predbežných podkladov, </t>
    </r>
  </si>
  <si>
    <t xml:space="preserve">DNHM= Dlhodobý nehm. a hmotný majetok </t>
  </si>
  <si>
    <t>Prameň: ŠÚ SR,   MZ ČR, AKI MR, FAPA PR,  Eurostat</t>
  </si>
  <si>
    <t>Poznámka: . nedisponibilné údaje,  priemerné ceny EÚ - odhad</t>
  </si>
  <si>
    <t>Tabuľka  36</t>
  </si>
  <si>
    <t xml:space="preserve">Prameň: ŠÚ SR (mlieko, kurčatá),   EK - CIRCABC (mlieko okrem SR),  MZ ČR, AKI MR, FAPA PR, FAPRI </t>
  </si>
  <si>
    <t xml:space="preserve">Poznámka: býky mladé-trieda R, ošípané-trieda E, vajcia triedené -veľkosť L a M (circa),  mlieko-Q (SR, ČR),  j.hm. - jatočná hmotnosť </t>
  </si>
  <si>
    <t>Tabuľka 37</t>
  </si>
  <si>
    <t>Tabuľka 38</t>
  </si>
  <si>
    <t>Prameň: ŠÚ SR, ML (MPRV SR) 6-12,  Ek-CIRCABC (kurča, mliečne výrobky),  MZ ČR, AKI MR, FAPA PR</t>
  </si>
  <si>
    <t>Poznámka:  . nedisponibilné údaje, priemerné ceny EÚ masla a eidamskej tehly  sú z týždenných hlásení členských štátov podľa nariadenia EK č. 562/2005 čl. 6 (1) a 479/2010 čl.2</t>
  </si>
  <si>
    <t>Poznámka: maslo-balenie 125 g</t>
  </si>
  <si>
    <t>Tabuľka 39</t>
  </si>
  <si>
    <t>€/kg, l</t>
  </si>
  <si>
    <r>
      <t>2013</t>
    </r>
    <r>
      <rPr>
        <vertAlign val="superscript"/>
        <sz val="12"/>
        <rFont val="Times New Roman CE"/>
        <family val="1"/>
        <charset val="238"/>
      </rPr>
      <t>1)</t>
    </r>
  </si>
  <si>
    <r>
      <t xml:space="preserve">1) </t>
    </r>
    <r>
      <rPr>
        <sz val="12"/>
        <rFont val="Times New Roman CE"/>
        <family val="1"/>
        <charset val="238"/>
      </rPr>
      <t>Predbežné údaje (marec 2014)</t>
    </r>
  </si>
  <si>
    <r>
      <t>2013</t>
    </r>
    <r>
      <rPr>
        <b/>
        <vertAlign val="superscript"/>
        <sz val="12"/>
        <rFont val="Times New Roman CE"/>
        <family val="1"/>
        <charset val="238"/>
      </rPr>
      <t>1)</t>
    </r>
  </si>
  <si>
    <t>(tis. €)</t>
  </si>
  <si>
    <r>
      <t xml:space="preserve">1) </t>
    </r>
    <r>
      <rPr>
        <sz val="11"/>
        <rFont val="Times New Roman CE"/>
        <family val="1"/>
        <charset val="238"/>
      </rPr>
      <t>Predbežné údaje (marec 2014)</t>
    </r>
  </si>
  <si>
    <t>Tabuľka 31</t>
  </si>
  <si>
    <t>Tabuľka 30</t>
  </si>
  <si>
    <r>
      <t>2013</t>
    </r>
    <r>
      <rPr>
        <b/>
        <vertAlign val="superscript"/>
        <sz val="12"/>
        <rFont val="Times New Roman"/>
        <family val="1"/>
        <charset val="238"/>
      </rPr>
      <t>1)</t>
    </r>
  </si>
  <si>
    <t xml:space="preserve">Vypracoval: NPPC-VÚEPP </t>
  </si>
  <si>
    <t>DOVOZ AGROPOTRAVINÁRSKYCH KOMODÍT NA SLOVENSKO podľa teritoriálnych skupín v roku 2013</t>
  </si>
  <si>
    <t>Tabuľka  33</t>
  </si>
  <si>
    <t xml:space="preserve">                 EÚ-28</t>
  </si>
  <si>
    <t>Fínsko, SR, ČR, Poľsko, Maďarsko, Slovinsko, Lotyšsko, Litva, Estónsko, Malta, Cyprus, Bulharsko, Rumunsko, Chorvátsko</t>
  </si>
  <si>
    <t>Albánsko, Macedónsko, Bosna a Hercegovina, Čierna Hora, Srbsko a Kosovo</t>
  </si>
  <si>
    <t>VÝVOZ POTRAVINÁRSKYCH KOMODÍT ZO SLOVENSKA podľa teritoriálnych skupín v roku 2013</t>
  </si>
  <si>
    <t>Tabuľka  34</t>
  </si>
  <si>
    <t xml:space="preserve"> EÚ-28</t>
  </si>
  <si>
    <r>
      <t xml:space="preserve"> EÚ-28</t>
    </r>
    <r>
      <rPr>
        <vertAlign val="superscript"/>
        <sz val="12"/>
        <rFont val="Times New Roman CE"/>
        <family val="1"/>
        <charset val="238"/>
      </rPr>
      <t>1)</t>
    </r>
  </si>
  <si>
    <t xml:space="preserve">                  EÚ-28</t>
  </si>
  <si>
    <t>Bulharsko, Rumunsko, Chorvátsko</t>
  </si>
  <si>
    <t>Albánsko, Macedónsko, Bosna a Hercegovina, Čierna Hora, Srbsko, Kosovo</t>
  </si>
  <si>
    <t xml:space="preserve">Arménsko, Azerbajdžan, Bielorusko, Gruzínsko, Kazachstan, Kirgizsko, Moldavsko, </t>
  </si>
  <si>
    <t>Ruská federácia, Tadžikistan, Turkménsko, Ukrajina, Uzbekistan</t>
  </si>
  <si>
    <r>
      <t xml:space="preserve">1) </t>
    </r>
    <r>
      <rPr>
        <sz val="10"/>
        <rFont val="Times New Roman CE"/>
        <family val="1"/>
        <charset val="238"/>
      </rPr>
      <t>Predbežné údaje (marec 2014)</t>
    </r>
  </si>
  <si>
    <r>
      <t>EÚ-28</t>
    </r>
    <r>
      <rPr>
        <vertAlign val="superscript"/>
        <sz val="11"/>
        <color indexed="8"/>
        <rFont val="Calibri"/>
        <family val="2"/>
        <charset val="238"/>
      </rPr>
      <t>1)</t>
    </r>
  </si>
  <si>
    <t>Tabuľka 35</t>
  </si>
  <si>
    <t>PODPORY V RÁMCI PROGRAMU ROZVOJA VIDIEKA 2007 - 2013 za rok 2013</t>
  </si>
  <si>
    <t>Tabuľka  47</t>
  </si>
  <si>
    <t>Vypracoval: NPPC - VÚEPP</t>
  </si>
  <si>
    <t>Tabuľka  45</t>
  </si>
  <si>
    <t>Tabuľka 44</t>
  </si>
  <si>
    <t>2013/89</t>
  </si>
  <si>
    <t>2013/12</t>
  </si>
  <si>
    <t>Tabuľka 17</t>
  </si>
  <si>
    <t>Tabuľka 18</t>
  </si>
  <si>
    <t>Index 2013/12</t>
  </si>
  <si>
    <t>Prameň: Prod 3-04, CD MPRV SR-VÚEPP a prepočty VÚEPP</t>
  </si>
  <si>
    <t xml:space="preserve">Vypracoval: NPPC - VÚEPP </t>
  </si>
  <si>
    <t>Rozdiel 2013-12</t>
  </si>
  <si>
    <t>Tabuľka  14</t>
  </si>
  <si>
    <t>Tabuľka 13</t>
  </si>
  <si>
    <t>Tabuľka  15</t>
  </si>
  <si>
    <r>
      <t>1)</t>
    </r>
    <r>
      <rPr>
        <sz val="10"/>
        <rFont val="Times New Roman CE"/>
        <charset val="238"/>
      </rPr>
      <t xml:space="preserve"> RM (MPRV SR) 2-12; </t>
    </r>
    <r>
      <rPr>
        <vertAlign val="superscript"/>
        <sz val="10"/>
        <rFont val="Times New Roman CE"/>
        <charset val="238"/>
      </rPr>
      <t>2)</t>
    </r>
    <r>
      <rPr>
        <sz val="10"/>
        <rFont val="Times New Roman CE"/>
        <charset val="238"/>
      </rPr>
      <t xml:space="preserve"> "FCMIZ (MPRV SR) 3 - 12"; </t>
    </r>
    <r>
      <rPr>
        <vertAlign val="superscript"/>
        <sz val="10"/>
        <color indexed="10"/>
        <rFont val="Times New Roman CE"/>
        <family val="1"/>
        <charset val="238"/>
      </rPr>
      <t/>
    </r>
  </si>
  <si>
    <r>
      <t>4)</t>
    </r>
    <r>
      <rPr>
        <sz val="10"/>
        <rFont val="Times New Roman CE"/>
        <family val="1"/>
        <charset val="238"/>
      </rPr>
      <t xml:space="preserve"> múka: "OB (MPRV SR) 9-12"; slad za rok 2005=Združ. výrob. piva a sladu; slad roky 2006-2013=OB (MPRV SR) 9-12; </t>
    </r>
    <r>
      <rPr>
        <vertAlign val="superscript"/>
        <sz val="10"/>
        <rFont val="Times New Roman CE"/>
        <family val="1"/>
        <charset val="238"/>
      </rPr>
      <t/>
    </r>
  </si>
  <si>
    <r>
      <t xml:space="preserve">5) </t>
    </r>
    <r>
      <rPr>
        <sz val="10"/>
        <rFont val="Times New Roman CE"/>
        <family val="1"/>
        <charset val="238"/>
      </rPr>
      <t xml:space="preserve">Potrav (MPRV SR); </t>
    </r>
  </si>
  <si>
    <r>
      <t>6)</t>
    </r>
    <r>
      <rPr>
        <sz val="10"/>
        <rFont val="Times New Roman CE"/>
        <family val="1"/>
        <charset val="238"/>
      </rPr>
      <t xml:space="preserve"> hydina (r.2003-2013) aj vajcia za r. 2010-2013: Komoditná a situačná správa "Hydina a vajcia"; ide o hrubú vlastnú výrobu hydin. mäsa</t>
    </r>
  </si>
  <si>
    <r>
      <t>7)</t>
    </r>
    <r>
      <rPr>
        <sz val="9.5"/>
        <rFont val="Times New Roman CE"/>
        <family val="1"/>
        <charset val="238"/>
      </rPr>
      <t xml:space="preserve"> oleje a tuky="ODV (MPRV SR) 7-04" do roku 2006 a roky 2007-2013 prameň </t>
    </r>
    <r>
      <rPr>
        <vertAlign val="superscript"/>
        <sz val="9.5"/>
        <rFont val="Times New Roman CE"/>
        <family val="1"/>
        <charset val="238"/>
      </rPr>
      <t>5)</t>
    </r>
    <r>
      <rPr>
        <sz val="9.5"/>
        <rFont val="Times New Roman CE"/>
        <family val="1"/>
        <charset val="238"/>
      </rPr>
      <t xml:space="preserve">; </t>
    </r>
  </si>
  <si>
    <r>
      <t>7)</t>
    </r>
    <r>
      <rPr>
        <sz val="10"/>
        <rFont val="Times New Roman CE"/>
        <family val="1"/>
        <charset val="238"/>
      </rPr>
      <t xml:space="preserve"> roky 2008-2013 pre pivo=Potrav (MPRV SR), t.j.prameň</t>
    </r>
    <r>
      <rPr>
        <vertAlign val="superscript"/>
        <sz val="10"/>
        <rFont val="Times New Roman CE"/>
        <family val="1"/>
        <charset val="238"/>
      </rPr>
      <t xml:space="preserve"> 5)</t>
    </r>
    <r>
      <rPr>
        <sz val="10"/>
        <rFont val="Times New Roman CE"/>
        <family val="1"/>
        <charset val="238"/>
      </rPr>
      <t>;</t>
    </r>
  </si>
  <si>
    <t>** rok 2013 predbežný údaj</t>
  </si>
  <si>
    <t>Tabuľka 27</t>
  </si>
  <si>
    <t>Tabuľka 28</t>
  </si>
  <si>
    <t xml:space="preserve">HRUBÁ PRODUKCIA, VÝROBNÁ SPOTREBA A HRUBÁ PRIDANÁ HODNOTA za výrobu potravín, nápojov a tabak. výrobkov EÚ-28 </t>
  </si>
  <si>
    <t>% na nár. ekon.</t>
  </si>
  <si>
    <t>Pozn.: pri všetkých troch ukazovateľoch v tejto tabuľke bolo v databáze uvedené označenie pre súčet za zoskupenie EU-28, ale jeho hodnota bola vyplnená za ukazovateľ HPH; Krajina Chorvátsko medzi členskými</t>
  </si>
  <si>
    <t>krajinami v databáze nefigurovala.</t>
  </si>
  <si>
    <t>HPH=hrubá pridaná hodnota</t>
  </si>
  <si>
    <t>ZAMESTNANOSŤ A TVORBA HRUBÉHO FIXNÉHO KAPITÁLU  za výrobu potravín, nápojov a tabakových výrobkov EÚ-28</t>
  </si>
  <si>
    <t>Pozn.: pri ukazovateľoch zamestnanosť ani THFK nebol uvedený súčet za zoskupenie EU-28. Krajina Chorvátsko medzi členskými krajinami v databáze nefigurovala.</t>
  </si>
  <si>
    <t xml:space="preserve">THFK=tvorba hrubého fixného kapitálu </t>
  </si>
  <si>
    <t xml:space="preserve">Tabuľka 6 </t>
  </si>
  <si>
    <t xml:space="preserve">Tabuľka 7 </t>
  </si>
  <si>
    <t>Syry celkom, bez tavených syrov</t>
  </si>
  <si>
    <t>Tavené syry</t>
  </si>
  <si>
    <r>
      <t xml:space="preserve">Maslo </t>
    </r>
    <r>
      <rPr>
        <vertAlign val="superscript"/>
        <sz val="11"/>
        <rFont val="Times New Roman"/>
        <family val="1"/>
        <charset val="238"/>
      </rPr>
      <t>1)</t>
    </r>
  </si>
  <si>
    <t>VÝROBNÉ KAPACITY POTRAVINÁRSKEHO PRIEMYSLU V ROKU 2013</t>
  </si>
  <si>
    <t>Tabuľka  42</t>
  </si>
  <si>
    <t>Prameň: Potrav (MPRV SR) a prepočty NPPC-VÚEPP</t>
  </si>
  <si>
    <t>Vypracoval: NPPC-VÚEPP</t>
  </si>
  <si>
    <r>
      <rPr>
        <vertAlign val="superscript"/>
        <sz val="10"/>
        <rFont val="Times New Roman"/>
        <family val="1"/>
        <charset val="238"/>
      </rPr>
      <t>1)</t>
    </r>
    <r>
      <rPr>
        <sz val="10"/>
        <rFont val="Times New Roman"/>
        <family val="1"/>
      </rPr>
      <t xml:space="preserve"> od 80 % do 90 % tuku, najviac 16 % vody</t>
    </r>
  </si>
  <si>
    <t>Tabuľka  43</t>
  </si>
  <si>
    <t>Vypracoval: NPPC -VÚEPP</t>
  </si>
  <si>
    <r>
      <t xml:space="preserve"> v € . ha</t>
    </r>
    <r>
      <rPr>
        <vertAlign val="superscript"/>
        <sz val="11"/>
        <rFont val="Times New Roman CE"/>
        <family val="1"/>
        <charset val="238"/>
      </rPr>
      <t>-1</t>
    </r>
    <r>
      <rPr>
        <sz val="11"/>
        <rFont val="Times New Roman CE"/>
        <family val="1"/>
        <charset val="238"/>
      </rPr>
      <t xml:space="preserve"> p.p. (pôda podľa LPIS)</t>
    </r>
  </si>
  <si>
    <t>Tabuľka 8</t>
  </si>
  <si>
    <t>Prameň: Informačné listy MPRV SR 2012,2013  CD MPRV SR, CD VÚEPP</t>
  </si>
  <si>
    <t>Tabuľka 9</t>
  </si>
  <si>
    <t>Poľnohospodárska prvovýroba</t>
  </si>
  <si>
    <t>Index 13/12</t>
  </si>
  <si>
    <t>Prameň: Informačné listy MPRV  SR, 2012, 2013 CD VÚEPP</t>
  </si>
  <si>
    <t xml:space="preserve"> v € . ha-1 p.p. (pôda podľa LPIS)</t>
  </si>
  <si>
    <t>Okres, kraj</t>
  </si>
  <si>
    <r>
      <t>Výsledok  hospodárenia</t>
    </r>
    <r>
      <rPr>
        <sz val="9"/>
        <rFont val="Times New Roman"/>
        <family val="1"/>
        <charset val="238"/>
      </rPr>
      <t xml:space="preserve"> v € </t>
    </r>
    <r>
      <rPr>
        <b/>
        <sz val="9"/>
        <rFont val="Times New Roman"/>
        <family val="1"/>
        <charset val="238"/>
      </rPr>
      <t>na ha pp (LPIS</t>
    </r>
    <r>
      <rPr>
        <b/>
        <sz val="10"/>
        <rFont val="Times New Roman"/>
        <family val="1"/>
        <charset val="238"/>
      </rPr>
      <t xml:space="preserve">) </t>
    </r>
    <r>
      <rPr>
        <b/>
        <sz val="10"/>
        <rFont val="Times New Roman"/>
        <family val="1"/>
        <charset val="238"/>
      </rPr>
      <t xml:space="preserve">        </t>
    </r>
  </si>
  <si>
    <r>
      <t>Výroba                                    v €</t>
    </r>
    <r>
      <rPr>
        <sz val="9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na ha pp (LPIS)</t>
    </r>
    <r>
      <rPr>
        <sz val="9"/>
        <rFont val="Times New Roman"/>
        <family val="1"/>
        <charset val="238"/>
      </rPr>
      <t xml:space="preserve">  </t>
    </r>
  </si>
  <si>
    <r>
      <t xml:space="preserve">Neinvestičné podpory                        </t>
    </r>
    <r>
      <rPr>
        <sz val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 v € na ha pp (LPIS)</t>
    </r>
  </si>
  <si>
    <r>
      <t>Produktivita práce z výroby na pracovníka</t>
    </r>
    <r>
      <rPr>
        <sz val="9"/>
        <rFont val="Times New Roman"/>
        <family val="1"/>
        <charset val="238"/>
      </rPr>
      <t xml:space="preserve"> v €</t>
    </r>
  </si>
  <si>
    <t>Prameň: Informačné Listy MPRV SR 2012, 2013 CD VÚEPP</t>
  </si>
  <si>
    <t>PRÍJMY A VÝDAJE ZA SAMOSTATNE HOSPODÁRIACICH ROĽNÍKOV</t>
  </si>
  <si>
    <t>Tabuľka 11</t>
  </si>
  <si>
    <t>Zásoby</t>
  </si>
  <si>
    <t>Služby</t>
  </si>
  <si>
    <t xml:space="preserve">Platby poistného a príspevkov                  </t>
  </si>
  <si>
    <t>Ostatné výdavky</t>
  </si>
  <si>
    <t>Prameň: Informačné listy CD MPRV SR, 2012,2013, CD VÚEPP</t>
  </si>
  <si>
    <t xml:space="preserve">Poznámka: * Po zarátaní ročného osobného dôchodku  vo výške 7644 € v r.2012 a 7512 € v r.2013  </t>
  </si>
  <si>
    <t>MAJETOK A ZÁVÄZKY ZA SAMOSTATNE HOSPODÁRIACICH ROĽNÍKOV(pôda podľa LPIS)</t>
  </si>
  <si>
    <t>Tabuľka 12</t>
  </si>
  <si>
    <t>Prameň: Informačné listy MPRV SR 2012, 2013, CD VÚEPP</t>
  </si>
  <si>
    <t>Tabuľka 9 pokračovanie</t>
  </si>
  <si>
    <t>Tabuľka  40</t>
  </si>
  <si>
    <r>
      <t>kg.ha</t>
    </r>
    <r>
      <rPr>
        <b/>
        <vertAlign val="superscript"/>
        <sz val="11"/>
        <rFont val="Times New Roman CE"/>
        <charset val="238"/>
      </rPr>
      <t xml:space="preserve"> -1</t>
    </r>
    <r>
      <rPr>
        <b/>
        <sz val="11"/>
        <rFont val="Times New Roman CE"/>
        <family val="1"/>
        <charset val="238"/>
      </rPr>
      <t xml:space="preserve"> p. p.</t>
    </r>
  </si>
  <si>
    <r>
      <t xml:space="preserve">kg.ha </t>
    </r>
    <r>
      <rPr>
        <b/>
        <vertAlign val="superscript"/>
        <sz val="11"/>
        <rFont val="Times New Roman CE"/>
        <charset val="238"/>
      </rPr>
      <t>-1</t>
    </r>
    <r>
      <rPr>
        <b/>
        <sz val="11"/>
        <rFont val="Times New Roman CE"/>
        <family val="1"/>
        <charset val="238"/>
      </rPr>
      <t xml:space="preserve"> o. p.</t>
    </r>
  </si>
  <si>
    <t>Odhad 2013</t>
  </si>
  <si>
    <t>Tabuľka 29</t>
  </si>
  <si>
    <t>1,0 (0,2)</t>
  </si>
  <si>
    <t>1,2 (0,2)</t>
  </si>
  <si>
    <t>Tabuľka 10</t>
  </si>
  <si>
    <t>Tabuľka  19</t>
  </si>
  <si>
    <t>Tabuľka  20</t>
  </si>
  <si>
    <t>Tabuľka  21</t>
  </si>
  <si>
    <t>Tabuľka  25</t>
  </si>
  <si>
    <t>Tabuľka  26</t>
  </si>
  <si>
    <t>Tabuľka 32</t>
  </si>
  <si>
    <t>Tabuľka 46</t>
  </si>
  <si>
    <t xml:space="preserve">Prameň: Spotreba potravín, ŠÚ SR, </t>
  </si>
  <si>
    <r>
      <rPr>
        <vertAlign val="superscript"/>
        <sz val="12"/>
        <rFont val="Times New Roman CE"/>
        <charset val="238"/>
      </rPr>
      <t xml:space="preserve">2) </t>
    </r>
    <r>
      <rPr>
        <sz val="12"/>
        <rFont val="Times New Roman CE"/>
        <family val="1"/>
        <charset val="238"/>
      </rPr>
      <t xml:space="preserve">Poľnohospodárske výrobky: kapitola HS 0101-0106,0301,0401,0601-0604,0701-0709,0713,0801-0810,1001-1008, 1201-1207, 1209-1214, 1401-1404, 1801, 2401 </t>
    </r>
  </si>
  <si>
    <t xml:space="preserve">Belgicko, Dánsko, Francúzsko, Grécko, Holandsko, Írsko, Luxembursko, Nemecko, Portugalsko, Taliansko, Španielsko, Veľká Británia, Rakúsko, </t>
  </si>
  <si>
    <t>Švédsko, Fínsko, SR, ČR, Poľsko, Maďarsko, Slovinsko, Lotyšsko, Litva, Estónsko, Malta, Cyprus, Bulharsko, Rumunsko, Chorvátsko</t>
  </si>
  <si>
    <t>PRODUKCIA VYBRANÝCH KOMODÍT SVETOVÉHO POĽNOHOSPODÁRSTVA V ROKOCH 2011 A 2012</t>
  </si>
  <si>
    <t xml:space="preserve">  vajcia slepačie konzumné triedené sk. L**</t>
  </si>
  <si>
    <t>* mlieko - cena v € na1000 litrov, ** vajcia slepačie konzumné - cena v € na tis. ks</t>
  </si>
  <si>
    <t>Rafinovaný lieh (na potravinárske účely)</t>
  </si>
</sst>
</file>

<file path=xl/styles.xml><?xml version="1.0" encoding="utf-8"?>
<styleSheet xmlns="http://schemas.openxmlformats.org/spreadsheetml/2006/main">
  <numFmts count="19">
    <numFmt numFmtId="164" formatCode="0.0"/>
    <numFmt numFmtId="165" formatCode="#,##0.0"/>
    <numFmt numFmtId="166" formatCode="0.0000"/>
    <numFmt numFmtId="167" formatCode="#,##0.000000000000"/>
    <numFmt numFmtId="168" formatCode="#,##0.0_)"/>
    <numFmt numFmtId="169" formatCode="#,##0.000_)"/>
    <numFmt numFmtId="170" formatCode="#,##0_)"/>
    <numFmt numFmtId="171" formatCode="#,##0.00_)"/>
    <numFmt numFmtId="172" formatCode="#,##0__"/>
    <numFmt numFmtId="173" formatCode="0.00_)"/>
    <numFmt numFmtId="174" formatCode="0.0___)"/>
    <numFmt numFmtId="175" formatCode="0.0_)"/>
    <numFmt numFmtId="176" formatCode="0.0_)__"/>
    <numFmt numFmtId="177" formatCode="0_)"/>
    <numFmt numFmtId="178" formatCode="0__"/>
    <numFmt numFmtId="179" formatCode="0.00__"/>
    <numFmt numFmtId="180" formatCode="0.0__"/>
    <numFmt numFmtId="181" formatCode="#,##0.0__"/>
    <numFmt numFmtId="182" formatCode="#,##0.00__"/>
  </numFmts>
  <fonts count="133">
    <font>
      <sz val="11"/>
      <color theme="1"/>
      <name val="Calibri"/>
      <family val="2"/>
      <charset val="238"/>
      <scheme val="minor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"/>
      <family val="1"/>
      <charset val="238"/>
    </font>
    <font>
      <sz val="8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 CE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0"/>
      <color indexed="8"/>
      <name val="Times New Roman CE"/>
      <family val="1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sz val="10"/>
      <name val="Arial CE"/>
      <charset val="238"/>
    </font>
    <font>
      <b/>
      <sz val="12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trike/>
      <sz val="11"/>
      <name val="Times New Roman"/>
      <family val="1"/>
      <charset val="238"/>
    </font>
    <font>
      <sz val="10"/>
      <name val="MS Sans Serif"/>
      <family val="2"/>
      <charset val="238"/>
    </font>
    <font>
      <sz val="10"/>
      <color indexed="10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7.5"/>
      <name val="Arial CE"/>
      <charset val="238"/>
    </font>
    <font>
      <i/>
      <sz val="10"/>
      <name val="Times New Roman CE"/>
      <family val="1"/>
      <charset val="238"/>
    </font>
    <font>
      <i/>
      <sz val="9"/>
      <name val="Times New Roman CE"/>
      <family val="1"/>
      <charset val="238"/>
    </font>
    <font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vertAlign val="superscript"/>
      <sz val="12"/>
      <name val="Times New Roman CE"/>
      <family val="1"/>
      <charset val="238"/>
    </font>
    <font>
      <b/>
      <vertAlign val="superscript"/>
      <sz val="12"/>
      <name val="Times New Roman CE"/>
      <family val="1"/>
      <charset val="238"/>
    </font>
    <font>
      <b/>
      <sz val="11"/>
      <name val="Arial CE"/>
      <charset val="238"/>
    </font>
    <font>
      <vertAlign val="superscript"/>
      <sz val="11"/>
      <name val="Times New Roman CE"/>
      <family val="1"/>
      <charset val="238"/>
    </font>
    <font>
      <b/>
      <vertAlign val="superscript"/>
      <sz val="11"/>
      <name val="Times New Roman"/>
      <family val="1"/>
      <charset val="238"/>
    </font>
    <font>
      <vertAlign val="superscript"/>
      <sz val="11"/>
      <color indexed="8"/>
      <name val="Calibri"/>
      <family val="2"/>
      <charset val="238"/>
    </font>
    <font>
      <sz val="10"/>
      <name val="Arial CE"/>
    </font>
    <font>
      <sz val="10"/>
      <color indexed="8"/>
      <name val="MS Sans Serif"/>
      <family val="2"/>
      <charset val="238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2"/>
      <name val="Arial CE"/>
    </font>
    <font>
      <sz val="12"/>
      <color indexed="8"/>
      <name val="Times New Roman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1"/>
      <name val="Times New Roman CE"/>
      <family val="1"/>
    </font>
    <font>
      <sz val="11"/>
      <color indexed="8"/>
      <name val="Times New Roman CE"/>
      <family val="1"/>
    </font>
    <font>
      <sz val="10"/>
      <color indexed="8"/>
      <name val="Times New Roman CE"/>
      <family val="1"/>
      <charset val="238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sz val="11"/>
      <name val="Arial CE"/>
      <charset val="238"/>
    </font>
    <font>
      <sz val="12"/>
      <name val="Arial CE"/>
      <charset val="238"/>
    </font>
    <font>
      <vertAlign val="superscript"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Times New Roman CE"/>
      <family val="1"/>
      <charset val="238"/>
    </font>
    <font>
      <vertAlign val="superscript"/>
      <sz val="11"/>
      <name val="Times New Roman"/>
      <family val="1"/>
    </font>
    <font>
      <vertAlign val="superscript"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2"/>
      <name val="Times New Roman CE"/>
      <charset val="238"/>
    </font>
    <font>
      <sz val="11"/>
      <color indexed="12"/>
      <name val="Times New Roman CE"/>
      <family val="1"/>
      <charset val="238"/>
    </font>
    <font>
      <b/>
      <sz val="11"/>
      <color indexed="12"/>
      <name val="Times New Roman CE"/>
      <family val="1"/>
      <charset val="238"/>
    </font>
    <font>
      <b/>
      <sz val="12"/>
      <color indexed="63"/>
      <name val="Times New Roman CE"/>
      <family val="1"/>
      <charset val="238"/>
    </font>
    <font>
      <b/>
      <sz val="12"/>
      <color indexed="12"/>
      <name val="Times New Roman CE"/>
      <family val="1"/>
      <charset val="238"/>
    </font>
    <font>
      <b/>
      <sz val="11"/>
      <color indexed="63"/>
      <name val="Times New Roman CE"/>
      <family val="1"/>
      <charset val="238"/>
    </font>
    <font>
      <b/>
      <sz val="11"/>
      <color indexed="63"/>
      <name val="Times New Roman CE"/>
      <charset val="238"/>
    </font>
    <font>
      <b/>
      <i/>
      <sz val="12"/>
      <color indexed="12"/>
      <name val="Times New Roman CE"/>
      <charset val="238"/>
    </font>
    <font>
      <sz val="11"/>
      <color indexed="63"/>
      <name val="Times New Roman CE"/>
      <family val="1"/>
      <charset val="238"/>
    </font>
    <font>
      <sz val="11"/>
      <color indexed="63"/>
      <name val="Times New Roman CE"/>
      <charset val="238"/>
    </font>
    <font>
      <b/>
      <i/>
      <sz val="16"/>
      <color indexed="12"/>
      <name val="Times New Roman CE"/>
      <charset val="238"/>
    </font>
    <font>
      <sz val="12"/>
      <color indexed="12"/>
      <name val="Times New Roman CE"/>
      <family val="1"/>
      <charset val="238"/>
    </font>
    <font>
      <vertAlign val="superscript"/>
      <sz val="11"/>
      <name val="Times New Roman CE"/>
      <charset val="238"/>
    </font>
    <font>
      <b/>
      <vertAlign val="superscript"/>
      <sz val="11"/>
      <name val="Times New Roman CE"/>
      <charset val="238"/>
    </font>
    <font>
      <b/>
      <strike/>
      <sz val="11"/>
      <name val="Times New Roman"/>
      <family val="1"/>
    </font>
    <font>
      <strike/>
      <sz val="11"/>
      <name val="Times New Roman"/>
      <family val="1"/>
    </font>
    <font>
      <strike/>
      <sz val="11"/>
      <name val="Times New Roman CE"/>
      <family val="1"/>
      <charset val="238"/>
    </font>
    <font>
      <strike/>
      <sz val="12"/>
      <name val="Times New Roman"/>
      <family val="1"/>
    </font>
    <font>
      <b/>
      <sz val="9"/>
      <name val="Times New Roman"/>
      <family val="1"/>
      <charset val="238"/>
    </font>
    <font>
      <b/>
      <sz val="13"/>
      <name val="Times New Roman CE"/>
      <family val="1"/>
      <charset val="238"/>
    </font>
    <font>
      <vertAlign val="superscript"/>
      <sz val="10"/>
      <color indexed="10"/>
      <name val="Times New Roman CE"/>
      <family val="1"/>
      <charset val="238"/>
    </font>
    <font>
      <vertAlign val="superscript"/>
      <sz val="9.5"/>
      <name val="Times New Roman CE"/>
      <family val="1"/>
      <charset val="238"/>
    </font>
    <font>
      <sz val="9.5"/>
      <name val="Times New Roman CE"/>
      <family val="1"/>
      <charset val="238"/>
    </font>
    <font>
      <vertAlign val="superscript"/>
      <sz val="10"/>
      <name val="Times New Roman CE"/>
      <charset val="238"/>
    </font>
    <font>
      <sz val="11"/>
      <color indexed="10"/>
      <name val="Arial CE"/>
      <charset val="238"/>
    </font>
    <font>
      <strike/>
      <sz val="11"/>
      <color indexed="10"/>
      <name val="Times New Roman CE"/>
      <family val="1"/>
      <charset val="238"/>
    </font>
    <font>
      <sz val="11"/>
      <color indexed="10"/>
      <name val="Arial CE"/>
      <family val="2"/>
      <charset val="238"/>
    </font>
    <font>
      <strike/>
      <sz val="11"/>
      <name val="Arial CE"/>
      <charset val="238"/>
    </font>
    <font>
      <b/>
      <strike/>
      <sz val="12"/>
      <name val="Times New Roman CE"/>
      <family val="1"/>
      <charset val="238"/>
    </font>
    <font>
      <sz val="10"/>
      <name val="Arial"/>
      <family val="2"/>
      <charset val="238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"/>
      <family val="1"/>
    </font>
    <font>
      <vertAlign val="superscript"/>
      <sz val="10"/>
      <name val="Times New Roman"/>
      <family val="1"/>
    </font>
    <font>
      <sz val="11"/>
      <name val="Arial"/>
      <family val="2"/>
      <charset val="238"/>
    </font>
    <font>
      <sz val="12"/>
      <color indexed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2"/>
      <name val="Times New Roman CE"/>
      <charset val="238"/>
    </font>
    <font>
      <b/>
      <vertAlign val="superscript"/>
      <sz val="12"/>
      <name val="Times New Roman"/>
      <family val="1"/>
      <charset val="238"/>
    </font>
    <font>
      <strike/>
      <sz val="9"/>
      <name val="Times New Roman"/>
      <family val="1"/>
      <charset val="238"/>
    </font>
    <font>
      <vertAlign val="superscript"/>
      <sz val="12"/>
      <name val="Times New Roman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sz val="10"/>
      <color theme="1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0"/>
      <color rgb="FFFF0000"/>
      <name val="Times New Roman"/>
      <family val="1"/>
      <charset val="238"/>
    </font>
    <font>
      <sz val="11"/>
      <color theme="1"/>
      <name val="Times New Roman CE"/>
      <family val="1"/>
      <charset val="238"/>
    </font>
    <font>
      <sz val="10"/>
      <color rgb="FFFF0000"/>
      <name val="Times New Roman CE"/>
      <family val="1"/>
      <charset val="238"/>
    </font>
    <font>
      <sz val="11"/>
      <color rgb="FFFF0000"/>
      <name val="Times New Roman CE"/>
      <family val="1"/>
      <charset val="238"/>
    </font>
    <font>
      <strike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trike/>
      <sz val="11"/>
      <color theme="1"/>
      <name val="Times New Roman"/>
      <family val="1"/>
      <charset val="238"/>
    </font>
    <font>
      <b/>
      <sz val="11"/>
      <color rgb="FFFF00FF"/>
      <name val="Times New Roman"/>
      <family val="1"/>
      <charset val="238"/>
    </font>
    <font>
      <sz val="10"/>
      <color rgb="FFFF00FF"/>
      <name val="Times New Roman"/>
      <family val="1"/>
      <charset val="238"/>
    </font>
    <font>
      <sz val="9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35">
    <xf numFmtId="0" fontId="0" fillId="0" borderId="0"/>
    <xf numFmtId="0" fontId="18" fillId="0" borderId="0">
      <alignment horizontal="centerContinuous" wrapText="1"/>
    </xf>
    <xf numFmtId="0" fontId="95" fillId="0" borderId="0"/>
    <xf numFmtId="0" fontId="44" fillId="0" borderId="0">
      <alignment horizontal="center"/>
    </xf>
    <xf numFmtId="0" fontId="48" fillId="0" borderId="0"/>
    <xf numFmtId="0" fontId="48" fillId="0" borderId="0"/>
    <xf numFmtId="0" fontId="21" fillId="0" borderId="0"/>
    <xf numFmtId="0" fontId="107" fillId="0" borderId="0"/>
    <xf numFmtId="0" fontId="21" fillId="0" borderId="0"/>
    <xf numFmtId="0" fontId="21" fillId="0" borderId="0"/>
    <xf numFmtId="0" fontId="66" fillId="0" borderId="0"/>
    <xf numFmtId="0" fontId="95" fillId="0" borderId="0"/>
    <xf numFmtId="0" fontId="21" fillId="0" borderId="0"/>
    <xf numFmtId="0" fontId="21" fillId="0" borderId="0"/>
    <xf numFmtId="0" fontId="66" fillId="0" borderId="0"/>
    <xf numFmtId="0" fontId="21" fillId="0" borderId="0"/>
    <xf numFmtId="0" fontId="66" fillId="0" borderId="0"/>
    <xf numFmtId="0" fontId="21" fillId="0" borderId="0"/>
    <xf numFmtId="0" fontId="66" fillId="0" borderId="0"/>
    <xf numFmtId="0" fontId="66" fillId="0" borderId="0"/>
    <xf numFmtId="0" fontId="66" fillId="0" borderId="0"/>
    <xf numFmtId="0" fontId="28" fillId="0" borderId="0"/>
    <xf numFmtId="0" fontId="21" fillId="0" borderId="0"/>
    <xf numFmtId="0" fontId="58" fillId="0" borderId="0"/>
    <xf numFmtId="0" fontId="4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96" fillId="0" borderId="0">
      <alignment horizontal="left"/>
    </xf>
    <xf numFmtId="0" fontId="97" fillId="0" borderId="0"/>
    <xf numFmtId="0" fontId="96" fillId="0" borderId="1">
      <alignment horizontal="left"/>
    </xf>
    <xf numFmtId="0" fontId="96" fillId="0" borderId="2">
      <alignment horizontal="right"/>
    </xf>
  </cellStyleXfs>
  <cellXfs count="1933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0" xfId="0" applyFont="1" applyFill="1"/>
    <xf numFmtId="1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right"/>
    </xf>
    <xf numFmtId="0" fontId="4" fillId="0" borderId="0" xfId="0" applyFont="1" applyFill="1"/>
    <xf numFmtId="0" fontId="5" fillId="3" borderId="0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8" fillId="0" borderId="0" xfId="0" applyFont="1" applyFill="1"/>
    <xf numFmtId="2" fontId="2" fillId="3" borderId="0" xfId="0" applyNumberFormat="1" applyFont="1" applyFill="1" applyBorder="1" applyAlignment="1">
      <alignment horizontal="right"/>
    </xf>
    <xf numFmtId="2" fontId="2" fillId="3" borderId="0" xfId="0" applyNumberFormat="1" applyFont="1" applyFill="1" applyAlignment="1">
      <alignment horizontal="right"/>
    </xf>
    <xf numFmtId="2" fontId="2" fillId="3" borderId="0" xfId="0" applyNumberFormat="1" applyFont="1" applyFill="1"/>
    <xf numFmtId="2" fontId="2" fillId="3" borderId="4" xfId="0" applyNumberFormat="1" applyFont="1" applyFill="1" applyBorder="1"/>
    <xf numFmtId="2" fontId="2" fillId="3" borderId="4" xfId="0" applyNumberFormat="1" applyFont="1" applyFill="1" applyBorder="1" applyAlignment="1">
      <alignment horizontal="right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right"/>
    </xf>
    <xf numFmtId="0" fontId="9" fillId="0" borderId="0" xfId="0" applyFont="1" applyFill="1"/>
    <xf numFmtId="0" fontId="9" fillId="0" borderId="0" xfId="0" applyFont="1" applyFill="1" applyBorder="1"/>
    <xf numFmtId="165" fontId="10" fillId="0" borderId="5" xfId="0" applyNumberFormat="1" applyFont="1" applyFill="1" applyBorder="1" applyAlignment="1">
      <alignment horizontal="right"/>
    </xf>
    <xf numFmtId="0" fontId="5" fillId="3" borderId="0" xfId="0" applyFont="1" applyFill="1"/>
    <xf numFmtId="0" fontId="9" fillId="3" borderId="0" xfId="0" applyFont="1" applyFill="1"/>
    <xf numFmtId="0" fontId="2" fillId="3" borderId="0" xfId="0" applyFont="1" applyFill="1"/>
    <xf numFmtId="0" fontId="11" fillId="3" borderId="6" xfId="0" applyFont="1" applyFill="1" applyBorder="1" applyAlignment="1">
      <alignment horizontal="center" vertical="center" wrapText="1"/>
    </xf>
    <xf numFmtId="165" fontId="1" fillId="3" borderId="7" xfId="0" applyNumberFormat="1" applyFont="1" applyFill="1" applyBorder="1" applyAlignment="1">
      <alignment horizontal="right"/>
    </xf>
    <xf numFmtId="165" fontId="12" fillId="3" borderId="4" xfId="0" applyNumberFormat="1" applyFont="1" applyFill="1" applyBorder="1" applyAlignment="1">
      <alignment horizontal="right"/>
    </xf>
    <xf numFmtId="165" fontId="1" fillId="3" borderId="4" xfId="0" applyNumberFormat="1" applyFont="1" applyFill="1" applyBorder="1" applyAlignment="1">
      <alignment horizontal="right"/>
    </xf>
    <xf numFmtId="165" fontId="13" fillId="3" borderId="4" xfId="0" applyNumberFormat="1" applyFont="1" applyFill="1" applyBorder="1" applyAlignment="1">
      <alignment horizontal="right"/>
    </xf>
    <xf numFmtId="165" fontId="2" fillId="3" borderId="4" xfId="0" applyNumberFormat="1" applyFont="1" applyFill="1" applyBorder="1" applyAlignment="1">
      <alignment horizontal="right"/>
    </xf>
    <xf numFmtId="0" fontId="2" fillId="3" borderId="5" xfId="0" applyFont="1" applyFill="1" applyBorder="1"/>
    <xf numFmtId="165" fontId="13" fillId="3" borderId="5" xfId="0" applyNumberFormat="1" applyFont="1" applyFill="1" applyBorder="1" applyAlignment="1">
      <alignment horizontal="right"/>
    </xf>
    <xf numFmtId="2" fontId="2" fillId="3" borderId="7" xfId="0" applyNumberFormat="1" applyFont="1" applyFill="1" applyBorder="1" applyAlignment="1">
      <alignment horizontal="right"/>
    </xf>
    <xf numFmtId="0" fontId="15" fillId="3" borderId="0" xfId="0" applyFont="1" applyFill="1"/>
    <xf numFmtId="0" fontId="16" fillId="3" borderId="0" xfId="0" applyFont="1" applyFill="1"/>
    <xf numFmtId="4" fontId="16" fillId="3" borderId="0" xfId="0" applyNumberFormat="1" applyFont="1" applyFill="1" applyBorder="1" applyAlignment="1">
      <alignment horizontal="right"/>
    </xf>
    <xf numFmtId="3" fontId="15" fillId="3" borderId="5" xfId="0" applyNumberFormat="1" applyFont="1" applyFill="1" applyBorder="1" applyAlignment="1">
      <alignment horizontal="center" vertical="center" wrapText="1"/>
    </xf>
    <xf numFmtId="3" fontId="15" fillId="3" borderId="8" xfId="0" applyNumberFormat="1" applyFont="1" applyFill="1" applyBorder="1" applyAlignment="1">
      <alignment horizontal="center" vertical="center" wrapText="1"/>
    </xf>
    <xf numFmtId="0" fontId="16" fillId="3" borderId="7" xfId="0" applyFont="1" applyFill="1" applyBorder="1"/>
    <xf numFmtId="165" fontId="0" fillId="3" borderId="4" xfId="0" applyNumberFormat="1" applyFont="1" applyFill="1" applyBorder="1"/>
    <xf numFmtId="165" fontId="16" fillId="3" borderId="7" xfId="0" applyNumberFormat="1" applyFont="1" applyFill="1" applyBorder="1" applyAlignment="1">
      <alignment horizontal="right"/>
    </xf>
    <xf numFmtId="3" fontId="16" fillId="3" borderId="7" xfId="0" applyNumberFormat="1" applyFont="1" applyFill="1" applyBorder="1"/>
    <xf numFmtId="164" fontId="16" fillId="3" borderId="4" xfId="0" applyNumberFormat="1" applyFont="1" applyFill="1" applyBorder="1"/>
    <xf numFmtId="164" fontId="16" fillId="3" borderId="7" xfId="0" applyNumberFormat="1" applyFont="1" applyFill="1" applyBorder="1"/>
    <xf numFmtId="0" fontId="16" fillId="3" borderId="5" xfId="0" applyFont="1" applyFill="1" applyBorder="1"/>
    <xf numFmtId="165" fontId="16" fillId="3" borderId="5" xfId="0" applyNumberFormat="1" applyFont="1" applyFill="1" applyBorder="1" applyAlignment="1">
      <alignment horizontal="right"/>
    </xf>
    <xf numFmtId="3" fontId="16" fillId="3" borderId="5" xfId="0" applyNumberFormat="1" applyFont="1" applyFill="1" applyBorder="1"/>
    <xf numFmtId="165" fontId="16" fillId="3" borderId="5" xfId="0" applyNumberFormat="1" applyFont="1" applyFill="1" applyBorder="1"/>
    <xf numFmtId="164" fontId="16" fillId="3" borderId="5" xfId="0" applyNumberFormat="1" applyFont="1" applyFill="1" applyBorder="1"/>
    <xf numFmtId="0" fontId="16" fillId="3" borderId="4" xfId="0" applyFont="1" applyFill="1" applyBorder="1" applyAlignment="1"/>
    <xf numFmtId="165" fontId="16" fillId="3" borderId="7" xfId="0" applyNumberFormat="1" applyFont="1" applyFill="1" applyBorder="1"/>
    <xf numFmtId="165" fontId="16" fillId="3" borderId="4" xfId="0" applyNumberFormat="1" applyFont="1" applyFill="1" applyBorder="1" applyAlignment="1">
      <alignment horizontal="right"/>
    </xf>
    <xf numFmtId="3" fontId="16" fillId="3" borderId="4" xfId="0" applyNumberFormat="1" applyFont="1" applyFill="1" applyBorder="1"/>
    <xf numFmtId="165" fontId="16" fillId="3" borderId="4" xfId="0" applyNumberFormat="1" applyFont="1" applyFill="1" applyBorder="1"/>
    <xf numFmtId="0" fontId="16" fillId="3" borderId="4" xfId="0" applyFont="1" applyFill="1" applyBorder="1"/>
    <xf numFmtId="0" fontId="16" fillId="3" borderId="9" xfId="0" applyFont="1" applyFill="1" applyBorder="1"/>
    <xf numFmtId="4" fontId="16" fillId="3" borderId="4" xfId="0" applyNumberFormat="1" applyFont="1" applyFill="1" applyBorder="1"/>
    <xf numFmtId="0" fontId="15" fillId="3" borderId="4" xfId="0" applyFont="1" applyFill="1" applyBorder="1"/>
    <xf numFmtId="165" fontId="15" fillId="3" borderId="4" xfId="0" applyNumberFormat="1" applyFont="1" applyFill="1" applyBorder="1" applyAlignment="1">
      <alignment horizontal="right"/>
    </xf>
    <xf numFmtId="3" fontId="15" fillId="3" borderId="4" xfId="0" applyNumberFormat="1" applyFont="1" applyFill="1" applyBorder="1"/>
    <xf numFmtId="165" fontId="15" fillId="3" borderId="4" xfId="0" applyNumberFormat="1" applyFont="1" applyFill="1" applyBorder="1"/>
    <xf numFmtId="164" fontId="15" fillId="3" borderId="4" xfId="0" applyNumberFormat="1" applyFont="1" applyFill="1" applyBorder="1"/>
    <xf numFmtId="0" fontId="17" fillId="3" borderId="10" xfId="0" applyFont="1" applyFill="1" applyBorder="1"/>
    <xf numFmtId="165" fontId="16" fillId="3" borderId="0" xfId="0" applyNumberFormat="1" applyFont="1" applyFill="1" applyBorder="1" applyAlignment="1">
      <alignment horizontal="right"/>
    </xf>
    <xf numFmtId="3" fontId="16" fillId="3" borderId="0" xfId="0" applyNumberFormat="1" applyFont="1" applyFill="1" applyBorder="1" applyAlignment="1">
      <alignment horizontal="right"/>
    </xf>
    <xf numFmtId="0" fontId="0" fillId="3" borderId="0" xfId="0" applyFill="1"/>
    <xf numFmtId="0" fontId="19" fillId="3" borderId="0" xfId="0" applyFont="1" applyFill="1" applyBorder="1"/>
    <xf numFmtId="3" fontId="19" fillId="3" borderId="0" xfId="0" applyNumberFormat="1" applyFont="1" applyFill="1" applyBorder="1" applyAlignment="1">
      <alignment horizontal="right"/>
    </xf>
    <xf numFmtId="3" fontId="20" fillId="3" borderId="5" xfId="0" applyNumberFormat="1" applyFont="1" applyFill="1" applyBorder="1" applyAlignment="1">
      <alignment horizontal="right"/>
    </xf>
    <xf numFmtId="3" fontId="20" fillId="3" borderId="5" xfId="0" applyNumberFormat="1" applyFont="1" applyFill="1" applyBorder="1" applyAlignment="1">
      <alignment horizontal="center"/>
    </xf>
    <xf numFmtId="3" fontId="20" fillId="3" borderId="8" xfId="0" applyNumberFormat="1" applyFont="1" applyFill="1" applyBorder="1" applyAlignment="1">
      <alignment horizontal="center"/>
    </xf>
    <xf numFmtId="0" fontId="19" fillId="3" borderId="7" xfId="0" applyFont="1" applyFill="1" applyBorder="1"/>
    <xf numFmtId="3" fontId="19" fillId="3" borderId="7" xfId="0" applyNumberFormat="1" applyFont="1" applyFill="1" applyBorder="1" applyAlignment="1">
      <alignment horizontal="right"/>
    </xf>
    <xf numFmtId="165" fontId="19" fillId="3" borderId="7" xfId="0" applyNumberFormat="1" applyFont="1" applyFill="1" applyBorder="1" applyAlignment="1">
      <alignment horizontal="right"/>
    </xf>
    <xf numFmtId="165" fontId="19" fillId="3" borderId="7" xfId="0" applyNumberFormat="1" applyFont="1" applyFill="1" applyBorder="1"/>
    <xf numFmtId="164" fontId="19" fillId="3" borderId="7" xfId="0" applyNumberFormat="1" applyFont="1" applyFill="1" applyBorder="1"/>
    <xf numFmtId="0" fontId="19" fillId="3" borderId="5" xfId="0" applyFont="1" applyFill="1" applyBorder="1"/>
    <xf numFmtId="3" fontId="19" fillId="3" borderId="5" xfId="0" applyNumberFormat="1" applyFont="1" applyFill="1" applyBorder="1" applyAlignment="1">
      <alignment horizontal="right"/>
    </xf>
    <xf numFmtId="165" fontId="19" fillId="3" borderId="5" xfId="0" applyNumberFormat="1" applyFont="1" applyFill="1" applyBorder="1" applyAlignment="1">
      <alignment horizontal="right"/>
    </xf>
    <xf numFmtId="165" fontId="19" fillId="3" borderId="5" xfId="0" applyNumberFormat="1" applyFont="1" applyFill="1" applyBorder="1"/>
    <xf numFmtId="164" fontId="19" fillId="3" borderId="5" xfId="0" applyNumberFormat="1" applyFont="1" applyFill="1" applyBorder="1"/>
    <xf numFmtId="3" fontId="19" fillId="3" borderId="4" xfId="0" applyNumberFormat="1" applyFont="1" applyFill="1" applyBorder="1"/>
    <xf numFmtId="165" fontId="19" fillId="3" borderId="4" xfId="0" applyNumberFormat="1" applyFont="1" applyFill="1" applyBorder="1"/>
    <xf numFmtId="3" fontId="19" fillId="3" borderId="4" xfId="0" applyNumberFormat="1" applyFont="1" applyFill="1" applyBorder="1" applyAlignment="1">
      <alignment horizontal="right"/>
    </xf>
    <xf numFmtId="164" fontId="19" fillId="3" borderId="4" xfId="0" applyNumberFormat="1" applyFont="1" applyFill="1" applyBorder="1"/>
    <xf numFmtId="165" fontId="19" fillId="3" borderId="4" xfId="0" applyNumberFormat="1" applyFont="1" applyFill="1" applyBorder="1" applyAlignment="1">
      <alignment horizontal="right"/>
    </xf>
    <xf numFmtId="4" fontId="19" fillId="3" borderId="4" xfId="0" applyNumberFormat="1" applyFont="1" applyFill="1" applyBorder="1" applyAlignment="1">
      <alignment horizontal="right"/>
    </xf>
    <xf numFmtId="3" fontId="20" fillId="3" borderId="4" xfId="0" applyNumberFormat="1" applyFont="1" applyFill="1" applyBorder="1"/>
    <xf numFmtId="165" fontId="20" fillId="3" borderId="4" xfId="0" applyNumberFormat="1" applyFont="1" applyFill="1" applyBorder="1" applyAlignment="1">
      <alignment horizontal="right"/>
    </xf>
    <xf numFmtId="165" fontId="20" fillId="3" borderId="4" xfId="0" applyNumberFormat="1" applyFont="1" applyFill="1" applyBorder="1"/>
    <xf numFmtId="3" fontId="19" fillId="3" borderId="5" xfId="0" applyNumberFormat="1" applyFont="1" applyFill="1" applyBorder="1"/>
    <xf numFmtId="0" fontId="22" fillId="0" borderId="0" xfId="0" applyFont="1"/>
    <xf numFmtId="0" fontId="15" fillId="0" borderId="8" xfId="0" applyFont="1" applyBorder="1" applyAlignment="1">
      <alignment horizontal="left" vertical="center" wrapText="1"/>
    </xf>
    <xf numFmtId="0" fontId="10" fillId="0" borderId="7" xfId="0" applyFont="1" applyBorder="1"/>
    <xf numFmtId="0" fontId="10" fillId="0" borderId="5" xfId="0" applyFont="1" applyBorder="1"/>
    <xf numFmtId="0" fontId="16" fillId="0" borderId="4" xfId="0" applyFont="1" applyFill="1" applyBorder="1" applyAlignment="1"/>
    <xf numFmtId="0" fontId="16" fillId="0" borderId="4" xfId="0" applyFont="1" applyFill="1" applyBorder="1"/>
    <xf numFmtId="0" fontId="15" fillId="0" borderId="4" xfId="0" applyFont="1" applyFill="1" applyBorder="1"/>
    <xf numFmtId="0" fontId="16" fillId="0" borderId="5" xfId="0" applyFont="1" applyFill="1" applyBorder="1"/>
    <xf numFmtId="0" fontId="16" fillId="0" borderId="10" xfId="0" applyFont="1" applyFill="1" applyBorder="1"/>
    <xf numFmtId="165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0" fontId="108" fillId="0" borderId="0" xfId="0" applyFont="1"/>
    <xf numFmtId="0" fontId="23" fillId="0" borderId="0" xfId="0" applyFont="1"/>
    <xf numFmtId="0" fontId="110" fillId="0" borderId="0" xfId="0" applyFont="1"/>
    <xf numFmtId="0" fontId="10" fillId="0" borderId="0" xfId="0" applyFont="1"/>
    <xf numFmtId="165" fontId="24" fillId="0" borderId="5" xfId="0" applyNumberFormat="1" applyFont="1" applyBorder="1"/>
    <xf numFmtId="0" fontId="111" fillId="0" borderId="0" xfId="0" applyFont="1"/>
    <xf numFmtId="165" fontId="10" fillId="0" borderId="8" xfId="0" applyNumberFormat="1" applyFont="1" applyBorder="1"/>
    <xf numFmtId="165" fontId="110" fillId="0" borderId="0" xfId="0" applyNumberFormat="1" applyFont="1"/>
    <xf numFmtId="165" fontId="24" fillId="0" borderId="8" xfId="0" applyNumberFormat="1" applyFont="1" applyBorder="1"/>
    <xf numFmtId="165" fontId="3" fillId="0" borderId="8" xfId="0" applyNumberFormat="1" applyFont="1" applyBorder="1"/>
    <xf numFmtId="0" fontId="25" fillId="0" borderId="0" xfId="0" applyFont="1"/>
    <xf numFmtId="165" fontId="10" fillId="0" borderId="0" xfId="0" applyNumberFormat="1" applyFont="1"/>
    <xf numFmtId="167" fontId="110" fillId="0" borderId="0" xfId="0" applyNumberFormat="1" applyFont="1"/>
    <xf numFmtId="0" fontId="19" fillId="0" borderId="0" xfId="0" applyFont="1"/>
    <xf numFmtId="0" fontId="10" fillId="0" borderId="0" xfId="0" applyFont="1" applyAlignment="1">
      <alignment horizontal="right"/>
    </xf>
    <xf numFmtId="0" fontId="24" fillId="0" borderId="8" xfId="0" applyFont="1" applyBorder="1"/>
    <xf numFmtId="2" fontId="24" fillId="0" borderId="5" xfId="0" applyNumberFormat="1" applyFont="1" applyBorder="1"/>
    <xf numFmtId="0" fontId="10" fillId="0" borderId="8" xfId="0" applyFont="1" applyBorder="1"/>
    <xf numFmtId="2" fontId="3" fillId="0" borderId="5" xfId="0" applyNumberFormat="1" applyFont="1" applyBorder="1"/>
    <xf numFmtId="0" fontId="24" fillId="0" borderId="5" xfId="0" applyFont="1" applyBorder="1"/>
    <xf numFmtId="0" fontId="19" fillId="0" borderId="8" xfId="0" applyFont="1" applyBorder="1"/>
    <xf numFmtId="0" fontId="23" fillId="0" borderId="8" xfId="0" applyFont="1" applyBorder="1" applyAlignment="1">
      <alignment horizontal="center"/>
    </xf>
    <xf numFmtId="0" fontId="2" fillId="0" borderId="0" xfId="0" applyFont="1"/>
    <xf numFmtId="0" fontId="5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/>
    </xf>
    <xf numFmtId="0" fontId="2" fillId="0" borderId="1" xfId="0" quotePrefix="1" applyFont="1" applyBorder="1" applyAlignment="1">
      <alignment horizontal="centerContinuous"/>
    </xf>
    <xf numFmtId="0" fontId="2" fillId="0" borderId="12" xfId="0" quotePrefix="1" applyFont="1" applyBorder="1" applyAlignment="1">
      <alignment horizontal="centerContinuous"/>
    </xf>
    <xf numFmtId="0" fontId="2" fillId="0" borderId="12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Continuous" vertical="center"/>
    </xf>
    <xf numFmtId="0" fontId="2" fillId="0" borderId="14" xfId="0" quotePrefix="1" applyFont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19" xfId="0" quotePrefix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49" fontId="2" fillId="0" borderId="20" xfId="0" quotePrefix="1" applyNumberFormat="1" applyFont="1" applyFill="1" applyBorder="1" applyAlignment="1">
      <alignment horizontal="center" vertical="center"/>
    </xf>
    <xf numFmtId="49" fontId="2" fillId="0" borderId="21" xfId="0" quotePrefix="1" applyNumberFormat="1" applyFont="1" applyFill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2" borderId="23" xfId="0" applyFont="1" applyFill="1" applyBorder="1" applyAlignment="1">
      <alignment horizontal="center" vertical="center"/>
    </xf>
    <xf numFmtId="164" fontId="2" fillId="0" borderId="23" xfId="0" quotePrefix="1" applyNumberFormat="1" applyFont="1" applyBorder="1" applyAlignment="1">
      <alignment horizontal="center" vertical="center"/>
    </xf>
    <xf numFmtId="164" fontId="2" fillId="0" borderId="24" xfId="0" quotePrefix="1" applyNumberFormat="1" applyFont="1" applyBorder="1" applyAlignment="1">
      <alignment horizontal="center" vertical="center"/>
    </xf>
    <xf numFmtId="0" fontId="2" fillId="0" borderId="25" xfId="0" quotePrefix="1" applyFont="1" applyBorder="1" applyAlignment="1">
      <alignment horizontal="left" vertical="center"/>
    </xf>
    <xf numFmtId="0" fontId="2" fillId="0" borderId="0" xfId="0" quotePrefix="1" applyFont="1" applyBorder="1" applyAlignment="1">
      <alignment horizontal="left" vertical="center"/>
    </xf>
    <xf numFmtId="0" fontId="2" fillId="0" borderId="9" xfId="0" quotePrefix="1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168" fontId="2" fillId="0" borderId="9" xfId="21" applyNumberFormat="1" applyFont="1" applyFill="1" applyBorder="1" applyAlignment="1">
      <alignment horizontal="right" vertical="center"/>
    </xf>
    <xf numFmtId="168" fontId="13" fillId="0" borderId="9" xfId="21" applyNumberFormat="1" applyFont="1" applyFill="1" applyBorder="1" applyAlignment="1">
      <alignment horizontal="right" vertical="center"/>
    </xf>
    <xf numFmtId="168" fontId="2" fillId="0" borderId="26" xfId="21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168" fontId="13" fillId="0" borderId="9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168" fontId="2" fillId="0" borderId="9" xfId="0" applyNumberFormat="1" applyFont="1" applyFill="1" applyBorder="1" applyAlignment="1">
      <alignment horizontal="right" vertical="center"/>
    </xf>
    <xf numFmtId="168" fontId="2" fillId="0" borderId="0" xfId="0" applyNumberFormat="1" applyFont="1"/>
    <xf numFmtId="169" fontId="2" fillId="0" borderId="0" xfId="0" applyNumberFormat="1" applyFont="1"/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" vertical="center"/>
    </xf>
    <xf numFmtId="164" fontId="29" fillId="0" borderId="28" xfId="0" quotePrefix="1" applyNumberFormat="1" applyFont="1" applyFill="1" applyBorder="1" applyAlignment="1">
      <alignment horizontal="center" vertical="center"/>
    </xf>
    <xf numFmtId="164" fontId="30" fillId="0" borderId="28" xfId="0" quotePrefix="1" applyNumberFormat="1" applyFont="1" applyFill="1" applyBorder="1" applyAlignment="1">
      <alignment horizontal="center" vertical="center"/>
    </xf>
    <xf numFmtId="164" fontId="29" fillId="0" borderId="29" xfId="0" quotePrefix="1" applyNumberFormat="1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9" xfId="0" quotePrefix="1" applyFont="1" applyBorder="1" applyAlignment="1">
      <alignment horizontal="center" vertical="center"/>
    </xf>
    <xf numFmtId="170" fontId="2" fillId="0" borderId="9" xfId="0" applyNumberFormat="1" applyFont="1" applyFill="1" applyBorder="1"/>
    <xf numFmtId="170" fontId="2" fillId="0" borderId="9" xfId="0" applyNumberFormat="1" applyFont="1" applyFill="1" applyBorder="1" applyAlignment="1">
      <alignment horizontal="right" vertical="center"/>
    </xf>
    <xf numFmtId="165" fontId="2" fillId="0" borderId="26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0" fontId="2" fillId="0" borderId="22" xfId="0" quotePrefix="1" applyFont="1" applyBorder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0" fontId="2" fillId="0" borderId="30" xfId="0" quotePrefix="1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170" fontId="2" fillId="0" borderId="30" xfId="0" applyNumberFormat="1" applyFont="1" applyFill="1" applyBorder="1" applyAlignment="1">
      <alignment horizontal="right" vertical="center"/>
    </xf>
    <xf numFmtId="165" fontId="2" fillId="0" borderId="24" xfId="0" applyNumberFormat="1" applyFont="1" applyFill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  <xf numFmtId="3" fontId="32" fillId="0" borderId="0" xfId="0" applyNumberFormat="1" applyFont="1"/>
    <xf numFmtId="0" fontId="2" fillId="0" borderId="17" xfId="0" quotePrefix="1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170" fontId="2" fillId="0" borderId="19" xfId="0" applyNumberFormat="1" applyFont="1" applyFill="1" applyBorder="1" applyAlignment="1">
      <alignment horizontal="right" vertical="center"/>
    </xf>
    <xf numFmtId="165" fontId="2" fillId="0" borderId="2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33" fillId="0" borderId="0" xfId="0" quotePrefix="1" applyFont="1" applyAlignment="1">
      <alignment horizontal="left" vertical="center"/>
    </xf>
    <xf numFmtId="0" fontId="34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0" fontId="22" fillId="0" borderId="0" xfId="0" quotePrefix="1" applyFont="1" applyAlignment="1">
      <alignment horizontal="left" vertical="center"/>
    </xf>
    <xf numFmtId="0" fontId="22" fillId="0" borderId="0" xfId="0" quotePrefix="1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35" fillId="0" borderId="0" xfId="0" quotePrefix="1" applyFont="1" applyAlignment="1">
      <alignment horizontal="right" vertical="center"/>
    </xf>
    <xf numFmtId="0" fontId="2" fillId="0" borderId="31" xfId="0" applyFont="1" applyBorder="1" applyAlignment="1">
      <alignment horizontal="center"/>
    </xf>
    <xf numFmtId="0" fontId="2" fillId="0" borderId="14" xfId="0" quotePrefix="1" applyFont="1" applyFill="1" applyBorder="1" applyAlignment="1">
      <alignment horizontal="centerContinuous" vertical="center"/>
    </xf>
    <xf numFmtId="0" fontId="2" fillId="0" borderId="14" xfId="0" applyFont="1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32" xfId="0" applyFont="1" applyBorder="1" applyAlignment="1">
      <alignment horizontal="centerContinuous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33" xfId="0" quotePrefix="1" applyFont="1" applyFill="1" applyBorder="1" applyAlignment="1">
      <alignment horizontal="left" vertical="center"/>
    </xf>
    <xf numFmtId="0" fontId="2" fillId="0" borderId="9" xfId="0" quotePrefix="1" applyFont="1" applyFill="1" applyBorder="1" applyAlignment="1">
      <alignment horizontal="center" vertical="center"/>
    </xf>
    <xf numFmtId="168" fontId="13" fillId="0" borderId="9" xfId="21" applyNumberFormat="1" applyFont="1" applyBorder="1" applyAlignment="1">
      <alignment horizontal="right" vertical="center"/>
    </xf>
    <xf numFmtId="168" fontId="13" fillId="0" borderId="4" xfId="21" applyNumberFormat="1" applyFont="1" applyBorder="1" applyAlignment="1">
      <alignment horizontal="right" vertical="center"/>
    </xf>
    <xf numFmtId="168" fontId="13" fillId="0" borderId="3" xfId="21" applyNumberFormat="1" applyFont="1" applyBorder="1" applyAlignment="1">
      <alignment horizontal="right" vertical="center"/>
    </xf>
    <xf numFmtId="168" fontId="13" fillId="0" borderId="34" xfId="21" applyNumberFormat="1" applyFont="1" applyBorder="1" applyAlignment="1">
      <alignment horizontal="right" vertical="center"/>
    </xf>
    <xf numFmtId="0" fontId="2" fillId="0" borderId="33" xfId="0" quotePrefix="1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168" fontId="13" fillId="0" borderId="5" xfId="21" applyNumberFormat="1" applyFont="1" applyBorder="1" applyAlignment="1">
      <alignment horizontal="right" vertical="center"/>
    </xf>
    <xf numFmtId="168" fontId="13" fillId="0" borderId="36" xfId="21" applyNumberFormat="1" applyFont="1" applyBorder="1" applyAlignment="1">
      <alignment horizontal="right" vertical="center"/>
    </xf>
    <xf numFmtId="168" fontId="13" fillId="0" borderId="37" xfId="21" applyNumberFormat="1" applyFont="1" applyBorder="1" applyAlignment="1">
      <alignment horizontal="right" vertical="center"/>
    </xf>
    <xf numFmtId="168" fontId="2" fillId="0" borderId="4" xfId="0" applyNumberFormat="1" applyFont="1" applyFill="1" applyBorder="1" applyAlignment="1">
      <alignment vertical="center"/>
    </xf>
    <xf numFmtId="168" fontId="2" fillId="0" borderId="3" xfId="0" applyNumberFormat="1" applyFont="1" applyFill="1" applyBorder="1" applyAlignment="1">
      <alignment vertical="center"/>
    </xf>
    <xf numFmtId="168" fontId="2" fillId="0" borderId="34" xfId="0" applyNumberFormat="1" applyFont="1" applyFill="1" applyBorder="1" applyAlignment="1">
      <alignment vertical="center"/>
    </xf>
    <xf numFmtId="168" fontId="2" fillId="0" borderId="5" xfId="0" applyNumberFormat="1" applyFont="1" applyFill="1" applyBorder="1" applyAlignment="1">
      <alignment vertical="center"/>
    </xf>
    <xf numFmtId="168" fontId="2" fillId="0" borderId="36" xfId="0" applyNumberFormat="1" applyFont="1" applyFill="1" applyBorder="1" applyAlignment="1">
      <alignment vertical="center"/>
    </xf>
    <xf numFmtId="168" fontId="2" fillId="0" borderId="37" xfId="0" applyNumberFormat="1" applyFont="1" applyFill="1" applyBorder="1" applyAlignment="1">
      <alignment vertical="center"/>
    </xf>
    <xf numFmtId="0" fontId="2" fillId="0" borderId="38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168" fontId="2" fillId="0" borderId="7" xfId="0" applyNumberFormat="1" applyFont="1" applyFill="1" applyBorder="1" applyAlignment="1">
      <alignment vertical="center"/>
    </xf>
    <xf numFmtId="168" fontId="2" fillId="0" borderId="39" xfId="0" applyNumberFormat="1" applyFont="1" applyFill="1" applyBorder="1" applyAlignment="1">
      <alignment vertical="center"/>
    </xf>
    <xf numFmtId="168" fontId="2" fillId="0" borderId="40" xfId="0" applyNumberFormat="1" applyFont="1" applyFill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168" fontId="2" fillId="0" borderId="20" xfId="0" applyNumberFormat="1" applyFont="1" applyFill="1" applyBorder="1" applyAlignment="1">
      <alignment vertical="center"/>
    </xf>
    <xf numFmtId="168" fontId="2" fillId="0" borderId="41" xfId="0" applyNumberFormat="1" applyFont="1" applyFill="1" applyBorder="1" applyAlignment="1">
      <alignment vertical="center"/>
    </xf>
    <xf numFmtId="168" fontId="2" fillId="0" borderId="42" xfId="0" applyNumberFormat="1" applyFont="1" applyFill="1" applyBorder="1" applyAlignment="1">
      <alignment vertical="center"/>
    </xf>
    <xf numFmtId="0" fontId="35" fillId="0" borderId="0" xfId="0" quotePrefix="1" applyFont="1" applyAlignment="1">
      <alignment horizontal="left"/>
    </xf>
    <xf numFmtId="0" fontId="35" fillId="0" borderId="0" xfId="0" quotePrefix="1" applyFont="1" applyAlignment="1">
      <alignment horizontal="left" vertical="center"/>
    </xf>
    <xf numFmtId="0" fontId="36" fillId="0" borderId="0" xfId="0" quotePrefix="1" applyFont="1" applyAlignment="1">
      <alignment horizontal="left" vertical="center"/>
    </xf>
    <xf numFmtId="0" fontId="5" fillId="0" borderId="0" xfId="0" quotePrefix="1" applyFont="1" applyAlignment="1">
      <alignment vertical="center"/>
    </xf>
    <xf numFmtId="0" fontId="22" fillId="0" borderId="0" xfId="0" quotePrefix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3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2" xfId="0" quotePrefix="1" applyFont="1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/>
    </xf>
    <xf numFmtId="0" fontId="2" fillId="0" borderId="19" xfId="0" quotePrefix="1" applyFont="1" applyBorder="1" applyAlignment="1">
      <alignment horizontal="center" vertical="top"/>
    </xf>
    <xf numFmtId="0" fontId="2" fillId="0" borderId="19" xfId="0" quotePrefix="1" applyFont="1" applyFill="1" applyBorder="1" applyAlignment="1">
      <alignment horizontal="center" vertical="center" wrapText="1"/>
    </xf>
    <xf numFmtId="168" fontId="13" fillId="0" borderId="26" xfId="21" applyNumberFormat="1" applyFont="1" applyBorder="1" applyAlignment="1">
      <alignment horizontal="right" vertical="center"/>
    </xf>
    <xf numFmtId="168" fontId="13" fillId="0" borderId="4" xfId="21" applyNumberFormat="1" applyFont="1" applyFill="1" applyBorder="1" applyAlignment="1">
      <alignment horizontal="right" vertical="center"/>
    </xf>
    <xf numFmtId="0" fontId="2" fillId="0" borderId="35" xfId="0" quotePrefix="1" applyFont="1" applyBorder="1" applyAlignment="1">
      <alignment horizontal="left" vertical="center"/>
    </xf>
    <xf numFmtId="169" fontId="13" fillId="0" borderId="30" xfId="21" applyNumberFormat="1" applyFont="1" applyFill="1" applyBorder="1" applyAlignment="1">
      <alignment horizontal="right" vertical="center"/>
    </xf>
    <xf numFmtId="169" fontId="13" fillId="0" borderId="5" xfId="21" applyNumberFormat="1" applyFont="1" applyFill="1" applyBorder="1" applyAlignment="1">
      <alignment horizontal="right" vertical="center"/>
    </xf>
    <xf numFmtId="168" fontId="13" fillId="0" borderId="24" xfId="21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169" fontId="13" fillId="0" borderId="9" xfId="21" applyNumberFormat="1" applyFont="1" applyBorder="1" applyAlignment="1">
      <alignment horizontal="right" vertical="center"/>
    </xf>
    <xf numFmtId="169" fontId="13" fillId="0" borderId="4" xfId="21" applyNumberFormat="1" applyFont="1" applyBorder="1" applyAlignment="1">
      <alignment horizontal="right" vertical="center"/>
    </xf>
    <xf numFmtId="171" fontId="13" fillId="0" borderId="9" xfId="21" applyNumberFormat="1" applyFont="1" applyBorder="1" applyAlignment="1">
      <alignment horizontal="right" vertical="center"/>
    </xf>
    <xf numFmtId="171" fontId="13" fillId="0" borderId="4" xfId="21" applyNumberFormat="1" applyFont="1" applyBorder="1" applyAlignment="1">
      <alignment horizontal="right" vertical="center"/>
    </xf>
    <xf numFmtId="169" fontId="13" fillId="0" borderId="30" xfId="21" applyNumberFormat="1" applyFont="1" applyBorder="1" applyAlignment="1">
      <alignment horizontal="right" vertical="center"/>
    </xf>
    <xf numFmtId="169" fontId="13" fillId="0" borderId="5" xfId="21" applyNumberFormat="1" applyFont="1" applyBorder="1" applyAlignment="1">
      <alignment horizontal="right" vertical="center"/>
    </xf>
    <xf numFmtId="168" fontId="13" fillId="0" borderId="24" xfId="21" applyNumberFormat="1" applyFont="1" applyBorder="1" applyAlignment="1">
      <alignment horizontal="right" vertical="center"/>
    </xf>
    <xf numFmtId="168" fontId="13" fillId="0" borderId="26" xfId="21" applyNumberFormat="1" applyFont="1" applyFill="1" applyBorder="1" applyAlignment="1">
      <alignment horizontal="right" vertical="center"/>
    </xf>
    <xf numFmtId="0" fontId="2" fillId="0" borderId="30" xfId="0" quotePrefix="1" applyFont="1" applyBorder="1" applyAlignment="1">
      <alignment horizontal="center" vertical="center"/>
    </xf>
    <xf numFmtId="168" fontId="13" fillId="0" borderId="30" xfId="21" applyNumberFormat="1" applyFont="1" applyFill="1" applyBorder="1" applyAlignment="1">
      <alignment horizontal="right" vertical="center"/>
    </xf>
    <xf numFmtId="168" fontId="13" fillId="0" borderId="5" xfId="21" applyNumberFormat="1" applyFont="1" applyFill="1" applyBorder="1" applyAlignment="1">
      <alignment horizontal="right" vertical="center"/>
    </xf>
    <xf numFmtId="168" fontId="13" fillId="0" borderId="19" xfId="21" applyNumberFormat="1" applyFont="1" applyBorder="1" applyAlignment="1">
      <alignment horizontal="right" vertical="center"/>
    </xf>
    <xf numFmtId="168" fontId="13" fillId="0" borderId="20" xfId="21" applyNumberFormat="1" applyFont="1" applyBorder="1" applyAlignment="1">
      <alignment horizontal="right" vertical="center"/>
    </xf>
    <xf numFmtId="168" fontId="13" fillId="0" borderId="21" xfId="21" applyNumberFormat="1" applyFont="1" applyBorder="1" applyAlignment="1">
      <alignment horizontal="right" vertical="center"/>
    </xf>
    <xf numFmtId="0" fontId="2" fillId="0" borderId="0" xfId="0" applyFont="1" applyAlignment="1"/>
    <xf numFmtId="0" fontId="22" fillId="0" borderId="0" xfId="0" applyFont="1" applyAlignment="1">
      <alignment horizontal="left"/>
    </xf>
    <xf numFmtId="0" fontId="37" fillId="0" borderId="0" xfId="0" applyFont="1"/>
    <xf numFmtId="0" fontId="37" fillId="0" borderId="0" xfId="0" quotePrefix="1" applyFont="1" applyAlignment="1">
      <alignment horizontal="centerContinuous"/>
    </xf>
    <xf numFmtId="0" fontId="37" fillId="0" borderId="11" xfId="0" applyFont="1" applyBorder="1"/>
    <xf numFmtId="0" fontId="22" fillId="0" borderId="31" xfId="0" applyFont="1" applyBorder="1" applyAlignment="1">
      <alignment horizontal="center"/>
    </xf>
    <xf numFmtId="0" fontId="22" fillId="0" borderId="2" xfId="0" applyFont="1" applyBorder="1" applyAlignment="1">
      <alignment horizontal="centerContinuous"/>
    </xf>
    <xf numFmtId="0" fontId="22" fillId="0" borderId="13" xfId="0" applyFont="1" applyBorder="1" applyAlignment="1">
      <alignment horizontal="centerContinuous"/>
    </xf>
    <xf numFmtId="0" fontId="22" fillId="0" borderId="43" xfId="0" applyFont="1" applyBorder="1" applyAlignment="1">
      <alignment horizontal="centerContinuous"/>
    </xf>
    <xf numFmtId="0" fontId="22" fillId="0" borderId="44" xfId="0" applyFont="1" applyBorder="1" applyAlignment="1">
      <alignment horizontal="centerContinuous"/>
    </xf>
    <xf numFmtId="0" fontId="37" fillId="0" borderId="17" xfId="0" applyFont="1" applyBorder="1"/>
    <xf numFmtId="0" fontId="22" fillId="0" borderId="32" xfId="0" applyFont="1" applyBorder="1" applyAlignment="1">
      <alignment horizontal="center" vertical="top"/>
    </xf>
    <xf numFmtId="0" fontId="22" fillId="0" borderId="18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37" fillId="0" borderId="31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33" xfId="0" applyFont="1" applyBorder="1" applyAlignment="1">
      <alignment vertical="center"/>
    </xf>
    <xf numFmtId="172" fontId="37" fillId="0" borderId="0" xfId="0" applyNumberFormat="1" applyFont="1" applyAlignment="1">
      <alignment vertical="center"/>
    </xf>
    <xf numFmtId="0" fontId="37" fillId="0" borderId="35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38" fillId="0" borderId="0" xfId="0" applyFont="1" applyBorder="1"/>
    <xf numFmtId="0" fontId="9" fillId="0" borderId="0" xfId="0" applyFont="1"/>
    <xf numFmtId="0" fontId="9" fillId="0" borderId="0" xfId="0" applyFont="1" applyBorder="1"/>
    <xf numFmtId="0" fontId="9" fillId="0" borderId="0" xfId="29" applyFont="1"/>
    <xf numFmtId="0" fontId="37" fillId="0" borderId="0" xfId="0" applyFont="1" applyAlignment="1">
      <alignment horizontal="right"/>
    </xf>
    <xf numFmtId="172" fontId="37" fillId="0" borderId="0" xfId="0" applyNumberFormat="1" applyFont="1"/>
    <xf numFmtId="0" fontId="22" fillId="0" borderId="46" xfId="0" applyFont="1" applyBorder="1"/>
    <xf numFmtId="172" fontId="9" fillId="0" borderId="0" xfId="0" applyNumberFormat="1" applyFont="1"/>
    <xf numFmtId="3" fontId="37" fillId="0" borderId="0" xfId="0" applyNumberFormat="1" applyFont="1"/>
    <xf numFmtId="3" fontId="9" fillId="0" borderId="0" xfId="0" applyNumberFormat="1" applyFont="1"/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Continuous"/>
    </xf>
    <xf numFmtId="0" fontId="37" fillId="0" borderId="18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>
      <alignment horizontal="center" vertical="center" wrapText="1"/>
    </xf>
    <xf numFmtId="0" fontId="37" fillId="0" borderId="47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42" xfId="0" applyFont="1" applyFill="1" applyBorder="1" applyAlignment="1">
      <alignment horizontal="center" vertical="center" wrapText="1"/>
    </xf>
    <xf numFmtId="0" fontId="37" fillId="0" borderId="25" xfId="0" applyFont="1" applyBorder="1"/>
    <xf numFmtId="0" fontId="37" fillId="0" borderId="25" xfId="0" applyFont="1" applyBorder="1" applyAlignment="1">
      <alignment horizontal="left"/>
    </xf>
    <xf numFmtId="3" fontId="0" fillId="0" borderId="0" xfId="0" applyNumberFormat="1"/>
    <xf numFmtId="0" fontId="5" fillId="0" borderId="0" xfId="0" quotePrefix="1" applyFont="1" applyFill="1" applyAlignment="1">
      <alignment horizontal="left"/>
    </xf>
    <xf numFmtId="1" fontId="9" fillId="0" borderId="0" xfId="0" applyNumberFormat="1" applyFont="1"/>
    <xf numFmtId="3" fontId="9" fillId="0" borderId="48" xfId="0" applyNumberFormat="1" applyFont="1" applyBorder="1" applyAlignment="1">
      <alignment horizontal="center"/>
    </xf>
    <xf numFmtId="3" fontId="9" fillId="0" borderId="45" xfId="0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3" fontId="9" fillId="0" borderId="49" xfId="0" applyNumberFormat="1" applyFont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0" fontId="9" fillId="0" borderId="50" xfId="0" applyFont="1" applyBorder="1"/>
    <xf numFmtId="3" fontId="9" fillId="0" borderId="12" xfId="0" applyNumberFormat="1" applyFont="1" applyBorder="1"/>
    <xf numFmtId="4" fontId="9" fillId="0" borderId="15" xfId="0" applyNumberFormat="1" applyFont="1" applyBorder="1"/>
    <xf numFmtId="3" fontId="9" fillId="0" borderId="15" xfId="0" applyNumberFormat="1" applyFont="1" applyFill="1" applyBorder="1"/>
    <xf numFmtId="3" fontId="9" fillId="0" borderId="15" xfId="0" applyNumberFormat="1" applyFont="1" applyBorder="1"/>
    <xf numFmtId="2" fontId="9" fillId="0" borderId="15" xfId="0" applyNumberFormat="1" applyFont="1" applyBorder="1"/>
    <xf numFmtId="3" fontId="9" fillId="0" borderId="51" xfId="0" applyNumberFormat="1" applyFont="1" applyBorder="1"/>
    <xf numFmtId="3" fontId="9" fillId="0" borderId="31" xfId="0" applyNumberFormat="1" applyFont="1" applyBorder="1"/>
    <xf numFmtId="3" fontId="9" fillId="0" borderId="52" xfId="0" applyNumberFormat="1" applyFont="1" applyBorder="1"/>
    <xf numFmtId="3" fontId="9" fillId="0" borderId="9" xfId="0" applyNumberFormat="1" applyFont="1" applyBorder="1"/>
    <xf numFmtId="4" fontId="9" fillId="0" borderId="4" xfId="0" applyNumberFormat="1" applyFont="1" applyBorder="1"/>
    <xf numFmtId="3" fontId="9" fillId="0" borderId="4" xfId="0" applyNumberFormat="1" applyFont="1" applyFill="1" applyBorder="1"/>
    <xf numFmtId="3" fontId="9" fillId="0" borderId="4" xfId="0" applyNumberFormat="1" applyFont="1" applyBorder="1"/>
    <xf numFmtId="2" fontId="9" fillId="0" borderId="4" xfId="0" applyNumberFormat="1" applyFont="1" applyBorder="1"/>
    <xf numFmtId="3" fontId="9" fillId="0" borderId="3" xfId="0" applyNumberFormat="1" applyFont="1" applyBorder="1"/>
    <xf numFmtId="3" fontId="9" fillId="0" borderId="33" xfId="0" applyNumberFormat="1" applyFont="1" applyBorder="1"/>
    <xf numFmtId="3" fontId="9" fillId="0" borderId="34" xfId="0" applyNumberFormat="1" applyFont="1" applyBorder="1"/>
    <xf numFmtId="2" fontId="9" fillId="0" borderId="4" xfId="0" applyNumberFormat="1" applyFont="1" applyBorder="1" applyAlignment="1">
      <alignment horizontal="center"/>
    </xf>
    <xf numFmtId="0" fontId="9" fillId="0" borderId="53" xfId="0" applyFont="1" applyBorder="1"/>
    <xf numFmtId="3" fontId="9" fillId="0" borderId="19" xfId="0" applyNumberFormat="1" applyFont="1" applyBorder="1"/>
    <xf numFmtId="3" fontId="9" fillId="0" borderId="20" xfId="0" applyNumberFormat="1" applyFont="1" applyFill="1" applyBorder="1"/>
    <xf numFmtId="4" fontId="9" fillId="0" borderId="20" xfId="0" applyNumberFormat="1" applyFont="1" applyBorder="1"/>
    <xf numFmtId="3" fontId="9" fillId="0" borderId="20" xfId="0" applyNumberFormat="1" applyFont="1" applyBorder="1"/>
    <xf numFmtId="2" fontId="9" fillId="0" borderId="20" xfId="0" applyNumberFormat="1" applyFont="1" applyBorder="1"/>
    <xf numFmtId="3" fontId="9" fillId="0" borderId="41" xfId="0" applyNumberFormat="1" applyFont="1" applyBorder="1"/>
    <xf numFmtId="3" fontId="9" fillId="0" borderId="32" xfId="0" applyNumberFormat="1" applyFont="1" applyBorder="1"/>
    <xf numFmtId="3" fontId="9" fillId="0" borderId="42" xfId="0" applyNumberFormat="1" applyFont="1" applyBorder="1"/>
    <xf numFmtId="3" fontId="9" fillId="0" borderId="0" xfId="0" applyNumberFormat="1" applyFont="1" applyBorder="1"/>
    <xf numFmtId="0" fontId="41" fillId="0" borderId="0" xfId="0" applyFont="1" applyBorder="1"/>
    <xf numFmtId="0" fontId="26" fillId="0" borderId="0" xfId="29" applyFont="1"/>
    <xf numFmtId="0" fontId="5" fillId="0" borderId="0" xfId="29" applyFont="1"/>
    <xf numFmtId="0" fontId="10" fillId="0" borderId="0" xfId="29" applyFont="1"/>
    <xf numFmtId="0" fontId="10" fillId="0" borderId="54" xfId="0" applyFont="1" applyBorder="1"/>
    <xf numFmtId="0" fontId="10" fillId="0" borderId="33" xfId="0" applyFont="1" applyBorder="1"/>
    <xf numFmtId="0" fontId="10" fillId="0" borderId="4" xfId="0" applyFont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3" fontId="9" fillId="0" borderId="0" xfId="29" applyNumberFormat="1" applyFont="1"/>
    <xf numFmtId="0" fontId="9" fillId="0" borderId="0" xfId="29" applyFont="1" applyAlignment="1">
      <alignment vertical="center"/>
    </xf>
    <xf numFmtId="3" fontId="9" fillId="0" borderId="0" xfId="29" applyNumberFormat="1" applyFont="1" applyAlignment="1">
      <alignment vertical="center"/>
    </xf>
    <xf numFmtId="0" fontId="10" fillId="0" borderId="35" xfId="0" applyFont="1" applyBorder="1"/>
    <xf numFmtId="0" fontId="10" fillId="0" borderId="32" xfId="0" applyFont="1" applyBorder="1"/>
    <xf numFmtId="0" fontId="26" fillId="0" borderId="55" xfId="0" applyFont="1" applyBorder="1" applyAlignment="1"/>
    <xf numFmtId="0" fontId="26" fillId="0" borderId="2" xfId="0" applyFont="1" applyBorder="1" applyAlignment="1"/>
    <xf numFmtId="0" fontId="26" fillId="0" borderId="44" xfId="0" applyFont="1" applyBorder="1" applyAlignment="1"/>
    <xf numFmtId="0" fontId="0" fillId="0" borderId="0" xfId="0" applyFont="1" applyAlignment="1">
      <alignment horizontal="left"/>
    </xf>
    <xf numFmtId="0" fontId="10" fillId="0" borderId="0" xfId="29" applyFont="1" applyAlignment="1">
      <alignment horizontal="right"/>
    </xf>
    <xf numFmtId="0" fontId="9" fillId="0" borderId="0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Continuous" vertical="center"/>
    </xf>
    <xf numFmtId="0" fontId="9" fillId="0" borderId="7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Continuous" vertical="center"/>
    </xf>
    <xf numFmtId="0" fontId="9" fillId="0" borderId="20" xfId="0" applyFont="1" applyFill="1" applyBorder="1" applyAlignment="1">
      <alignment horizontal="center"/>
    </xf>
    <xf numFmtId="0" fontId="9" fillId="0" borderId="56" xfId="0" applyFont="1" applyBorder="1"/>
    <xf numFmtId="172" fontId="9" fillId="0" borderId="31" xfId="29" applyNumberFormat="1" applyFont="1" applyBorder="1"/>
    <xf numFmtId="172" fontId="9" fillId="0" borderId="33" xfId="29" applyNumberFormat="1" applyFont="1" applyBorder="1"/>
    <xf numFmtId="0" fontId="5" fillId="0" borderId="46" xfId="0" applyFont="1" applyBorder="1"/>
    <xf numFmtId="172" fontId="5" fillId="0" borderId="54" xfId="29" applyNumberFormat="1" applyFont="1" applyBorder="1"/>
    <xf numFmtId="172" fontId="5" fillId="0" borderId="57" xfId="29" applyNumberFormat="1" applyFont="1" applyFill="1" applyBorder="1"/>
    <xf numFmtId="172" fontId="5" fillId="0" borderId="57" xfId="29" applyNumberFormat="1" applyFont="1" applyBorder="1"/>
    <xf numFmtId="172" fontId="5" fillId="0" borderId="58" xfId="29" applyNumberFormat="1" applyFont="1" applyBorder="1"/>
    <xf numFmtId="172" fontId="5" fillId="0" borderId="59" xfId="29" applyNumberFormat="1" applyFont="1" applyBorder="1"/>
    <xf numFmtId="172" fontId="9" fillId="0" borderId="15" xfId="29" applyNumberFormat="1" applyFont="1" applyBorder="1"/>
    <xf numFmtId="172" fontId="9" fillId="0" borderId="0" xfId="28" applyNumberFormat="1" applyFont="1"/>
    <xf numFmtId="172" fontId="9" fillId="0" borderId="15" xfId="28" applyNumberFormat="1" applyFont="1" applyBorder="1"/>
    <xf numFmtId="172" fontId="9" fillId="0" borderId="52" xfId="29" applyNumberFormat="1" applyFont="1" applyBorder="1"/>
    <xf numFmtId="172" fontId="9" fillId="0" borderId="4" xfId="29" applyNumberFormat="1" applyFont="1" applyBorder="1"/>
    <xf numFmtId="172" fontId="9" fillId="0" borderId="4" xfId="28" applyNumberFormat="1" applyFont="1" applyBorder="1"/>
    <xf numFmtId="172" fontId="9" fillId="0" borderId="34" xfId="29" applyNumberFormat="1" applyFont="1" applyBorder="1"/>
    <xf numFmtId="172" fontId="9" fillId="0" borderId="20" xfId="29" applyNumberFormat="1" applyFont="1" applyBorder="1"/>
    <xf numFmtId="172" fontId="9" fillId="0" borderId="20" xfId="28" applyNumberFormat="1" applyFont="1" applyBorder="1"/>
    <xf numFmtId="0" fontId="15" fillId="0" borderId="0" xfId="0" applyFont="1"/>
    <xf numFmtId="0" fontId="7" fillId="0" borderId="0" xfId="0" applyFont="1"/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60" xfId="0" applyFont="1" applyBorder="1"/>
    <xf numFmtId="0" fontId="16" fillId="0" borderId="61" xfId="0" applyFont="1" applyBorder="1" applyAlignment="1">
      <alignment horizontal="center"/>
    </xf>
    <xf numFmtId="0" fontId="16" fillId="0" borderId="6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6" fillId="0" borderId="63" xfId="0" applyFont="1" applyBorder="1" applyAlignment="1">
      <alignment vertical="center"/>
    </xf>
    <xf numFmtId="174" fontId="16" fillId="0" borderId="34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74" fontId="10" fillId="0" borderId="34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5" fillId="0" borderId="64" xfId="0" applyFont="1" applyBorder="1" applyAlignment="1">
      <alignment vertical="center"/>
    </xf>
    <xf numFmtId="174" fontId="26" fillId="0" borderId="42" xfId="0" applyNumberFormat="1" applyFont="1" applyBorder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/>
    <xf numFmtId="0" fontId="6" fillId="0" borderId="0" xfId="0" applyFont="1" applyBorder="1"/>
    <xf numFmtId="0" fontId="16" fillId="0" borderId="50" xfId="0" applyFont="1" applyBorder="1"/>
    <xf numFmtId="0" fontId="16" fillId="0" borderId="3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/>
    </xf>
    <xf numFmtId="0" fontId="16" fillId="0" borderId="66" xfId="0" applyFont="1" applyBorder="1" applyAlignment="1">
      <alignment horizontal="center" vertical="center"/>
    </xf>
    <xf numFmtId="4" fontId="16" fillId="0" borderId="67" xfId="4" applyNumberFormat="1" applyFont="1" applyBorder="1" applyAlignment="1">
      <alignment horizontal="center" vertical="center"/>
    </xf>
    <xf numFmtId="4" fontId="16" fillId="0" borderId="0" xfId="4" applyNumberFormat="1" applyFont="1" applyBorder="1" applyAlignment="1">
      <alignment horizontal="center" vertical="center"/>
    </xf>
    <xf numFmtId="4" fontId="16" fillId="0" borderId="18" xfId="4" applyNumberFormat="1" applyFont="1" applyBorder="1" applyAlignment="1">
      <alignment horizontal="center" vertical="center"/>
    </xf>
    <xf numFmtId="170" fontId="7" fillId="0" borderId="0" xfId="0" applyNumberFormat="1" applyFont="1" applyBorder="1" applyProtection="1"/>
    <xf numFmtId="170" fontId="7" fillId="0" borderId="0" xfId="0" applyNumberFormat="1" applyFont="1" applyBorder="1"/>
    <xf numFmtId="168" fontId="7" fillId="0" borderId="0" xfId="0" applyNumberFormat="1" applyFont="1" applyBorder="1" applyProtection="1"/>
    <xf numFmtId="168" fontId="7" fillId="0" borderId="0" xfId="0" applyNumberFormat="1" applyFont="1" applyBorder="1"/>
    <xf numFmtId="0" fontId="49" fillId="0" borderId="0" xfId="0" applyFont="1" applyBorder="1" applyAlignment="1" applyProtection="1">
      <alignment horizontal="left"/>
      <protection locked="0"/>
    </xf>
    <xf numFmtId="0" fontId="50" fillId="0" borderId="0" xfId="0" applyFont="1"/>
    <xf numFmtId="168" fontId="9" fillId="0" borderId="0" xfId="0" applyNumberFormat="1" applyFont="1" applyBorder="1"/>
    <xf numFmtId="168" fontId="50" fillId="0" borderId="0" xfId="0" applyNumberFormat="1" applyFont="1" applyBorder="1"/>
    <xf numFmtId="0" fontId="51" fillId="0" borderId="0" xfId="0" applyFont="1"/>
    <xf numFmtId="0" fontId="52" fillId="0" borderId="56" xfId="0" applyFont="1" applyBorder="1"/>
    <xf numFmtId="0" fontId="52" fillId="0" borderId="50" xfId="0" applyFont="1" applyBorder="1"/>
    <xf numFmtId="0" fontId="52" fillId="0" borderId="53" xfId="0" applyFont="1" applyBorder="1"/>
    <xf numFmtId="0" fontId="52" fillId="0" borderId="45" xfId="0" applyFont="1" applyBorder="1" applyAlignment="1">
      <alignment horizontal="center" vertical="center"/>
    </xf>
    <xf numFmtId="0" fontId="53" fillId="0" borderId="50" xfId="0" applyFont="1" applyBorder="1" applyAlignment="1" applyProtection="1">
      <alignment horizontal="left"/>
      <protection locked="0"/>
    </xf>
    <xf numFmtId="4" fontId="52" fillId="0" borderId="15" xfId="4" applyNumberFormat="1" applyFont="1" applyBorder="1" applyAlignment="1">
      <alignment horizontal="center" vertical="center"/>
    </xf>
    <xf numFmtId="2" fontId="51" fillId="0" borderId="0" xfId="0" applyNumberFormat="1" applyFont="1"/>
    <xf numFmtId="4" fontId="52" fillId="0" borderId="4" xfId="4" applyNumberFormat="1" applyFont="1" applyBorder="1" applyAlignment="1">
      <alignment horizontal="center" vertical="center"/>
    </xf>
    <xf numFmtId="0" fontId="53" fillId="0" borderId="53" xfId="0" applyFont="1" applyBorder="1" applyAlignment="1" applyProtection="1">
      <alignment horizontal="left"/>
      <protection locked="0"/>
    </xf>
    <xf numFmtId="4" fontId="52" fillId="0" borderId="20" xfId="4" applyNumberFormat="1" applyFont="1" applyBorder="1" applyAlignment="1">
      <alignment horizontal="center" vertical="center"/>
    </xf>
    <xf numFmtId="0" fontId="15" fillId="0" borderId="0" xfId="0" applyFont="1" applyFill="1"/>
    <xf numFmtId="0" fontId="15" fillId="0" borderId="0" xfId="0" applyFont="1" applyFill="1" applyAlignment="1">
      <alignment horizontal="centerContinuous"/>
    </xf>
    <xf numFmtId="49" fontId="15" fillId="0" borderId="0" xfId="0" applyNumberFormat="1" applyFont="1" applyFill="1" applyAlignment="1">
      <alignment horizontal="centerContinuous"/>
    </xf>
    <xf numFmtId="0" fontId="16" fillId="0" borderId="46" xfId="0" applyFont="1" applyFill="1" applyBorder="1" applyAlignment="1">
      <alignment vertical="center"/>
    </xf>
    <xf numFmtId="0" fontId="16" fillId="0" borderId="68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/>
    </xf>
    <xf numFmtId="173" fontId="10" fillId="0" borderId="15" xfId="6" applyNumberFormat="1" applyFont="1" applyFill="1" applyBorder="1" applyAlignment="1"/>
    <xf numFmtId="2" fontId="16" fillId="0" borderId="0" xfId="0" applyNumberFormat="1" applyFont="1"/>
    <xf numFmtId="0" fontId="16" fillId="0" borderId="69" xfId="0" applyFont="1" applyFill="1" applyBorder="1" applyAlignment="1">
      <alignment vertical="center"/>
    </xf>
    <xf numFmtId="0" fontId="16" fillId="0" borderId="22" xfId="0" applyFont="1" applyFill="1" applyBorder="1" applyAlignment="1">
      <alignment horizontal="center" vertical="center"/>
    </xf>
    <xf numFmtId="173" fontId="10" fillId="0" borderId="4" xfId="6" applyNumberFormat="1" applyFont="1" applyFill="1" applyBorder="1" applyAlignment="1"/>
    <xf numFmtId="0" fontId="16" fillId="0" borderId="50" xfId="0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173" fontId="16" fillId="0" borderId="4" xfId="6" applyNumberFormat="1" applyFont="1" applyFill="1" applyBorder="1" applyAlignment="1"/>
    <xf numFmtId="173" fontId="10" fillId="0" borderId="7" xfId="6" applyNumberFormat="1" applyFont="1" applyFill="1" applyBorder="1" applyAlignment="1"/>
    <xf numFmtId="173" fontId="10" fillId="0" borderId="5" xfId="6" applyNumberFormat="1" applyFont="1" applyFill="1" applyBorder="1" applyAlignment="1"/>
    <xf numFmtId="0" fontId="16" fillId="0" borderId="70" xfId="0" applyFont="1" applyFill="1" applyBorder="1" applyAlignment="1">
      <alignment vertical="center"/>
    </xf>
    <xf numFmtId="0" fontId="16" fillId="0" borderId="71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173" fontId="10" fillId="0" borderId="20" xfId="6" applyNumberFormat="1" applyFont="1" applyFill="1" applyBorder="1" applyAlignment="1"/>
    <xf numFmtId="173" fontId="6" fillId="0" borderId="0" xfId="0" applyNumberFormat="1" applyFont="1" applyBorder="1" applyAlignment="1">
      <alignment horizontal="left"/>
    </xf>
    <xf numFmtId="0" fontId="56" fillId="0" borderId="0" xfId="0" applyFont="1"/>
    <xf numFmtId="0" fontId="7" fillId="0" borderId="60" xfId="0" applyFont="1" applyBorder="1"/>
    <xf numFmtId="0" fontId="7" fillId="0" borderId="6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73" xfId="0" applyFont="1" applyBorder="1" applyAlignment="1">
      <alignment vertical="center"/>
    </xf>
    <xf numFmtId="2" fontId="7" fillId="0" borderId="74" xfId="3" applyNumberFormat="1" applyFont="1" applyBorder="1" applyAlignment="1">
      <alignment horizontal="center" vertical="center"/>
    </xf>
    <xf numFmtId="0" fontId="49" fillId="0" borderId="63" xfId="24" applyFont="1" applyFill="1" applyBorder="1" applyAlignment="1">
      <alignment horizontal="left" wrapText="1"/>
    </xf>
    <xf numFmtId="2" fontId="7" fillId="0" borderId="4" xfId="3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49" fillId="0" borderId="64" xfId="24" applyFont="1" applyFill="1" applyBorder="1" applyAlignment="1">
      <alignment horizontal="left" wrapText="1"/>
    </xf>
    <xf numFmtId="2" fontId="7" fillId="0" borderId="20" xfId="0" applyNumberFormat="1" applyFont="1" applyBorder="1" applyAlignment="1">
      <alignment horizontal="center"/>
    </xf>
    <xf numFmtId="0" fontId="20" fillId="0" borderId="0" xfId="6" applyFont="1"/>
    <xf numFmtId="0" fontId="7" fillId="0" borderId="0" xfId="6" applyFont="1"/>
    <xf numFmtId="0" fontId="10" fillId="0" borderId="0" xfId="6" applyFont="1"/>
    <xf numFmtId="0" fontId="57" fillId="0" borderId="0" xfId="6" applyFont="1"/>
    <xf numFmtId="0" fontId="16" fillId="0" borderId="0" xfId="6" applyFont="1"/>
    <xf numFmtId="0" fontId="3" fillId="0" borderId="0" xfId="6" applyFont="1"/>
    <xf numFmtId="0" fontId="21" fillId="0" borderId="0" xfId="6"/>
    <xf numFmtId="0" fontId="7" fillId="0" borderId="0" xfId="6" applyFont="1" applyAlignment="1">
      <alignment horizontal="right"/>
    </xf>
    <xf numFmtId="0" fontId="21" fillId="0" borderId="0" xfId="6" applyAlignment="1">
      <alignment horizontal="center"/>
    </xf>
    <xf numFmtId="0" fontId="26" fillId="0" borderId="0" xfId="6" applyFont="1"/>
    <xf numFmtId="0" fontId="10" fillId="0" borderId="0" xfId="6" applyFont="1" applyAlignment="1">
      <alignment horizontal="right"/>
    </xf>
    <xf numFmtId="0" fontId="16" fillId="0" borderId="75" xfId="6" applyFont="1" applyBorder="1" applyAlignment="1">
      <alignment horizontal="center"/>
    </xf>
    <xf numFmtId="0" fontId="16" fillId="0" borderId="8" xfId="6" applyFont="1" applyBorder="1" applyAlignment="1">
      <alignment horizontal="center"/>
    </xf>
    <xf numFmtId="0" fontId="16" fillId="0" borderId="76" xfId="6" applyFont="1" applyBorder="1" applyAlignment="1">
      <alignment horizontal="center"/>
    </xf>
    <xf numFmtId="0" fontId="15" fillId="0" borderId="25" xfId="6" applyFont="1" applyFill="1" applyBorder="1"/>
    <xf numFmtId="0" fontId="16" fillId="0" borderId="36" xfId="6" applyFont="1" applyBorder="1" applyAlignment="1">
      <alignment horizontal="centerContinuous"/>
    </xf>
    <xf numFmtId="0" fontId="16" fillId="0" borderId="24" xfId="6" applyFont="1" applyBorder="1" applyAlignment="1">
      <alignment horizontal="centerContinuous"/>
    </xf>
    <xf numFmtId="0" fontId="16" fillId="0" borderId="22" xfId="6" applyFont="1" applyBorder="1"/>
    <xf numFmtId="0" fontId="16" fillId="0" borderId="77" xfId="6" applyFont="1" applyBorder="1" applyAlignment="1">
      <alignment horizontal="center"/>
    </xf>
    <xf numFmtId="0" fontId="10" fillId="0" borderId="55" xfId="6" applyFont="1" applyBorder="1"/>
    <xf numFmtId="0" fontId="10" fillId="0" borderId="78" xfId="6" applyFont="1" applyBorder="1" applyAlignment="1">
      <alignment horizontal="center" vertical="center"/>
    </xf>
    <xf numFmtId="0" fontId="10" fillId="0" borderId="79" xfId="6" applyFont="1" applyBorder="1" applyAlignment="1">
      <alignment horizontal="centerContinuous" vertical="center" wrapText="1"/>
    </xf>
    <xf numFmtId="0" fontId="10" fillId="0" borderId="7" xfId="6" applyFont="1" applyBorder="1" applyAlignment="1">
      <alignment horizontal="centerContinuous" vertical="center" wrapText="1"/>
    </xf>
    <xf numFmtId="0" fontId="10" fillId="0" borderId="39" xfId="6" applyFont="1" applyBorder="1" applyAlignment="1">
      <alignment horizontal="centerContinuous" vertical="center" wrapText="1"/>
    </xf>
    <xf numFmtId="0" fontId="10" fillId="0" borderId="80" xfId="6" applyFont="1" applyBorder="1"/>
    <xf numFmtId="0" fontId="10" fillId="0" borderId="62" xfId="6" applyFont="1" applyBorder="1" applyAlignment="1">
      <alignment horizontal="right" vertical="center"/>
    </xf>
    <xf numFmtId="0" fontId="10" fillId="0" borderId="81" xfId="6" applyFont="1" applyBorder="1" applyAlignment="1">
      <alignment horizontal="centerContinuous" vertical="center"/>
    </xf>
    <xf numFmtId="0" fontId="10" fillId="0" borderId="81" xfId="6" applyFont="1" applyBorder="1" applyAlignment="1">
      <alignment horizontal="center" vertical="center"/>
    </xf>
    <xf numFmtId="0" fontId="10" fillId="0" borderId="82" xfId="6" applyFont="1" applyBorder="1" applyAlignment="1">
      <alignment horizontal="center" vertical="center"/>
    </xf>
    <xf numFmtId="0" fontId="10" fillId="0" borderId="83" xfId="6" applyFont="1" applyBorder="1" applyAlignment="1">
      <alignment horizontal="center" vertical="center"/>
    </xf>
    <xf numFmtId="0" fontId="10" fillId="0" borderId="79" xfId="6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/>
    <xf numFmtId="0" fontId="112" fillId="0" borderId="0" xfId="0" applyFont="1" applyFill="1"/>
    <xf numFmtId="0" fontId="24" fillId="0" borderId="0" xfId="0" applyFont="1" applyFill="1" applyAlignment="1"/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113" fillId="0" borderId="0" xfId="0" applyFont="1" applyFill="1"/>
    <xf numFmtId="0" fontId="24" fillId="0" borderId="8" xfId="0" applyFont="1" applyFill="1" applyBorder="1" applyAlignment="1">
      <alignment vertical="center"/>
    </xf>
    <xf numFmtId="0" fontId="113" fillId="0" borderId="8" xfId="0" applyFont="1" applyFill="1" applyBorder="1"/>
    <xf numFmtId="0" fontId="3" fillId="0" borderId="8" xfId="0" applyFont="1" applyFill="1" applyBorder="1" applyAlignment="1">
      <alignment vertical="center"/>
    </xf>
    <xf numFmtId="0" fontId="64" fillId="0" borderId="8" xfId="0" applyFont="1" applyFill="1" applyBorder="1" applyAlignment="1">
      <alignment vertical="center"/>
    </xf>
    <xf numFmtId="49" fontId="3" fillId="0" borderId="75" xfId="0" applyNumberFormat="1" applyFont="1" applyFill="1" applyBorder="1" applyAlignment="1">
      <alignment vertical="center"/>
    </xf>
    <xf numFmtId="49" fontId="3" fillId="0" borderId="75" xfId="0" applyNumberFormat="1" applyFont="1" applyFill="1" applyBorder="1" applyAlignment="1">
      <alignment vertical="center" wrapText="1"/>
    </xf>
    <xf numFmtId="0" fontId="113" fillId="0" borderId="8" xfId="0" applyFont="1" applyFill="1" applyBorder="1" applyAlignment="1">
      <alignment vertical="center"/>
    </xf>
    <xf numFmtId="0" fontId="3" fillId="0" borderId="75" xfId="0" applyFont="1" applyFill="1" applyBorder="1" applyAlignment="1">
      <alignment vertical="center"/>
    </xf>
    <xf numFmtId="3" fontId="113" fillId="0" borderId="8" xfId="0" applyNumberFormat="1" applyFont="1" applyFill="1" applyBorder="1" applyAlignment="1">
      <alignment vertical="center"/>
    </xf>
    <xf numFmtId="0" fontId="113" fillId="0" borderId="75" xfId="0" applyFont="1" applyFill="1" applyBorder="1" applyAlignment="1">
      <alignment vertical="center"/>
    </xf>
    <xf numFmtId="3" fontId="113" fillId="0" borderId="8" xfId="0" applyNumberFormat="1" applyFont="1" applyFill="1" applyBorder="1"/>
    <xf numFmtId="0" fontId="24" fillId="0" borderId="84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3" fillId="0" borderId="77" xfId="0" applyFont="1" applyFill="1" applyBorder="1" applyAlignment="1">
      <alignment vertical="center"/>
    </xf>
    <xf numFmtId="0" fontId="64" fillId="0" borderId="77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7" xfId="0" applyFont="1" applyFill="1" applyBorder="1" applyAlignment="1">
      <alignment vertical="top"/>
    </xf>
    <xf numFmtId="0" fontId="24" fillId="0" borderId="77" xfId="0" applyFont="1" applyFill="1" applyBorder="1" applyAlignment="1">
      <alignment vertical="center"/>
    </xf>
    <xf numFmtId="0" fontId="113" fillId="0" borderId="76" xfId="0" applyFont="1" applyFill="1" applyBorder="1"/>
    <xf numFmtId="0" fontId="3" fillId="0" borderId="48" xfId="0" applyFont="1" applyFill="1" applyBorder="1" applyAlignment="1">
      <alignment vertical="center"/>
    </xf>
    <xf numFmtId="0" fontId="3" fillId="0" borderId="45" xfId="0" applyFont="1" applyFill="1" applyBorder="1" applyAlignment="1">
      <alignment vertical="center"/>
    </xf>
    <xf numFmtId="3" fontId="113" fillId="0" borderId="45" xfId="0" applyNumberFormat="1" applyFont="1" applyFill="1" applyBorder="1"/>
    <xf numFmtId="0" fontId="9" fillId="0" borderId="0" xfId="8" applyFont="1" applyFill="1"/>
    <xf numFmtId="0" fontId="21" fillId="0" borderId="0" xfId="8"/>
    <xf numFmtId="0" fontId="112" fillId="0" borderId="0" xfId="0" applyFont="1"/>
    <xf numFmtId="0" fontId="15" fillId="0" borderId="0" xfId="0" applyFont="1" applyAlignment="1">
      <alignment horizontal="center"/>
    </xf>
    <xf numFmtId="0" fontId="67" fillId="0" borderId="0" xfId="0" applyFont="1"/>
    <xf numFmtId="0" fontId="9" fillId="0" borderId="78" xfId="0" applyFont="1" applyBorder="1"/>
    <xf numFmtId="0" fontId="9" fillId="0" borderId="79" xfId="0" applyFont="1" applyBorder="1" applyAlignment="1">
      <alignment horizontal="center"/>
    </xf>
    <xf numFmtId="0" fontId="9" fillId="0" borderId="7" xfId="0" applyFont="1" applyBorder="1"/>
    <xf numFmtId="164" fontId="5" fillId="0" borderId="7" xfId="0" applyNumberFormat="1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9" fillId="0" borderId="80" xfId="0" applyFont="1" applyBorder="1"/>
    <xf numFmtId="0" fontId="9" fillId="0" borderId="62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85" xfId="0" applyFont="1" applyBorder="1"/>
    <xf numFmtId="0" fontId="5" fillId="0" borderId="0" xfId="0" applyFont="1" applyBorder="1" applyAlignment="1">
      <alignment horizontal="center"/>
    </xf>
    <xf numFmtId="3" fontId="5" fillId="0" borderId="4" xfId="0" applyNumberFormat="1" applyFont="1" applyBorder="1"/>
    <xf numFmtId="164" fontId="73" fillId="0" borderId="0" xfId="0" applyNumberFormat="1" applyFont="1"/>
    <xf numFmtId="0" fontId="9" fillId="0" borderId="85" xfId="0" applyFont="1" applyBorder="1"/>
    <xf numFmtId="0" fontId="9" fillId="0" borderId="0" xfId="0" applyFont="1" applyBorder="1" applyAlignment="1">
      <alignment horizontal="center"/>
    </xf>
    <xf numFmtId="164" fontId="5" fillId="0" borderId="86" xfId="0" applyNumberFormat="1" applyFont="1" applyBorder="1"/>
    <xf numFmtId="164" fontId="5" fillId="0" borderId="28" xfId="0" applyNumberFormat="1" applyFont="1" applyBorder="1" applyAlignment="1">
      <alignment horizontal="center"/>
    </xf>
    <xf numFmtId="164" fontId="5" fillId="0" borderId="8" xfId="0" applyNumberFormat="1" applyFont="1" applyBorder="1"/>
    <xf numFmtId="165" fontId="5" fillId="0" borderId="8" xfId="0" applyNumberFormat="1" applyFont="1" applyBorder="1"/>
    <xf numFmtId="164" fontId="76" fillId="0" borderId="0" xfId="0" applyNumberFormat="1" applyFont="1" applyFill="1"/>
    <xf numFmtId="164" fontId="5" fillId="0" borderId="4" xfId="0" applyNumberFormat="1" applyFont="1" applyBorder="1"/>
    <xf numFmtId="165" fontId="9" fillId="0" borderId="4" xfId="0" applyNumberFormat="1" applyFont="1" applyBorder="1"/>
    <xf numFmtId="164" fontId="9" fillId="0" borderId="4" xfId="0" applyNumberFormat="1" applyFont="1" applyBorder="1"/>
    <xf numFmtId="164" fontId="73" fillId="0" borderId="0" xfId="0" applyNumberFormat="1" applyFont="1" applyFill="1"/>
    <xf numFmtId="164" fontId="5" fillId="0" borderId="7" xfId="0" applyNumberFormat="1" applyFont="1" applyBorder="1"/>
    <xf numFmtId="0" fontId="9" fillId="0" borderId="87" xfId="0" applyFont="1" applyBorder="1"/>
    <xf numFmtId="164" fontId="9" fillId="0" borderId="5" xfId="0" applyNumberFormat="1" applyFont="1" applyBorder="1"/>
    <xf numFmtId="0" fontId="5" fillId="0" borderId="87" xfId="0" applyFont="1" applyBorder="1"/>
    <xf numFmtId="0" fontId="5" fillId="0" borderId="23" xfId="0" applyFont="1" applyBorder="1" applyAlignment="1">
      <alignment horizontal="center"/>
    </xf>
    <xf numFmtId="164" fontId="5" fillId="0" borderId="5" xfId="0" applyNumberFormat="1" applyFont="1" applyBorder="1"/>
    <xf numFmtId="164" fontId="37" fillId="0" borderId="0" xfId="0" applyNumberFormat="1" applyFont="1"/>
    <xf numFmtId="3" fontId="37" fillId="0" borderId="0" xfId="0" applyNumberFormat="1" applyFont="1" applyFill="1" applyBorder="1"/>
    <xf numFmtId="3" fontId="77" fillId="0" borderId="0" xfId="0" applyNumberFormat="1" applyFont="1"/>
    <xf numFmtId="0" fontId="77" fillId="0" borderId="0" xfId="0" applyFont="1"/>
    <xf numFmtId="0" fontId="15" fillId="0" borderId="0" xfId="12" applyFont="1" applyFill="1"/>
    <xf numFmtId="0" fontId="80" fillId="0" borderId="0" xfId="12" applyFont="1" applyFill="1" applyAlignment="1">
      <alignment horizontal="center"/>
    </xf>
    <xf numFmtId="3" fontId="81" fillId="0" borderId="0" xfId="12" applyNumberFormat="1" applyFont="1" applyFill="1"/>
    <xf numFmtId="0" fontId="80" fillId="0" borderId="0" xfId="12" applyFont="1" applyFill="1"/>
    <xf numFmtId="0" fontId="9" fillId="0" borderId="0" xfId="12" applyFont="1" applyFill="1" applyAlignment="1">
      <alignment horizontal="right"/>
    </xf>
    <xf numFmtId="0" fontId="83" fillId="0" borderId="0" xfId="16" applyFont="1" applyFill="1"/>
    <xf numFmtId="0" fontId="16" fillId="0" borderId="1" xfId="12" applyFont="1" applyFill="1" applyBorder="1" applyAlignment="1">
      <alignment horizontal="center" vertical="center"/>
    </xf>
    <xf numFmtId="0" fontId="16" fillId="0" borderId="51" xfId="12" applyFont="1" applyFill="1" applyBorder="1" applyAlignment="1">
      <alignment horizontal="center" vertical="center"/>
    </xf>
    <xf numFmtId="0" fontId="16" fillId="0" borderId="52" xfId="12" applyFont="1" applyFill="1" applyBorder="1" applyAlignment="1">
      <alignment vertical="center"/>
    </xf>
    <xf numFmtId="0" fontId="7" fillId="0" borderId="0" xfId="16" applyFont="1" applyFill="1"/>
    <xf numFmtId="0" fontId="16" fillId="0" borderId="62" xfId="12" applyFont="1" applyFill="1" applyBorder="1" applyAlignment="1">
      <alignment horizontal="center" vertical="center"/>
    </xf>
    <xf numFmtId="0" fontId="16" fillId="0" borderId="82" xfId="12" applyFont="1" applyFill="1" applyBorder="1" applyAlignment="1">
      <alignment horizontal="center" vertical="center"/>
    </xf>
    <xf numFmtId="0" fontId="16" fillId="0" borderId="66" xfId="12" applyFont="1" applyFill="1" applyBorder="1" applyAlignment="1">
      <alignment horizontal="center" vertical="center" wrapText="1"/>
    </xf>
    <xf numFmtId="0" fontId="16" fillId="0" borderId="63" xfId="30" applyFont="1" applyFill="1" applyBorder="1"/>
    <xf numFmtId="0" fontId="16" fillId="0" borderId="9" xfId="30" applyFont="1" applyFill="1" applyBorder="1" applyAlignment="1">
      <alignment horizontal="center"/>
    </xf>
    <xf numFmtId="0" fontId="83" fillId="0" borderId="0" xfId="16" applyFont="1" applyFill="1" applyBorder="1"/>
    <xf numFmtId="0" fontId="16" fillId="0" borderId="63" xfId="30" quotePrefix="1" applyFont="1" applyFill="1" applyBorder="1" applyAlignment="1">
      <alignment horizontal="left"/>
    </xf>
    <xf numFmtId="0" fontId="16" fillId="0" borderId="63" xfId="30" applyFont="1" applyFill="1" applyBorder="1" applyAlignment="1">
      <alignment wrapText="1"/>
    </xf>
    <xf numFmtId="0" fontId="16" fillId="0" borderId="64" xfId="30" applyFont="1" applyFill="1" applyBorder="1"/>
    <xf numFmtId="0" fontId="16" fillId="0" borderId="19" xfId="30" applyFont="1" applyFill="1" applyBorder="1" applyAlignment="1">
      <alignment horizontal="center"/>
    </xf>
    <xf numFmtId="0" fontId="6" fillId="0" borderId="0" xfId="12" applyFont="1" applyFill="1"/>
    <xf numFmtId="0" fontId="3" fillId="0" borderId="0" xfId="0" applyFont="1" applyAlignment="1">
      <alignment vertical="center"/>
    </xf>
    <xf numFmtId="0" fontId="110" fillId="0" borderId="0" xfId="6" applyFont="1"/>
    <xf numFmtId="164" fontId="21" fillId="0" borderId="0" xfId="8" applyNumberFormat="1"/>
    <xf numFmtId="164" fontId="0" fillId="0" borderId="0" xfId="0" applyNumberFormat="1"/>
    <xf numFmtId="0" fontId="26" fillId="0" borderId="0" xfId="8" applyFont="1"/>
    <xf numFmtId="0" fontId="23" fillId="0" borderId="0" xfId="8" applyFont="1"/>
    <xf numFmtId="0" fontId="21" fillId="0" borderId="0" xfId="8" applyFill="1"/>
    <xf numFmtId="0" fontId="3" fillId="0" borderId="88" xfId="8" applyFont="1" applyBorder="1"/>
    <xf numFmtId="0" fontId="3" fillId="0" borderId="7" xfId="8" applyFont="1" applyBorder="1"/>
    <xf numFmtId="0" fontId="3" fillId="0" borderId="5" xfId="8" applyFont="1" applyBorder="1"/>
    <xf numFmtId="0" fontId="26" fillId="0" borderId="8" xfId="8" applyFont="1" applyBorder="1" applyAlignment="1">
      <alignment horizontal="center" vertical="center"/>
    </xf>
    <xf numFmtId="0" fontId="3" fillId="0" borderId="4" xfId="8" applyFont="1" applyBorder="1"/>
    <xf numFmtId="1" fontId="10" fillId="0" borderId="4" xfId="8" applyNumberFormat="1" applyFont="1" applyFill="1" applyBorder="1"/>
    <xf numFmtId="0" fontId="24" fillId="0" borderId="8" xfId="8" applyFont="1" applyBorder="1"/>
    <xf numFmtId="0" fontId="26" fillId="0" borderId="8" xfId="8" applyFont="1" applyBorder="1"/>
    <xf numFmtId="0" fontId="3" fillId="0" borderId="0" xfId="8" applyFont="1"/>
    <xf numFmtId="2" fontId="3" fillId="0" borderId="0" xfId="8" applyNumberFormat="1" applyFont="1"/>
    <xf numFmtId="0" fontId="0" fillId="0" borderId="0" xfId="0" applyFill="1"/>
    <xf numFmtId="0" fontId="0" fillId="0" borderId="0" xfId="0" applyBorder="1"/>
    <xf numFmtId="0" fontId="5" fillId="0" borderId="0" xfId="26" applyFont="1" applyAlignment="1">
      <alignment vertical="center"/>
    </xf>
    <xf numFmtId="0" fontId="9" fillId="0" borderId="0" xfId="18" applyFont="1"/>
    <xf numFmtId="0" fontId="9" fillId="0" borderId="0" xfId="26" applyFont="1"/>
    <xf numFmtId="2" fontId="9" fillId="0" borderId="0" xfId="26" applyNumberFormat="1" applyFont="1" applyAlignment="1">
      <alignment horizontal="right"/>
    </xf>
    <xf numFmtId="4" fontId="9" fillId="0" borderId="8" xfId="26" applyNumberFormat="1" applyFont="1" applyBorder="1"/>
    <xf numFmtId="0" fontId="9" fillId="0" borderId="0" xfId="18" applyFont="1" applyBorder="1"/>
    <xf numFmtId="165" fontId="9" fillId="0" borderId="8" xfId="26" applyNumberFormat="1" applyFont="1" applyBorder="1"/>
    <xf numFmtId="165" fontId="9" fillId="0" borderId="45" xfId="26" applyNumberFormat="1" applyFont="1" applyBorder="1"/>
    <xf numFmtId="164" fontId="9" fillId="0" borderId="47" xfId="26" applyNumberFormat="1" applyFont="1" applyBorder="1" applyAlignment="1">
      <alignment horizontal="center"/>
    </xf>
    <xf numFmtId="0" fontId="9" fillId="0" borderId="0" xfId="26" applyFont="1" applyAlignment="1"/>
    <xf numFmtId="0" fontId="9" fillId="0" borderId="0" xfId="26" applyFont="1" applyAlignment="1">
      <alignment horizontal="left"/>
    </xf>
    <xf numFmtId="2" fontId="9" fillId="0" borderId="0" xfId="26" applyNumberFormat="1" applyFont="1" applyAlignment="1">
      <alignment horizontal="left"/>
    </xf>
    <xf numFmtId="0" fontId="9" fillId="0" borderId="0" xfId="25" applyFont="1"/>
    <xf numFmtId="164" fontId="9" fillId="0" borderId="0" xfId="26" applyNumberFormat="1" applyFont="1"/>
    <xf numFmtId="0" fontId="9" fillId="3" borderId="0" xfId="19" applyFont="1" applyFill="1" applyAlignment="1">
      <alignment vertical="center"/>
    </xf>
    <xf numFmtId="0" fontId="5" fillId="3" borderId="14" xfId="27" applyFont="1" applyFill="1" applyBorder="1" applyAlignment="1">
      <alignment horizontal="centerContinuous" vertical="center"/>
    </xf>
    <xf numFmtId="2" fontId="5" fillId="3" borderId="89" xfId="27" applyNumberFormat="1" applyFont="1" applyFill="1" applyBorder="1" applyAlignment="1">
      <alignment horizontal="centerContinuous" vertical="center"/>
    </xf>
    <xf numFmtId="0" fontId="5" fillId="3" borderId="0" xfId="19" applyFont="1" applyFill="1" applyAlignment="1">
      <alignment vertical="center"/>
    </xf>
    <xf numFmtId="0" fontId="14" fillId="3" borderId="0" xfId="19" applyFont="1" applyFill="1" applyAlignment="1">
      <alignment vertical="center"/>
    </xf>
    <xf numFmtId="0" fontId="2" fillId="3" borderId="0" xfId="19" applyFont="1" applyFill="1" applyAlignment="1">
      <alignment vertical="center"/>
    </xf>
    <xf numFmtId="2" fontId="9" fillId="3" borderId="0" xfId="19" applyNumberFormat="1" applyFont="1" applyFill="1" applyAlignment="1">
      <alignment vertical="center"/>
    </xf>
    <xf numFmtId="165" fontId="9" fillId="3" borderId="0" xfId="19" applyNumberFormat="1" applyFont="1" applyFill="1" applyAlignment="1">
      <alignment vertical="center"/>
    </xf>
    <xf numFmtId="0" fontId="37" fillId="3" borderId="0" xfId="20" applyFont="1" applyFill="1" applyAlignment="1">
      <alignment vertical="center"/>
    </xf>
    <xf numFmtId="0" fontId="9" fillId="3" borderId="72" xfId="25" applyFont="1" applyFill="1" applyBorder="1" applyAlignment="1">
      <alignment horizontal="centerContinuous" vertical="center"/>
    </xf>
    <xf numFmtId="2" fontId="9" fillId="3" borderId="90" xfId="25" applyNumberFormat="1" applyFont="1" applyFill="1" applyBorder="1" applyAlignment="1">
      <alignment horizontal="centerContinuous" vertical="center" wrapText="1"/>
    </xf>
    <xf numFmtId="164" fontId="9" fillId="3" borderId="91" xfId="20" applyNumberFormat="1" applyFont="1" applyFill="1" applyBorder="1" applyAlignment="1">
      <alignment horizontal="center" vertical="center"/>
    </xf>
    <xf numFmtId="0" fontId="37" fillId="3" borderId="0" xfId="20" applyFont="1" applyFill="1" applyBorder="1" applyAlignment="1">
      <alignment vertical="center"/>
    </xf>
    <xf numFmtId="0" fontId="9" fillId="3" borderId="0" xfId="20" applyFont="1" applyFill="1" applyAlignment="1">
      <alignment vertical="center"/>
    </xf>
    <xf numFmtId="2" fontId="37" fillId="3" borderId="0" xfId="20" applyNumberFormat="1" applyFont="1" applyFill="1" applyAlignment="1">
      <alignment vertical="center"/>
    </xf>
    <xf numFmtId="4" fontId="37" fillId="3" borderId="0" xfId="20" applyNumberFormat="1" applyFont="1" applyFill="1" applyAlignment="1">
      <alignment vertical="center"/>
    </xf>
    <xf numFmtId="0" fontId="5" fillId="0" borderId="0" xfId="15" applyFont="1" applyFill="1" applyAlignment="1">
      <alignment horizontal="left"/>
    </xf>
    <xf numFmtId="0" fontId="9" fillId="0" borderId="0" xfId="15" applyFont="1" applyFill="1" applyAlignment="1">
      <alignment horizontal="center"/>
    </xf>
    <xf numFmtId="0" fontId="9" fillId="0" borderId="0" xfId="15" applyFont="1" applyFill="1"/>
    <xf numFmtId="0" fontId="86" fillId="0" borderId="0" xfId="15" applyFont="1" applyFill="1" applyBorder="1"/>
    <xf numFmtId="0" fontId="57" fillId="0" borderId="0" xfId="15" applyFont="1" applyFill="1"/>
    <xf numFmtId="0" fontId="9" fillId="0" borderId="0" xfId="15" applyFont="1" applyFill="1" applyAlignment="1">
      <alignment horizontal="right"/>
    </xf>
    <xf numFmtId="0" fontId="30" fillId="0" borderId="0" xfId="15" applyFont="1" applyFill="1"/>
    <xf numFmtId="0" fontId="9" fillId="0" borderId="60" xfId="15" applyFont="1" applyFill="1" applyBorder="1" applyAlignment="1">
      <alignment horizontal="left"/>
    </xf>
    <xf numFmtId="0" fontId="9" fillId="0" borderId="12" xfId="15" applyFont="1" applyFill="1" applyBorder="1" applyAlignment="1">
      <alignment horizontal="center"/>
    </xf>
    <xf numFmtId="0" fontId="9" fillId="0" borderId="61" xfId="15" applyFont="1" applyFill="1" applyBorder="1" applyAlignment="1">
      <alignment horizontal="left"/>
    </xf>
    <xf numFmtId="0" fontId="9" fillId="0" borderId="83" xfId="15" applyFont="1" applyFill="1" applyBorder="1" applyAlignment="1">
      <alignment horizontal="center"/>
    </xf>
    <xf numFmtId="0" fontId="9" fillId="0" borderId="83" xfId="15" applyFont="1" applyFill="1" applyBorder="1" applyAlignment="1">
      <alignment horizontal="centerContinuous"/>
    </xf>
    <xf numFmtId="0" fontId="9" fillId="0" borderId="92" xfId="15" applyFont="1" applyFill="1" applyBorder="1" applyAlignment="1">
      <alignment horizontal="center"/>
    </xf>
    <xf numFmtId="0" fontId="9" fillId="0" borderId="63" xfId="15" applyFont="1" applyFill="1" applyBorder="1" applyAlignment="1">
      <alignment horizontal="left"/>
    </xf>
    <xf numFmtId="0" fontId="9" fillId="0" borderId="9" xfId="15" applyFont="1" applyFill="1" applyBorder="1" applyAlignment="1">
      <alignment horizontal="center"/>
    </xf>
    <xf numFmtId="175" fontId="9" fillId="0" borderId="74" xfId="15" applyNumberFormat="1" applyFont="1" applyFill="1" applyBorder="1"/>
    <xf numFmtId="175" fontId="9" fillId="0" borderId="9" xfId="15" applyNumberFormat="1" applyFont="1" applyFill="1" applyBorder="1"/>
    <xf numFmtId="175" fontId="9" fillId="0" borderId="9" xfId="15" applyNumberFormat="1" applyFont="1" applyFill="1" applyBorder="1" applyAlignment="1">
      <alignment horizontal="right"/>
    </xf>
    <xf numFmtId="175" fontId="9" fillId="0" borderId="26" xfId="15" applyNumberFormat="1" applyFont="1" applyFill="1" applyBorder="1"/>
    <xf numFmtId="175" fontId="9" fillId="0" borderId="4" xfId="15" applyNumberFormat="1" applyFont="1" applyFill="1" applyBorder="1"/>
    <xf numFmtId="0" fontId="9" fillId="0" borderId="63" xfId="15" quotePrefix="1" applyFont="1" applyFill="1" applyBorder="1" applyAlignment="1">
      <alignment horizontal="left"/>
    </xf>
    <xf numFmtId="175" fontId="9" fillId="0" borderId="4" xfId="15" applyNumberFormat="1" applyFont="1" applyFill="1" applyBorder="1" applyAlignment="1">
      <alignment horizontal="right"/>
    </xf>
    <xf numFmtId="165" fontId="9" fillId="0" borderId="9" xfId="15" applyNumberFormat="1" applyFont="1" applyFill="1" applyBorder="1" applyAlignment="1">
      <alignment horizontal="right"/>
    </xf>
    <xf numFmtId="175" fontId="9" fillId="0" borderId="26" xfId="15" applyNumberFormat="1" applyFont="1" applyFill="1" applyBorder="1" applyAlignment="1"/>
    <xf numFmtId="0" fontId="9" fillId="0" borderId="64" xfId="15" applyFont="1" applyFill="1" applyBorder="1" applyAlignment="1">
      <alignment horizontal="left"/>
    </xf>
    <xf numFmtId="0" fontId="9" fillId="0" borderId="18" xfId="15" applyFont="1" applyFill="1" applyBorder="1" applyAlignment="1">
      <alignment horizontal="center"/>
    </xf>
    <xf numFmtId="175" fontId="9" fillId="0" borderId="20" xfId="15" applyNumberFormat="1" applyFont="1" applyFill="1" applyBorder="1" applyAlignment="1">
      <alignment horizontal="right"/>
    </xf>
    <xf numFmtId="175" fontId="9" fillId="0" borderId="20" xfId="15" applyNumberFormat="1" applyFont="1" applyFill="1" applyBorder="1"/>
    <xf numFmtId="175" fontId="9" fillId="0" borderId="19" xfId="15" applyNumberFormat="1" applyFont="1" applyFill="1" applyBorder="1" applyAlignment="1">
      <alignment horizontal="right"/>
    </xf>
    <xf numFmtId="175" fontId="9" fillId="0" borderId="21" xfId="15" applyNumberFormat="1" applyFont="1" applyFill="1" applyBorder="1"/>
    <xf numFmtId="0" fontId="2" fillId="0" borderId="0" xfId="15" applyFont="1" applyFill="1" applyAlignment="1">
      <alignment horizontal="left"/>
    </xf>
    <xf numFmtId="0" fontId="2" fillId="0" borderId="0" xfId="15" applyFont="1" applyFill="1"/>
    <xf numFmtId="0" fontId="2" fillId="0" borderId="0" xfId="15" applyFont="1" applyFill="1" applyAlignment="1">
      <alignment horizontal="right"/>
    </xf>
    <xf numFmtId="0" fontId="31" fillId="0" borderId="0" xfId="15" applyFont="1" applyFill="1" applyBorder="1"/>
    <xf numFmtId="0" fontId="87" fillId="0" borderId="0" xfId="15" applyFont="1" applyFill="1" applyBorder="1"/>
    <xf numFmtId="164" fontId="9" fillId="0" borderId="0" xfId="15" applyNumberFormat="1" applyFont="1" applyFill="1"/>
    <xf numFmtId="164" fontId="9" fillId="0" borderId="0" xfId="15" applyNumberFormat="1" applyFont="1" applyFill="1" applyAlignment="1">
      <alignment horizontal="right"/>
    </xf>
    <xf numFmtId="0" fontId="5" fillId="0" borderId="0" xfId="15" applyFont="1" applyAlignment="1">
      <alignment vertical="center"/>
    </xf>
    <xf numFmtId="0" fontId="90" fillId="0" borderId="0" xfId="15" applyFont="1" applyFill="1"/>
    <xf numFmtId="175" fontId="91" fillId="0" borderId="0" xfId="15" applyNumberFormat="1" applyFont="1" applyFill="1" applyAlignment="1">
      <alignment horizontal="right" vertical="center"/>
    </xf>
    <xf numFmtId="1" fontId="57" fillId="0" borderId="0" xfId="15" applyNumberFormat="1" applyFont="1" applyFill="1"/>
    <xf numFmtId="1" fontId="92" fillId="0" borderId="0" xfId="15" applyNumberFormat="1" applyFont="1" applyFill="1"/>
    <xf numFmtId="0" fontId="93" fillId="0" borderId="0" xfId="15" applyFont="1" applyFill="1"/>
    <xf numFmtId="0" fontId="9" fillId="0" borderId="18" xfId="15" applyFont="1" applyBorder="1" applyAlignment="1"/>
    <xf numFmtId="175" fontId="9" fillId="0" borderId="18" xfId="15" applyNumberFormat="1" applyFont="1" applyBorder="1" applyAlignment="1">
      <alignment horizontal="right" vertical="center"/>
    </xf>
    <xf numFmtId="49" fontId="9" fillId="0" borderId="54" xfId="15" applyNumberFormat="1" applyFont="1" applyBorder="1" applyAlignment="1">
      <alignment horizontal="left" vertical="center"/>
    </xf>
    <xf numFmtId="1" fontId="9" fillId="0" borderId="15" xfId="15" applyNumberFormat="1" applyFont="1" applyBorder="1" applyAlignment="1">
      <alignment horizontal="centerContinuous" vertical="center"/>
    </xf>
    <xf numFmtId="175" fontId="9" fillId="0" borderId="16" xfId="15" applyNumberFormat="1" applyFont="1" applyBorder="1" applyAlignment="1">
      <alignment horizontal="centerContinuous" vertical="center" wrapText="1"/>
    </xf>
    <xf numFmtId="49" fontId="9" fillId="0" borderId="11" xfId="8" applyNumberFormat="1" applyFont="1" applyBorder="1"/>
    <xf numFmtId="3" fontId="37" fillId="0" borderId="15" xfId="8" applyNumberFormat="1" applyFont="1" applyBorder="1"/>
    <xf numFmtId="165" fontId="9" fillId="0" borderId="16" xfId="8" applyNumberFormat="1" applyFont="1" applyFill="1" applyBorder="1"/>
    <xf numFmtId="175" fontId="82" fillId="0" borderId="0" xfId="15" applyNumberFormat="1" applyFont="1" applyFill="1" applyBorder="1" applyAlignment="1">
      <alignment horizontal="center"/>
    </xf>
    <xf numFmtId="49" fontId="9" fillId="0" borderId="25" xfId="8" applyNumberFormat="1" applyFont="1" applyFill="1" applyBorder="1"/>
    <xf numFmtId="3" fontId="37" fillId="0" borderId="4" xfId="8" applyNumberFormat="1" applyFont="1" applyFill="1" applyBorder="1"/>
    <xf numFmtId="165" fontId="9" fillId="0" borderId="26" xfId="8" applyNumberFormat="1" applyFont="1" applyFill="1" applyBorder="1"/>
    <xf numFmtId="0" fontId="37" fillId="0" borderId="25" xfId="8" applyFont="1" applyFill="1" applyBorder="1"/>
    <xf numFmtId="3" fontId="37" fillId="0" borderId="4" xfId="8" applyNumberFormat="1" applyFont="1" applyBorder="1"/>
    <xf numFmtId="49" fontId="9" fillId="0" borderId="25" xfId="8" applyNumberFormat="1" applyFont="1" applyBorder="1"/>
    <xf numFmtId="49" fontId="5" fillId="0" borderId="17" xfId="8" applyNumberFormat="1" applyFont="1" applyBorder="1"/>
    <xf numFmtId="3" fontId="37" fillId="0" borderId="20" xfId="8" applyNumberFormat="1" applyFont="1" applyBorder="1"/>
    <xf numFmtId="165" fontId="9" fillId="0" borderId="21" xfId="8" applyNumberFormat="1" applyFont="1" applyFill="1" applyBorder="1"/>
    <xf numFmtId="0" fontId="2" fillId="0" borderId="0" xfId="8" applyFont="1"/>
    <xf numFmtId="1" fontId="37" fillId="0" borderId="0" xfId="8" applyNumberFormat="1" applyFont="1"/>
    <xf numFmtId="0" fontId="2" fillId="0" borderId="0" xfId="23" applyFont="1" applyAlignment="1">
      <alignment horizontal="left" wrapText="1"/>
    </xf>
    <xf numFmtId="0" fontId="37" fillId="0" borderId="25" xfId="8" applyFont="1" applyFill="1" applyBorder="1" applyAlignment="1">
      <alignment wrapText="1"/>
    </xf>
    <xf numFmtId="0" fontId="114" fillId="0" borderId="0" xfId="0" applyFont="1"/>
    <xf numFmtId="2" fontId="115" fillId="0" borderId="48" xfId="0" applyNumberFormat="1" applyFont="1" applyBorder="1"/>
    <xf numFmtId="0" fontId="5" fillId="0" borderId="0" xfId="13" applyFont="1" applyAlignment="1">
      <alignment vertical="center"/>
    </xf>
    <xf numFmtId="0" fontId="9" fillId="0" borderId="0" xfId="8" applyFont="1"/>
    <xf numFmtId="0" fontId="8" fillId="0" borderId="0" xfId="8" applyFont="1"/>
    <xf numFmtId="176" fontId="9" fillId="0" borderId="0" xfId="13" applyNumberFormat="1" applyFont="1" applyAlignment="1">
      <alignment horizontal="right" vertical="center"/>
    </xf>
    <xf numFmtId="0" fontId="14" fillId="0" borderId="0" xfId="8" applyFont="1" applyFill="1"/>
    <xf numFmtId="3" fontId="9" fillId="0" borderId="4" xfId="8" applyNumberFormat="1" applyFont="1" applyFill="1" applyBorder="1"/>
    <xf numFmtId="164" fontId="9" fillId="0" borderId="26" xfId="8" applyNumberFormat="1" applyFont="1" applyFill="1" applyBorder="1"/>
    <xf numFmtId="3" fontId="5" fillId="0" borderId="4" xfId="8" applyNumberFormat="1" applyFont="1" applyFill="1" applyBorder="1"/>
    <xf numFmtId="164" fontId="5" fillId="0" borderId="26" xfId="8" applyNumberFormat="1" applyFont="1" applyFill="1" applyBorder="1"/>
    <xf numFmtId="0" fontId="5" fillId="0" borderId="0" xfId="8" applyFont="1" applyFill="1"/>
    <xf numFmtId="3" fontId="9" fillId="0" borderId="20" xfId="8" applyNumberFormat="1" applyFont="1" applyFill="1" applyBorder="1"/>
    <xf numFmtId="164" fontId="9" fillId="0" borderId="21" xfId="8" applyNumberFormat="1" applyFont="1" applyFill="1" applyBorder="1"/>
    <xf numFmtId="0" fontId="2" fillId="0" borderId="0" xfId="23" applyFont="1"/>
    <xf numFmtId="3" fontId="2" fillId="0" borderId="0" xfId="23" applyNumberFormat="1" applyFont="1"/>
    <xf numFmtId="0" fontId="2" fillId="0" borderId="0" xfId="13" applyFont="1" applyAlignment="1">
      <alignment vertical="center"/>
    </xf>
    <xf numFmtId="0" fontId="22" fillId="0" borderId="0" xfId="23" applyFont="1"/>
    <xf numFmtId="0" fontId="37" fillId="0" borderId="0" xfId="23" applyFont="1" applyFill="1"/>
    <xf numFmtId="0" fontId="37" fillId="0" borderId="0" xfId="23" applyFont="1" applyFill="1" applyBorder="1"/>
    <xf numFmtId="2" fontId="37" fillId="0" borderId="0" xfId="14" applyNumberFormat="1" applyFont="1" applyFill="1" applyAlignment="1">
      <alignment horizontal="right" vertical="center"/>
    </xf>
    <xf numFmtId="0" fontId="37" fillId="0" borderId="0" xfId="23" applyFont="1" applyFill="1" applyBorder="1" applyAlignment="1">
      <alignment horizontal="left"/>
    </xf>
    <xf numFmtId="1" fontId="37" fillId="0" borderId="0" xfId="23" applyNumberFormat="1" applyFont="1" applyFill="1" applyBorder="1" applyAlignment="1">
      <alignment horizontal="center" wrapText="1"/>
    </xf>
    <xf numFmtId="0" fontId="37" fillId="0" borderId="4" xfId="23" applyFont="1" applyFill="1" applyBorder="1"/>
    <xf numFmtId="3" fontId="37" fillId="0" borderId="4" xfId="23" applyNumberFormat="1" applyFont="1" applyFill="1" applyBorder="1"/>
    <xf numFmtId="165" fontId="37" fillId="0" borderId="4" xfId="23" applyNumberFormat="1" applyFont="1" applyFill="1" applyBorder="1"/>
    <xf numFmtId="0" fontId="37" fillId="0" borderId="20" xfId="23" applyFont="1" applyFill="1" applyBorder="1"/>
    <xf numFmtId="3" fontId="37" fillId="0" borderId="20" xfId="23" applyNumberFormat="1" applyFont="1" applyFill="1" applyBorder="1"/>
    <xf numFmtId="165" fontId="37" fillId="0" borderId="20" xfId="23" applyNumberFormat="1" applyFont="1" applyFill="1" applyBorder="1"/>
    <xf numFmtId="4" fontId="37" fillId="0" borderId="0" xfId="23" applyNumberFormat="1" applyFont="1" applyFill="1"/>
    <xf numFmtId="0" fontId="37" fillId="0" borderId="0" xfId="23" applyFont="1"/>
    <xf numFmtId="164" fontId="10" fillId="0" borderId="4" xfId="8" applyNumberFormat="1" applyFont="1" applyBorder="1"/>
    <xf numFmtId="164" fontId="10" fillId="0" borderId="4" xfId="8" applyNumberFormat="1" applyFont="1" applyFill="1" applyBorder="1"/>
    <xf numFmtId="3" fontId="10" fillId="0" borderId="4" xfId="8" applyNumberFormat="1" applyFont="1" applyFill="1" applyBorder="1"/>
    <xf numFmtId="165" fontId="10" fillId="0" borderId="4" xfId="23" applyNumberFormat="1" applyFont="1" applyFill="1" applyBorder="1"/>
    <xf numFmtId="4" fontId="10" fillId="0" borderId="4" xfId="23" applyNumberFormat="1" applyFont="1" applyFill="1" applyBorder="1"/>
    <xf numFmtId="4" fontId="10" fillId="0" borderId="26" xfId="23" applyNumberFormat="1" applyFont="1" applyFill="1" applyBorder="1"/>
    <xf numFmtId="0" fontId="22" fillId="0" borderId="0" xfId="23" applyFont="1" applyFill="1" applyBorder="1"/>
    <xf numFmtId="0" fontId="94" fillId="0" borderId="0" xfId="23" applyFont="1" applyFill="1" applyBorder="1"/>
    <xf numFmtId="164" fontId="26" fillId="0" borderId="20" xfId="8" applyNumberFormat="1" applyFont="1" applyBorder="1"/>
    <xf numFmtId="164" fontId="26" fillId="0" borderId="20" xfId="8" applyNumberFormat="1" applyFont="1" applyFill="1" applyBorder="1"/>
    <xf numFmtId="3" fontId="26" fillId="0" borderId="20" xfId="8" applyNumberFormat="1" applyFont="1" applyFill="1" applyBorder="1"/>
    <xf numFmtId="165" fontId="26" fillId="0" borderId="20" xfId="23" applyNumberFormat="1" applyFont="1" applyFill="1" applyBorder="1"/>
    <xf numFmtId="4" fontId="26" fillId="0" borderId="20" xfId="23" applyNumberFormat="1" applyFont="1" applyFill="1" applyBorder="1"/>
    <xf numFmtId="4" fontId="26" fillId="0" borderId="21" xfId="23" applyNumberFormat="1" applyFont="1" applyFill="1" applyBorder="1"/>
    <xf numFmtId="0" fontId="26" fillId="0" borderId="0" xfId="1" applyFont="1" applyFill="1" applyBorder="1" applyAlignment="1">
      <alignment horizontal="left" vertical="center"/>
    </xf>
    <xf numFmtId="0" fontId="10" fillId="0" borderId="0" xfId="11" applyFont="1" applyFill="1" applyBorder="1" applyAlignment="1">
      <alignment horizontal="centerContinuous"/>
    </xf>
    <xf numFmtId="0" fontId="9" fillId="0" borderId="93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63" xfId="0" applyFont="1" applyFill="1" applyBorder="1"/>
    <xf numFmtId="175" fontId="9" fillId="0" borderId="4" xfId="0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0" fontId="9" fillId="0" borderId="94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164" fontId="9" fillId="0" borderId="34" xfId="0" applyNumberFormat="1" applyFont="1" applyFill="1" applyBorder="1" applyAlignment="1">
      <alignment horizontal="center"/>
    </xf>
    <xf numFmtId="178" fontId="9" fillId="0" borderId="34" xfId="0" applyNumberFormat="1" applyFont="1" applyFill="1" applyBorder="1" applyAlignment="1">
      <alignment horizontal="center"/>
    </xf>
    <xf numFmtId="0" fontId="9" fillId="0" borderId="63" xfId="0" applyFont="1" applyFill="1" applyBorder="1" applyAlignment="1">
      <alignment wrapText="1"/>
    </xf>
    <xf numFmtId="175" fontId="9" fillId="0" borderId="4" xfId="0" applyNumberFormat="1" applyFont="1" applyFill="1" applyBorder="1" applyAlignment="1">
      <alignment horizontal="right" vertical="center"/>
    </xf>
    <xf numFmtId="164" fontId="9" fillId="0" borderId="3" xfId="0" applyNumberFormat="1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64" xfId="0" applyFont="1" applyFill="1" applyBorder="1"/>
    <xf numFmtId="175" fontId="9" fillId="0" borderId="20" xfId="0" applyNumberFormat="1" applyFont="1" applyFill="1" applyBorder="1" applyAlignment="1">
      <alignment horizontal="right"/>
    </xf>
    <xf numFmtId="175" fontId="9" fillId="0" borderId="18" xfId="0" applyNumberFormat="1" applyFont="1" applyFill="1" applyBorder="1" applyAlignment="1">
      <alignment horizontal="right"/>
    </xf>
    <xf numFmtId="175" fontId="9" fillId="0" borderId="41" xfId="0" applyNumberFormat="1" applyFont="1" applyFill="1" applyBorder="1" applyAlignment="1">
      <alignment horizontal="right"/>
    </xf>
    <xf numFmtId="175" fontId="9" fillId="0" borderId="19" xfId="0" applyNumberFormat="1" applyFont="1" applyFill="1" applyBorder="1" applyAlignment="1">
      <alignment horizontal="right"/>
    </xf>
    <xf numFmtId="0" fontId="9" fillId="0" borderId="42" xfId="0" applyFont="1" applyFill="1" applyBorder="1" applyAlignment="1">
      <alignment horizontal="center"/>
    </xf>
    <xf numFmtId="0" fontId="9" fillId="0" borderId="0" xfId="0" quotePrefix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>
      <alignment horizontal="left" vertical="center"/>
    </xf>
    <xf numFmtId="0" fontId="41" fillId="0" borderId="0" xfId="0" applyFont="1" applyFill="1" applyAlignment="1">
      <alignment horizontal="left" vertical="center" wrapText="1"/>
    </xf>
    <xf numFmtId="0" fontId="41" fillId="0" borderId="0" xfId="0" applyFont="1" applyFill="1" applyBorder="1" applyAlignment="1">
      <alignment vertical="center"/>
    </xf>
    <xf numFmtId="0" fontId="16" fillId="0" borderId="10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172" fontId="16" fillId="0" borderId="3" xfId="0" applyNumberFormat="1" applyFont="1" applyBorder="1"/>
    <xf numFmtId="172" fontId="16" fillId="0" borderId="4" xfId="0" applyNumberFormat="1" applyFont="1" applyBorder="1" applyAlignment="1">
      <alignment vertical="center"/>
    </xf>
    <xf numFmtId="179" fontId="16" fillId="0" borderId="4" xfId="0" applyNumberFormat="1" applyFont="1" applyBorder="1" applyAlignment="1">
      <alignment horizontal="right"/>
    </xf>
    <xf numFmtId="180" fontId="16" fillId="0" borderId="0" xfId="0" applyNumberFormat="1" applyFont="1" applyBorder="1" applyAlignment="1">
      <alignment horizontal="right"/>
    </xf>
    <xf numFmtId="180" fontId="16" fillId="0" borderId="4" xfId="0" applyNumberFormat="1" applyFont="1" applyBorder="1" applyAlignment="1">
      <alignment horizontal="right"/>
    </xf>
    <xf numFmtId="180" fontId="16" fillId="0" borderId="26" xfId="0" applyNumberFormat="1" applyFont="1" applyBorder="1" applyAlignment="1">
      <alignment horizontal="right"/>
    </xf>
    <xf numFmtId="172" fontId="16" fillId="0" borderId="3" xfId="0" applyNumberFormat="1" applyFont="1" applyBorder="1" applyAlignment="1">
      <alignment horizontal="left"/>
    </xf>
    <xf numFmtId="172" fontId="16" fillId="0" borderId="4" xfId="0" applyNumberFormat="1" applyFont="1" applyBorder="1" applyAlignment="1">
      <alignment horizontal="left"/>
    </xf>
    <xf numFmtId="179" fontId="16" fillId="0" borderId="4" xfId="0" applyNumberFormat="1" applyFont="1" applyBorder="1" applyAlignment="1">
      <alignment horizontal="left"/>
    </xf>
    <xf numFmtId="180" fontId="16" fillId="0" borderId="0" xfId="0" applyNumberFormat="1" applyFont="1" applyBorder="1" applyAlignment="1">
      <alignment horizontal="center"/>
    </xf>
    <xf numFmtId="180" fontId="16" fillId="0" borderId="4" xfId="0" applyNumberFormat="1" applyFont="1" applyBorder="1" applyAlignment="1">
      <alignment horizontal="center"/>
    </xf>
    <xf numFmtId="180" fontId="16" fillId="0" borderId="26" xfId="0" applyNumberFormat="1" applyFont="1" applyBorder="1" applyAlignment="1">
      <alignment horizontal="center"/>
    </xf>
    <xf numFmtId="172" fontId="16" fillId="0" borderId="4" xfId="0" applyNumberFormat="1" applyFont="1" applyBorder="1"/>
    <xf numFmtId="172" fontId="16" fillId="0" borderId="39" xfId="0" applyNumberFormat="1" applyFont="1" applyBorder="1"/>
    <xf numFmtId="172" fontId="16" fillId="0" borderId="7" xfId="0" applyNumberFormat="1" applyFont="1" applyBorder="1"/>
    <xf numFmtId="179" fontId="16" fillId="0" borderId="7" xfId="0" applyNumberFormat="1" applyFont="1" applyBorder="1" applyAlignment="1">
      <alignment horizontal="right"/>
    </xf>
    <xf numFmtId="180" fontId="16" fillId="0" borderId="79" xfId="0" applyNumberFormat="1" applyFont="1" applyBorder="1" applyAlignment="1">
      <alignment horizontal="right"/>
    </xf>
    <xf numFmtId="180" fontId="16" fillId="0" borderId="7" xfId="0" applyNumberFormat="1" applyFont="1" applyBorder="1" applyAlignment="1">
      <alignment horizontal="right"/>
    </xf>
    <xf numFmtId="180" fontId="16" fillId="0" borderId="65" xfId="0" applyNumberFormat="1" applyFont="1" applyBorder="1" applyAlignment="1">
      <alignment horizontal="right"/>
    </xf>
    <xf numFmtId="172" fontId="47" fillId="0" borderId="4" xfId="0" applyNumberFormat="1" applyFont="1" applyBorder="1"/>
    <xf numFmtId="172" fontId="16" fillId="0" borderId="3" xfId="0" applyNumberFormat="1" applyFont="1" applyBorder="1" applyAlignment="1">
      <alignment horizontal="right"/>
    </xf>
    <xf numFmtId="172" fontId="16" fillId="0" borderId="4" xfId="0" applyNumberFormat="1" applyFont="1" applyBorder="1" applyAlignment="1">
      <alignment horizontal="right"/>
    </xf>
    <xf numFmtId="172" fontId="16" fillId="0" borderId="36" xfId="0" applyNumberFormat="1" applyFont="1" applyBorder="1"/>
    <xf numFmtId="172" fontId="16" fillId="0" borderId="5" xfId="0" applyNumberFormat="1" applyFont="1" applyBorder="1"/>
    <xf numFmtId="179" fontId="16" fillId="0" borderId="5" xfId="0" applyNumberFormat="1" applyFont="1" applyBorder="1" applyAlignment="1">
      <alignment horizontal="right"/>
    </xf>
    <xf numFmtId="180" fontId="16" fillId="0" borderId="36" xfId="0" applyNumberFormat="1" applyFont="1" applyBorder="1" applyAlignment="1">
      <alignment horizontal="right"/>
    </xf>
    <xf numFmtId="180" fontId="16" fillId="0" borderId="5" xfId="0" applyNumberFormat="1" applyFont="1" applyBorder="1" applyAlignment="1">
      <alignment horizontal="right"/>
    </xf>
    <xf numFmtId="180" fontId="16" fillId="0" borderId="24" xfId="0" applyNumberFormat="1" applyFont="1" applyBorder="1" applyAlignment="1">
      <alignment horizontal="right"/>
    </xf>
    <xf numFmtId="180" fontId="16" fillId="0" borderId="0" xfId="0" applyNumberFormat="1" applyFont="1" applyBorder="1" applyAlignment="1">
      <alignment horizontal="left"/>
    </xf>
    <xf numFmtId="180" fontId="16" fillId="0" borderId="4" xfId="0" applyNumberFormat="1" applyFont="1" applyBorder="1" applyAlignment="1">
      <alignment horizontal="left"/>
    </xf>
    <xf numFmtId="180" fontId="16" fillId="0" borderId="26" xfId="0" applyNumberFormat="1" applyFont="1" applyBorder="1" applyAlignment="1">
      <alignment horizontal="left"/>
    </xf>
    <xf numFmtId="172" fontId="16" fillId="0" borderId="41" xfId="0" applyNumberFormat="1" applyFont="1" applyBorder="1"/>
    <xf numFmtId="172" fontId="16" fillId="0" borderId="20" xfId="0" applyNumberFormat="1" applyFont="1" applyBorder="1"/>
    <xf numFmtId="179" fontId="16" fillId="0" borderId="20" xfId="0" applyNumberFormat="1" applyFont="1" applyBorder="1" applyAlignment="1">
      <alignment horizontal="right"/>
    </xf>
    <xf numFmtId="180" fontId="16" fillId="0" borderId="20" xfId="0" applyNumberFormat="1" applyFont="1" applyBorder="1" applyAlignment="1">
      <alignment horizontal="right"/>
    </xf>
    <xf numFmtId="180" fontId="16" fillId="0" borderId="21" xfId="0" applyNumberFormat="1" applyFont="1" applyBorder="1" applyAlignment="1">
      <alignment horizontal="right"/>
    </xf>
    <xf numFmtId="0" fontId="5" fillId="0" borderId="0" xfId="0" applyFont="1"/>
    <xf numFmtId="0" fontId="16" fillId="0" borderId="1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52" xfId="0" applyFont="1" applyBorder="1" applyAlignment="1">
      <alignment horizontal="center"/>
    </xf>
    <xf numFmtId="0" fontId="16" fillId="0" borderId="23" xfId="0" applyFont="1" applyBorder="1"/>
    <xf numFmtId="181" fontId="47" fillId="0" borderId="3" xfId="0" applyNumberFormat="1" applyFont="1" applyBorder="1"/>
    <xf numFmtId="181" fontId="47" fillId="0" borderId="34" xfId="0" applyNumberFormat="1" applyFont="1" applyBorder="1"/>
    <xf numFmtId="0" fontId="16" fillId="0" borderId="9" xfId="0" applyFont="1" applyBorder="1" applyAlignment="1">
      <alignment horizontal="center"/>
    </xf>
    <xf numFmtId="0" fontId="110" fillId="0" borderId="9" xfId="0" applyFont="1" applyBorder="1" applyAlignment="1">
      <alignment horizontal="center"/>
    </xf>
    <xf numFmtId="181" fontId="110" fillId="0" borderId="3" xfId="0" applyNumberFormat="1" applyFont="1" applyBorder="1"/>
    <xf numFmtId="181" fontId="110" fillId="0" borderId="34" xfId="0" applyNumberFormat="1" applyFont="1" applyBorder="1"/>
    <xf numFmtId="181" fontId="110" fillId="0" borderId="3" xfId="0" applyNumberFormat="1" applyFont="1" applyFill="1" applyBorder="1"/>
    <xf numFmtId="0" fontId="16" fillId="0" borderId="28" xfId="0" applyFont="1" applyBorder="1" applyAlignment="1">
      <alignment horizontal="left"/>
    </xf>
    <xf numFmtId="181" fontId="16" fillId="0" borderId="28" xfId="0" applyNumberFormat="1" applyFont="1" applyBorder="1" applyAlignment="1">
      <alignment horizontal="left"/>
    </xf>
    <xf numFmtId="0" fontId="16" fillId="0" borderId="28" xfId="0" applyFont="1" applyBorder="1"/>
    <xf numFmtId="181" fontId="47" fillId="0" borderId="28" xfId="0" applyNumberFormat="1" applyFont="1" applyBorder="1"/>
    <xf numFmtId="181" fontId="47" fillId="0" borderId="29" xfId="0" applyNumberFormat="1" applyFont="1" applyBorder="1" applyAlignment="1">
      <alignment horizontal="left"/>
    </xf>
    <xf numFmtId="182" fontId="47" fillId="0" borderId="3" xfId="0" applyNumberFormat="1" applyFont="1" applyBorder="1"/>
    <xf numFmtId="0" fontId="6" fillId="0" borderId="0" xfId="0" applyFont="1" applyAlignment="1">
      <alignment horizontal="center"/>
    </xf>
    <xf numFmtId="182" fontId="110" fillId="0" borderId="3" xfId="0" applyNumberFormat="1" applyFont="1" applyBorder="1"/>
    <xf numFmtId="182" fontId="110" fillId="0" borderId="3" xfId="0" applyNumberFormat="1" applyFont="1" applyFill="1" applyBorder="1"/>
    <xf numFmtId="0" fontId="16" fillId="0" borderId="28" xfId="0" applyFont="1" applyBorder="1" applyAlignment="1">
      <alignment horizontal="center"/>
    </xf>
    <xf numFmtId="181" fontId="16" fillId="0" borderId="28" xfId="0" applyNumberFormat="1" applyFont="1" applyBorder="1"/>
    <xf numFmtId="181" fontId="47" fillId="0" borderId="29" xfId="0" applyNumberFormat="1" applyFont="1" applyBorder="1"/>
    <xf numFmtId="181" fontId="110" fillId="0" borderId="3" xfId="0" applyNumberFormat="1" applyFont="1" applyBorder="1" applyAlignment="1">
      <alignment horizontal="center"/>
    </xf>
    <xf numFmtId="181" fontId="110" fillId="0" borderId="3" xfId="0" applyNumberFormat="1" applyFont="1" applyBorder="1" applyAlignment="1">
      <alignment horizontal="right"/>
    </xf>
    <xf numFmtId="0" fontId="110" fillId="0" borderId="19" xfId="0" applyFont="1" applyBorder="1" applyAlignment="1">
      <alignment horizontal="center"/>
    </xf>
    <xf numFmtId="181" fontId="110" fillId="0" borderId="41" xfId="0" applyNumberFormat="1" applyFont="1" applyBorder="1"/>
    <xf numFmtId="181" fontId="110" fillId="0" borderId="42" xfId="0" applyNumberFormat="1" applyFont="1" applyBorder="1"/>
    <xf numFmtId="0" fontId="110" fillId="0" borderId="0" xfId="0" applyFont="1" applyAlignment="1">
      <alignment horizontal="right"/>
    </xf>
    <xf numFmtId="0" fontId="6" fillId="0" borderId="0" xfId="11" applyFont="1"/>
    <xf numFmtId="0" fontId="15" fillId="0" borderId="8" xfId="33" applyFont="1" applyFill="1" applyBorder="1" applyAlignment="1">
      <alignment horizontal="left" vertical="center"/>
    </xf>
    <xf numFmtId="0" fontId="15" fillId="0" borderId="7" xfId="32" applyFont="1" applyFill="1" applyBorder="1"/>
    <xf numFmtId="0" fontId="16" fillId="0" borderId="7" xfId="31" applyFont="1" applyFill="1" applyBorder="1">
      <alignment horizontal="left"/>
    </xf>
    <xf numFmtId="0" fontId="16" fillId="0" borderId="4" xfId="11" applyFont="1" applyFill="1" applyBorder="1"/>
    <xf numFmtId="0" fontId="16" fillId="0" borderId="4" xfId="31" applyFont="1" applyFill="1" applyBorder="1">
      <alignment horizontal="left"/>
    </xf>
    <xf numFmtId="0" fontId="16" fillId="0" borderId="5" xfId="11" applyFont="1" applyFill="1" applyBorder="1"/>
    <xf numFmtId="0" fontId="16" fillId="0" borderId="5" xfId="31" applyFont="1" applyFill="1" applyBorder="1">
      <alignment horizontal="left"/>
    </xf>
    <xf numFmtId="0" fontId="15" fillId="0" borderId="4" xfId="32" applyFont="1" applyFill="1" applyBorder="1"/>
    <xf numFmtId="0" fontId="26" fillId="0" borderId="7" xfId="11" applyFont="1" applyFill="1" applyBorder="1"/>
    <xf numFmtId="49" fontId="15" fillId="0" borderId="4" xfId="11" applyNumberFormat="1" applyFont="1" applyFill="1" applyBorder="1"/>
    <xf numFmtId="0" fontId="6" fillId="0" borderId="0" xfId="11" applyFont="1" applyFill="1"/>
    <xf numFmtId="0" fontId="99" fillId="0" borderId="0" xfId="11" applyFont="1" applyFill="1" applyAlignment="1">
      <alignment horizontal="left"/>
    </xf>
    <xf numFmtId="2" fontId="116" fillId="0" borderId="95" xfId="0" applyNumberFormat="1" applyFont="1" applyBorder="1"/>
    <xf numFmtId="2" fontId="116" fillId="0" borderId="96" xfId="0" applyNumberFormat="1" applyFont="1" applyBorder="1"/>
    <xf numFmtId="2" fontId="116" fillId="0" borderId="27" xfId="0" applyNumberFormat="1" applyFont="1" applyBorder="1"/>
    <xf numFmtId="2" fontId="116" fillId="0" borderId="69" xfId="0" applyNumberFormat="1" applyFont="1" applyBorder="1"/>
    <xf numFmtId="2" fontId="117" fillId="0" borderId="97" xfId="0" applyNumberFormat="1" applyFont="1" applyFill="1" applyBorder="1"/>
    <xf numFmtId="2" fontId="117" fillId="0" borderId="97" xfId="0" applyNumberFormat="1" applyFont="1" applyBorder="1"/>
    <xf numFmtId="2" fontId="117" fillId="0" borderId="70" xfId="0" applyNumberFormat="1" applyFont="1" applyBorder="1"/>
    <xf numFmtId="2" fontId="10" fillId="0" borderId="69" xfId="0" applyNumberFormat="1" applyFont="1" applyFill="1" applyBorder="1"/>
    <xf numFmtId="165" fontId="2" fillId="0" borderId="0" xfId="0" applyNumberFormat="1" applyFont="1" applyAlignment="1">
      <alignment vertical="center"/>
    </xf>
    <xf numFmtId="0" fontId="1" fillId="3" borderId="7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98" xfId="0" applyFont="1" applyFill="1" applyBorder="1" applyAlignment="1">
      <alignment horizontal="center"/>
    </xf>
    <xf numFmtId="164" fontId="3" fillId="3" borderId="7" xfId="0" applyNumberFormat="1" applyFont="1" applyFill="1" applyBorder="1" applyProtection="1">
      <protection locked="0"/>
    </xf>
    <xf numFmtId="164" fontId="3" fillId="3" borderId="79" xfId="0" applyNumberFormat="1" applyFont="1" applyFill="1" applyBorder="1" applyAlignment="1">
      <alignment horizontal="right"/>
    </xf>
    <xf numFmtId="164" fontId="3" fillId="3" borderId="7" xfId="0" applyNumberFormat="1" applyFont="1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right"/>
    </xf>
    <xf numFmtId="164" fontId="3" fillId="3" borderId="4" xfId="0" applyNumberFormat="1" applyFont="1" applyFill="1" applyBorder="1"/>
    <xf numFmtId="164" fontId="3" fillId="3" borderId="0" xfId="0" applyNumberFormat="1" applyFont="1" applyFill="1" applyBorder="1"/>
    <xf numFmtId="164" fontId="3" fillId="3" borderId="4" xfId="0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right"/>
    </xf>
    <xf numFmtId="0" fontId="3" fillId="3" borderId="8" xfId="0" applyFon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right"/>
    </xf>
    <xf numFmtId="164" fontId="3" fillId="3" borderId="8" xfId="0" applyNumberFormat="1" applyFont="1" applyFill="1" applyBorder="1" applyAlignment="1">
      <alignment horizontal="right"/>
    </xf>
    <xf numFmtId="164" fontId="3" fillId="3" borderId="4" xfId="0" applyNumberFormat="1" applyFont="1" applyFill="1" applyBorder="1" applyProtection="1">
      <protection locked="0"/>
    </xf>
    <xf numFmtId="164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/>
    <xf numFmtId="0" fontId="3" fillId="3" borderId="4" xfId="0" applyFont="1" applyFill="1" applyBorder="1" applyAlignment="1">
      <alignment horizontal="right"/>
    </xf>
    <xf numFmtId="0" fontId="3" fillId="3" borderId="4" xfId="0" applyFont="1" applyFill="1" applyBorder="1"/>
    <xf numFmtId="0" fontId="3" fillId="3" borderId="0" xfId="0" applyFont="1" applyFill="1" applyBorder="1" applyAlignment="1">
      <alignment horizontal="right"/>
    </xf>
    <xf numFmtId="1" fontId="2" fillId="3" borderId="0" xfId="0" applyNumberFormat="1" applyFont="1" applyFill="1" applyBorder="1"/>
    <xf numFmtId="1" fontId="2" fillId="3" borderId="0" xfId="0" applyNumberFormat="1" applyFont="1" applyFill="1" applyBorder="1" applyAlignment="1">
      <alignment horizontal="right"/>
    </xf>
    <xf numFmtId="0" fontId="2" fillId="3" borderId="7" xfId="0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4" fontId="2" fillId="3" borderId="4" xfId="0" applyNumberFormat="1" applyFont="1" applyFill="1" applyBorder="1" applyAlignment="1">
      <alignment horizontal="right"/>
    </xf>
    <xf numFmtId="0" fontId="3" fillId="3" borderId="4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right"/>
    </xf>
    <xf numFmtId="164" fontId="2" fillId="3" borderId="9" xfId="0" applyNumberFormat="1" applyFont="1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right"/>
    </xf>
    <xf numFmtId="2" fontId="9" fillId="3" borderId="9" xfId="0" applyNumberFormat="1" applyFont="1" applyFill="1" applyBorder="1"/>
    <xf numFmtId="0" fontId="2" fillId="3" borderId="0" xfId="0" applyFont="1" applyFill="1" applyAlignment="1">
      <alignment horizontal="right"/>
    </xf>
    <xf numFmtId="2" fontId="118" fillId="3" borderId="4" xfId="0" applyNumberFormat="1" applyFont="1" applyFill="1" applyBorder="1" applyAlignment="1">
      <alignment horizontal="right"/>
    </xf>
    <xf numFmtId="2" fontId="118" fillId="3" borderId="0" xfId="0" applyNumberFormat="1" applyFont="1" applyFill="1" applyBorder="1" applyAlignment="1">
      <alignment horizontal="right"/>
    </xf>
    <xf numFmtId="0" fontId="118" fillId="3" borderId="0" xfId="0" applyFont="1" applyFill="1" applyAlignment="1">
      <alignment horizontal="right"/>
    </xf>
    <xf numFmtId="0" fontId="118" fillId="3" borderId="4" xfId="0" applyFont="1" applyFill="1" applyBorder="1" applyAlignment="1">
      <alignment horizontal="right"/>
    </xf>
    <xf numFmtId="2" fontId="118" fillId="3" borderId="4" xfId="0" applyNumberFormat="1" applyFont="1" applyFill="1" applyBorder="1"/>
    <xf numFmtId="0" fontId="118" fillId="3" borderId="4" xfId="0" applyFont="1" applyFill="1" applyBorder="1"/>
    <xf numFmtId="0" fontId="118" fillId="3" borderId="0" xfId="0" applyFont="1" applyFill="1"/>
    <xf numFmtId="2" fontId="118" fillId="3" borderId="0" xfId="0" applyNumberFormat="1" applyFont="1" applyFill="1"/>
    <xf numFmtId="164" fontId="2" fillId="3" borderId="8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9" fillId="3" borderId="9" xfId="0" applyNumberFormat="1" applyFont="1" applyFill="1" applyBorder="1" applyAlignment="1">
      <alignment horizontal="right"/>
    </xf>
    <xf numFmtId="2" fontId="2" fillId="3" borderId="4" xfId="0" applyNumberFormat="1" applyFont="1" applyFill="1" applyBorder="1" applyProtection="1">
      <protection locked="0"/>
    </xf>
    <xf numFmtId="2" fontId="2" fillId="3" borderId="0" xfId="0" applyNumberFormat="1" applyFont="1" applyFill="1" applyBorder="1"/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165" fontId="119" fillId="3" borderId="4" xfId="0" applyNumberFormat="1" applyFont="1" applyFill="1" applyBorder="1"/>
    <xf numFmtId="164" fontId="16" fillId="3" borderId="5" xfId="0" applyNumberFormat="1" applyFont="1" applyFill="1" applyBorder="1" applyAlignment="1">
      <alignment horizontal="right"/>
    </xf>
    <xf numFmtId="4" fontId="16" fillId="3" borderId="4" xfId="0" applyNumberFormat="1" applyFont="1" applyFill="1" applyBorder="1" applyAlignment="1">
      <alignment horizontal="right"/>
    </xf>
    <xf numFmtId="165" fontId="120" fillId="3" borderId="4" xfId="0" applyNumberFormat="1" applyFont="1" applyFill="1" applyBorder="1"/>
    <xf numFmtId="165" fontId="0" fillId="3" borderId="5" xfId="0" applyNumberFormat="1" applyFont="1" applyFill="1" applyBorder="1"/>
    <xf numFmtId="165" fontId="6" fillId="3" borderId="0" xfId="0" applyNumberFormat="1" applyFont="1" applyFill="1" applyBorder="1" applyAlignment="1">
      <alignment horizontal="right"/>
    </xf>
    <xf numFmtId="3" fontId="6" fillId="3" borderId="0" xfId="0" applyNumberFormat="1" applyFont="1" applyFill="1" applyBorder="1" applyAlignment="1">
      <alignment horizontal="right"/>
    </xf>
    <xf numFmtId="0" fontId="6" fillId="3" borderId="0" xfId="0" applyFont="1" applyFill="1"/>
    <xf numFmtId="164" fontId="19" fillId="3" borderId="4" xfId="0" applyNumberFormat="1" applyFont="1" applyFill="1" applyBorder="1" applyAlignment="1">
      <alignment horizontal="right"/>
    </xf>
    <xf numFmtId="3" fontId="23" fillId="3" borderId="4" xfId="0" applyNumberFormat="1" applyFont="1" applyFill="1" applyBorder="1" applyAlignment="1">
      <alignment horizontal="right"/>
    </xf>
    <xf numFmtId="165" fontId="23" fillId="3" borderId="4" xfId="0" applyNumberFormat="1" applyFont="1" applyFill="1" applyBorder="1" applyAlignment="1">
      <alignment horizontal="right"/>
    </xf>
    <xf numFmtId="164" fontId="23" fillId="3" borderId="4" xfId="0" applyNumberFormat="1" applyFont="1" applyFill="1" applyBorder="1"/>
    <xf numFmtId="165" fontId="10" fillId="0" borderId="7" xfId="0" applyNumberFormat="1" applyFont="1" applyBorder="1" applyAlignment="1">
      <alignment horizontal="right"/>
    </xf>
    <xf numFmtId="165" fontId="10" fillId="0" borderId="10" xfId="0" applyNumberFormat="1" applyFont="1" applyBorder="1" applyAlignment="1">
      <alignment horizontal="right"/>
    </xf>
    <xf numFmtId="165" fontId="10" fillId="3" borderId="10" xfId="0" applyNumberFormat="1" applyFont="1" applyFill="1" applyBorder="1" applyAlignment="1">
      <alignment horizontal="right"/>
    </xf>
    <xf numFmtId="165" fontId="10" fillId="3" borderId="7" xfId="0" applyNumberFormat="1" applyFont="1" applyFill="1" applyBorder="1" applyAlignment="1">
      <alignment horizontal="right"/>
    </xf>
    <xf numFmtId="165" fontId="10" fillId="3" borderId="4" xfId="0" applyNumberFormat="1" applyFont="1" applyFill="1" applyBorder="1" applyAlignment="1">
      <alignment horizontal="right"/>
    </xf>
    <xf numFmtId="165" fontId="10" fillId="0" borderId="5" xfId="0" applyNumberFormat="1" applyFont="1" applyBorder="1" applyAlignment="1">
      <alignment horizontal="right"/>
    </xf>
    <xf numFmtId="165" fontId="10" fillId="0" borderId="30" xfId="0" applyNumberFormat="1" applyFont="1" applyBorder="1" applyAlignment="1">
      <alignment horizontal="right"/>
    </xf>
    <xf numFmtId="165" fontId="10" fillId="3" borderId="30" xfId="0" applyNumberFormat="1" applyFont="1" applyFill="1" applyBorder="1" applyAlignment="1">
      <alignment horizontal="right"/>
    </xf>
    <xf numFmtId="165" fontId="10" fillId="3" borderId="5" xfId="0" applyNumberFormat="1" applyFont="1" applyFill="1" applyBorder="1" applyAlignment="1">
      <alignment horizontal="right"/>
    </xf>
    <xf numFmtId="165" fontId="10" fillId="0" borderId="4" xfId="0" applyNumberFormat="1" applyFont="1" applyBorder="1" applyAlignment="1">
      <alignment horizontal="right"/>
    </xf>
    <xf numFmtId="165" fontId="10" fillId="0" borderId="7" xfId="0" applyNumberFormat="1" applyFont="1" applyFill="1" applyBorder="1" applyAlignment="1">
      <alignment horizontal="right"/>
    </xf>
    <xf numFmtId="165" fontId="110" fillId="0" borderId="5" xfId="0" applyNumberFormat="1" applyFont="1" applyBorder="1" applyAlignment="1">
      <alignment horizontal="right"/>
    </xf>
    <xf numFmtId="165" fontId="10" fillId="0" borderId="4" xfId="0" applyNumberFormat="1" applyFont="1" applyFill="1" applyBorder="1" applyAlignment="1">
      <alignment horizontal="right"/>
    </xf>
    <xf numFmtId="165" fontId="10" fillId="0" borderId="9" xfId="0" applyNumberFormat="1" applyFont="1" applyFill="1" applyBorder="1" applyAlignment="1">
      <alignment horizontal="right"/>
    </xf>
    <xf numFmtId="165" fontId="110" fillId="0" borderId="4" xfId="0" applyNumberFormat="1" applyFont="1" applyBorder="1" applyAlignment="1">
      <alignment horizontal="right"/>
    </xf>
    <xf numFmtId="165" fontId="10" fillId="0" borderId="30" xfId="0" applyNumberFormat="1" applyFont="1" applyFill="1" applyBorder="1" applyAlignment="1">
      <alignment horizontal="right"/>
    </xf>
    <xf numFmtId="0" fontId="11" fillId="3" borderId="99" xfId="0" applyFont="1" applyFill="1" applyBorder="1" applyAlignment="1">
      <alignment horizontal="center" vertical="center" wrapText="1"/>
    </xf>
    <xf numFmtId="0" fontId="11" fillId="3" borderId="100" xfId="0" applyFont="1" applyFill="1" applyBorder="1" applyAlignment="1">
      <alignment horizontal="center" vertical="center" wrapText="1"/>
    </xf>
    <xf numFmtId="0" fontId="11" fillId="3" borderId="101" xfId="0" applyFont="1" applyFill="1" applyBorder="1" applyAlignment="1">
      <alignment horizontal="center" vertical="center" wrapText="1"/>
    </xf>
    <xf numFmtId="165" fontId="12" fillId="3" borderId="7" xfId="0" applyNumberFormat="1" applyFont="1" applyFill="1" applyBorder="1" applyAlignment="1">
      <alignment horizontal="right"/>
    </xf>
    <xf numFmtId="165" fontId="2" fillId="3" borderId="5" xfId="0" applyNumberFormat="1" applyFont="1" applyFill="1" applyBorder="1" applyAlignment="1">
      <alignment horizontal="right"/>
    </xf>
    <xf numFmtId="164" fontId="2" fillId="3" borderId="0" xfId="0" applyNumberFormat="1" applyFont="1" applyFill="1"/>
    <xf numFmtId="0" fontId="1" fillId="3" borderId="39" xfId="0" applyFont="1" applyFill="1" applyBorder="1"/>
    <xf numFmtId="0" fontId="1" fillId="3" borderId="3" xfId="0" applyFont="1" applyFill="1" applyBorder="1"/>
    <xf numFmtId="0" fontId="2" fillId="3" borderId="3" xfId="0" applyFont="1" applyFill="1" applyBorder="1"/>
    <xf numFmtId="0" fontId="2" fillId="3" borderId="36" xfId="0" applyFont="1" applyFill="1" applyBorder="1"/>
    <xf numFmtId="0" fontId="2" fillId="3" borderId="39" xfId="0" applyFont="1" applyFill="1" applyBorder="1"/>
    <xf numFmtId="2" fontId="2" fillId="3" borderId="39" xfId="0" applyNumberFormat="1" applyFont="1" applyFill="1" applyBorder="1" applyAlignment="1">
      <alignment horizontal="right"/>
    </xf>
    <xf numFmtId="2" fontId="2" fillId="3" borderId="79" xfId="0" applyNumberFormat="1" applyFont="1" applyFill="1" applyBorder="1" applyAlignment="1">
      <alignment horizontal="right"/>
    </xf>
    <xf numFmtId="2" fontId="2" fillId="3" borderId="3" xfId="0" applyNumberFormat="1" applyFont="1" applyFill="1" applyBorder="1" applyAlignment="1">
      <alignment horizontal="right"/>
    </xf>
    <xf numFmtId="2" fontId="2" fillId="3" borderId="36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right"/>
    </xf>
    <xf numFmtId="2" fontId="2" fillId="3" borderId="23" xfId="0" applyNumberFormat="1" applyFont="1" applyFill="1" applyBorder="1" applyAlignment="1">
      <alignment horizontal="right"/>
    </xf>
    <xf numFmtId="0" fontId="0" fillId="0" borderId="0" xfId="0" applyFont="1"/>
    <xf numFmtId="0" fontId="100" fillId="0" borderId="0" xfId="11" applyFont="1"/>
    <xf numFmtId="0" fontId="100" fillId="0" borderId="0" xfId="11" applyFont="1" applyFill="1"/>
    <xf numFmtId="0" fontId="0" fillId="0" borderId="0" xfId="0" applyFont="1" applyFill="1"/>
    <xf numFmtId="0" fontId="6" fillId="0" borderId="0" xfId="11" applyFont="1" applyFill="1" applyAlignment="1">
      <alignment horizontal="right"/>
    </xf>
    <xf numFmtId="0" fontId="23" fillId="0" borderId="0" xfId="6" applyNumberFormat="1" applyFont="1" applyFill="1" applyBorder="1" applyAlignment="1"/>
    <xf numFmtId="0" fontId="121" fillId="0" borderId="0" xfId="6" applyFont="1"/>
    <xf numFmtId="0" fontId="19" fillId="0" borderId="0" xfId="6" applyFont="1" applyFill="1"/>
    <xf numFmtId="0" fontId="121" fillId="0" borderId="0" xfId="6" applyFont="1" applyFill="1"/>
    <xf numFmtId="0" fontId="10" fillId="0" borderId="0" xfId="6" applyFont="1" applyFill="1"/>
    <xf numFmtId="0" fontId="110" fillId="0" borderId="0" xfId="6" applyFont="1" applyFill="1"/>
    <xf numFmtId="0" fontId="26" fillId="0" borderId="7" xfId="6" applyFont="1" applyFill="1" applyBorder="1"/>
    <xf numFmtId="0" fontId="26" fillId="0" borderId="0" xfId="6" applyFont="1" applyFill="1"/>
    <xf numFmtId="0" fontId="26" fillId="0" borderId="4" xfId="6" applyFont="1" applyFill="1" applyBorder="1"/>
    <xf numFmtId="0" fontId="24" fillId="0" borderId="8" xfId="6" applyNumberFormat="1" applyFont="1" applyFill="1" applyBorder="1" applyAlignment="1">
      <alignment horizontal="center"/>
    </xf>
    <xf numFmtId="0" fontId="24" fillId="0" borderId="5" xfId="6" applyNumberFormat="1" applyFont="1" applyFill="1" applyBorder="1" applyAlignment="1">
      <alignment horizontal="center"/>
    </xf>
    <xf numFmtId="0" fontId="110" fillId="0" borderId="0" xfId="6" applyFont="1" applyFill="1" applyAlignment="1">
      <alignment horizontal="center"/>
    </xf>
    <xf numFmtId="0" fontId="110" fillId="0" borderId="8" xfId="6" applyFont="1" applyFill="1" applyBorder="1"/>
    <xf numFmtId="0" fontId="26" fillId="0" borderId="8" xfId="6" applyFont="1" applyFill="1" applyBorder="1"/>
    <xf numFmtId="0" fontId="3" fillId="0" borderId="0" xfId="6" applyNumberFormat="1" applyFont="1" applyFill="1" applyBorder="1" applyAlignment="1"/>
    <xf numFmtId="164" fontId="3" fillId="0" borderId="0" xfId="6" applyNumberFormat="1" applyFont="1" applyFill="1" applyBorder="1" applyAlignment="1"/>
    <xf numFmtId="164" fontId="110" fillId="0" borderId="0" xfId="6" applyNumberFormat="1" applyFont="1" applyFill="1" applyBorder="1"/>
    <xf numFmtId="0" fontId="27" fillId="0" borderId="0" xfId="6" applyFont="1" applyFill="1"/>
    <xf numFmtId="0" fontId="111" fillId="0" borderId="0" xfId="6" applyFont="1" applyFill="1"/>
    <xf numFmtId="0" fontId="24" fillId="0" borderId="5" xfId="6" applyNumberFormat="1" applyFont="1" applyFill="1" applyBorder="1" applyAlignment="1">
      <alignment horizontal="left"/>
    </xf>
    <xf numFmtId="0" fontId="25" fillId="0" borderId="0" xfId="6" applyNumberFormat="1" applyFont="1" applyFill="1" applyBorder="1" applyAlignment="1"/>
    <xf numFmtId="0" fontId="25" fillId="0" borderId="0" xfId="6" applyFont="1" applyFill="1"/>
    <xf numFmtId="0" fontId="25" fillId="0" borderId="0" xfId="6" applyFont="1"/>
    <xf numFmtId="168" fontId="2" fillId="0" borderId="5" xfId="21" applyNumberFormat="1" applyFont="1" applyFill="1" applyBorder="1" applyAlignment="1">
      <alignment horizontal="right" vertical="center"/>
    </xf>
    <xf numFmtId="0" fontId="9" fillId="0" borderId="0" xfId="0" quotePrefix="1" applyFont="1" applyAlignment="1">
      <alignment horizontal="left"/>
    </xf>
    <xf numFmtId="4" fontId="9" fillId="0" borderId="0" xfId="0" applyNumberFormat="1" applyFont="1"/>
    <xf numFmtId="2" fontId="9" fillId="0" borderId="0" xfId="0" applyNumberFormat="1" applyFont="1"/>
    <xf numFmtId="3" fontId="19" fillId="0" borderId="4" xfId="0" applyNumberFormat="1" applyFont="1" applyBorder="1" applyAlignment="1">
      <alignment horizontal="right"/>
    </xf>
    <xf numFmtId="3" fontId="19" fillId="0" borderId="34" xfId="0" applyNumberFormat="1" applyFont="1" applyBorder="1" applyAlignment="1">
      <alignment horizontal="right"/>
    </xf>
    <xf numFmtId="3" fontId="19" fillId="0" borderId="34" xfId="0" applyNumberFormat="1" applyFont="1" applyBorder="1"/>
    <xf numFmtId="3" fontId="19" fillId="0" borderId="5" xfId="0" applyNumberFormat="1" applyFont="1" applyBorder="1" applyAlignment="1">
      <alignment horizontal="right"/>
    </xf>
    <xf numFmtId="3" fontId="19" fillId="0" borderId="37" xfId="0" applyNumberFormat="1" applyFont="1" applyBorder="1"/>
    <xf numFmtId="3" fontId="101" fillId="0" borderId="4" xfId="0" applyNumberFormat="1" applyFont="1" applyBorder="1" applyAlignment="1">
      <alignment horizontal="right"/>
    </xf>
    <xf numFmtId="3" fontId="19" fillId="0" borderId="40" xfId="0" applyNumberFormat="1" applyFont="1" applyBorder="1"/>
    <xf numFmtId="3" fontId="19" fillId="0" borderId="20" xfId="0" applyNumberFormat="1" applyFont="1" applyBorder="1" applyAlignment="1">
      <alignment horizontal="right"/>
    </xf>
    <xf numFmtId="3" fontId="19" fillId="0" borderId="42" xfId="0" applyNumberFormat="1" applyFont="1" applyBorder="1"/>
    <xf numFmtId="172" fontId="14" fillId="0" borderId="31" xfId="29" applyNumberFormat="1" applyFont="1" applyBorder="1"/>
    <xf numFmtId="3" fontId="14" fillId="0" borderId="1" xfId="29" applyNumberFormat="1" applyFont="1" applyBorder="1"/>
    <xf numFmtId="3" fontId="14" fillId="0" borderId="15" xfId="29" applyNumberFormat="1" applyFont="1" applyBorder="1"/>
    <xf numFmtId="3" fontId="14" fillId="0" borderId="1" xfId="28" applyNumberFormat="1" applyFont="1" applyBorder="1"/>
    <xf numFmtId="3" fontId="14" fillId="0" borderId="15" xfId="28" applyNumberFormat="1" applyFont="1" applyBorder="1"/>
    <xf numFmtId="3" fontId="14" fillId="0" borderId="52" xfId="29" applyNumberFormat="1" applyFont="1" applyBorder="1"/>
    <xf numFmtId="172" fontId="14" fillId="0" borderId="33" xfId="29" applyNumberFormat="1" applyFont="1" applyBorder="1"/>
    <xf numFmtId="3" fontId="14" fillId="0" borderId="0" xfId="29" applyNumberFormat="1" applyFont="1" applyBorder="1"/>
    <xf numFmtId="3" fontId="14" fillId="0" borderId="4" xfId="29" applyNumberFormat="1" applyFont="1" applyBorder="1"/>
    <xf numFmtId="3" fontId="14" fillId="0" borderId="0" xfId="28" applyNumberFormat="1" applyFont="1" applyBorder="1"/>
    <xf numFmtId="3" fontId="14" fillId="0" borderId="4" xfId="28" applyNumberFormat="1" applyFont="1" applyBorder="1"/>
    <xf numFmtId="3" fontId="14" fillId="0" borderId="34" xfId="29" applyNumberFormat="1" applyFont="1" applyBorder="1"/>
    <xf numFmtId="3" fontId="14" fillId="0" borderId="20" xfId="29" applyNumberFormat="1" applyFont="1" applyBorder="1"/>
    <xf numFmtId="3" fontId="14" fillId="0" borderId="20" xfId="28" applyNumberFormat="1" applyFont="1" applyBorder="1"/>
    <xf numFmtId="3" fontId="14" fillId="0" borderId="42" xfId="29" applyNumberFormat="1" applyFont="1" applyBorder="1"/>
    <xf numFmtId="172" fontId="9" fillId="0" borderId="15" xfId="0" applyNumberFormat="1" applyFont="1" applyBorder="1" applyAlignment="1">
      <alignment horizontal="right" vertical="center"/>
    </xf>
    <xf numFmtId="173" fontId="9" fillId="0" borderId="15" xfId="0" applyNumberFormat="1" applyFont="1" applyBorder="1" applyAlignment="1">
      <alignment horizontal="right" vertical="center"/>
    </xf>
    <xf numFmtId="173" fontId="9" fillId="0" borderId="52" xfId="0" applyNumberFormat="1" applyFont="1" applyBorder="1" applyAlignment="1">
      <alignment horizontal="right" vertical="center"/>
    </xf>
    <xf numFmtId="172" fontId="9" fillId="0" borderId="4" xfId="0" applyNumberFormat="1" applyFont="1" applyBorder="1" applyAlignment="1">
      <alignment horizontal="right" vertical="center"/>
    </xf>
    <xf numFmtId="173" fontId="9" fillId="0" borderId="4" xfId="0" applyNumberFormat="1" applyFont="1" applyBorder="1" applyAlignment="1">
      <alignment horizontal="right" vertical="center"/>
    </xf>
    <xf numFmtId="173" fontId="9" fillId="0" borderId="34" xfId="0" applyNumberFormat="1" applyFont="1" applyBorder="1" applyAlignment="1">
      <alignment horizontal="right" vertical="center"/>
    </xf>
    <xf numFmtId="172" fontId="9" fillId="0" borderId="9" xfId="0" applyNumberFormat="1" applyFont="1" applyBorder="1" applyAlignment="1">
      <alignment horizontal="right" vertical="center"/>
    </xf>
    <xf numFmtId="172" fontId="9" fillId="0" borderId="5" xfId="0" applyNumberFormat="1" applyFont="1" applyBorder="1" applyAlignment="1">
      <alignment horizontal="right" vertical="center"/>
    </xf>
    <xf numFmtId="173" fontId="9" fillId="0" borderId="5" xfId="0" applyNumberFormat="1" applyFont="1" applyBorder="1" applyAlignment="1">
      <alignment horizontal="right" vertical="center"/>
    </xf>
    <xf numFmtId="173" fontId="9" fillId="0" borderId="37" xfId="0" applyNumberFormat="1" applyFont="1" applyBorder="1" applyAlignment="1">
      <alignment horizontal="right" vertical="center"/>
    </xf>
    <xf numFmtId="172" fontId="5" fillId="0" borderId="20" xfId="0" applyNumberFormat="1" applyFont="1" applyBorder="1" applyAlignment="1">
      <alignment horizontal="right" vertical="center"/>
    </xf>
    <xf numFmtId="173" fontId="5" fillId="0" borderId="20" xfId="0" applyNumberFormat="1" applyFont="1" applyBorder="1" applyAlignment="1">
      <alignment horizontal="right" vertical="center"/>
    </xf>
    <xf numFmtId="173" fontId="5" fillId="0" borderId="42" xfId="0" applyNumberFormat="1" applyFont="1" applyBorder="1" applyAlignment="1">
      <alignment horizontal="right" vertical="center"/>
    </xf>
    <xf numFmtId="0" fontId="113" fillId="0" borderId="14" xfId="0" applyFont="1" applyFill="1" applyBorder="1" applyAlignment="1">
      <alignment vertical="center"/>
    </xf>
    <xf numFmtId="0" fontId="24" fillId="0" borderId="38" xfId="0" applyFont="1" applyFill="1" applyBorder="1" applyAlignment="1">
      <alignment vertical="center"/>
    </xf>
    <xf numFmtId="0" fontId="24" fillId="0" borderId="7" xfId="0" applyFont="1" applyFill="1" applyBorder="1" applyAlignment="1">
      <alignment vertical="center"/>
    </xf>
    <xf numFmtId="0" fontId="113" fillId="0" borderId="7" xfId="0" applyFont="1" applyFill="1" applyBorder="1"/>
    <xf numFmtId="3" fontId="5" fillId="0" borderId="4" xfId="10" applyNumberFormat="1" applyFont="1" applyBorder="1"/>
    <xf numFmtId="3" fontId="9" fillId="0" borderId="4" xfId="10" applyNumberFormat="1" applyFont="1" applyBorder="1"/>
    <xf numFmtId="164" fontId="5" fillId="0" borderId="8" xfId="10" applyNumberFormat="1" applyFont="1" applyBorder="1"/>
    <xf numFmtId="0" fontId="5" fillId="0" borderId="4" xfId="10" applyFont="1" applyBorder="1"/>
    <xf numFmtId="164" fontId="9" fillId="0" borderId="4" xfId="10" applyNumberFormat="1" applyFont="1" applyBorder="1"/>
    <xf numFmtId="164" fontId="5" fillId="0" borderId="7" xfId="10" applyNumberFormat="1" applyFont="1" applyBorder="1"/>
    <xf numFmtId="164" fontId="9" fillId="0" borderId="5" xfId="10" applyNumberFormat="1" applyFont="1" applyBorder="1"/>
    <xf numFmtId="164" fontId="5" fillId="0" borderId="5" xfId="10" applyNumberFormat="1" applyFont="1" applyBorder="1"/>
    <xf numFmtId="0" fontId="9" fillId="0" borderId="7" xfId="10" applyFont="1" applyBorder="1"/>
    <xf numFmtId="0" fontId="68" fillId="0" borderId="7" xfId="10" applyFont="1" applyBorder="1" applyAlignment="1">
      <alignment horizontal="center"/>
    </xf>
    <xf numFmtId="0" fontId="69" fillId="0" borderId="10" xfId="10" applyFont="1" applyBorder="1" applyAlignment="1">
      <alignment horizontal="center"/>
    </xf>
    <xf numFmtId="0" fontId="5" fillId="0" borderId="81" xfId="10" applyFont="1" applyBorder="1" applyAlignment="1">
      <alignment horizontal="center"/>
    </xf>
    <xf numFmtId="0" fontId="5" fillId="0" borderId="81" xfId="10" applyFont="1" applyFill="1" applyBorder="1" applyAlignment="1">
      <alignment horizontal="center"/>
    </xf>
    <xf numFmtId="0" fontId="71" fillId="0" borderId="81" xfId="10" applyFont="1" applyFill="1" applyBorder="1" applyAlignment="1">
      <alignment horizontal="center"/>
    </xf>
    <xf numFmtId="0" fontId="8" fillId="0" borderId="81" xfId="10" applyFont="1" applyBorder="1" applyAlignment="1">
      <alignment horizontal="center"/>
    </xf>
    <xf numFmtId="3" fontId="8" fillId="0" borderId="4" xfId="10" applyNumberFormat="1" applyFont="1" applyBorder="1"/>
    <xf numFmtId="3" fontId="72" fillId="0" borderId="4" xfId="10" applyNumberFormat="1" applyFont="1" applyBorder="1"/>
    <xf numFmtId="3" fontId="72" fillId="2" borderId="4" xfId="10" applyNumberFormat="1" applyFont="1" applyFill="1" applyBorder="1"/>
    <xf numFmtId="3" fontId="71" fillId="0" borderId="9" xfId="10" applyNumberFormat="1" applyFont="1" applyBorder="1"/>
    <xf numFmtId="3" fontId="74" fillId="0" borderId="4" xfId="10" applyNumberFormat="1" applyFont="1" applyBorder="1"/>
    <xf numFmtId="3" fontId="74" fillId="2" borderId="4" xfId="10" applyNumberFormat="1" applyFont="1" applyFill="1" applyBorder="1"/>
    <xf numFmtId="3" fontId="75" fillId="0" borderId="9" xfId="10" applyNumberFormat="1" applyFont="1" applyBorder="1"/>
    <xf numFmtId="165" fontId="5" fillId="0" borderId="8" xfId="10" applyNumberFormat="1" applyFont="1" applyBorder="1"/>
    <xf numFmtId="165" fontId="71" fillId="0" borderId="8" xfId="10" applyNumberFormat="1" applyFont="1" applyBorder="1"/>
    <xf numFmtId="165" fontId="71" fillId="2" borderId="8" xfId="10" applyNumberFormat="1" applyFont="1" applyFill="1" applyBorder="1"/>
    <xf numFmtId="164" fontId="8" fillId="0" borderId="8" xfId="10" applyNumberFormat="1" applyFont="1" applyFill="1" applyBorder="1"/>
    <xf numFmtId="165" fontId="9" fillId="0" borderId="4" xfId="10" applyNumberFormat="1" applyFont="1" applyBorder="1"/>
    <xf numFmtId="164" fontId="9" fillId="0" borderId="4" xfId="10" applyNumberFormat="1" applyFont="1" applyFill="1" applyBorder="1"/>
    <xf numFmtId="165" fontId="74" fillId="0" borderId="4" xfId="10" applyNumberFormat="1" applyFont="1" applyBorder="1"/>
    <xf numFmtId="165" fontId="74" fillId="2" borderId="4" xfId="10" applyNumberFormat="1" applyFont="1" applyFill="1" applyBorder="1"/>
    <xf numFmtId="165" fontId="75" fillId="0" borderId="9" xfId="10" applyNumberFormat="1" applyFont="1" applyBorder="1"/>
    <xf numFmtId="165" fontId="5" fillId="0" borderId="7" xfId="10" applyNumberFormat="1" applyFont="1" applyBorder="1"/>
    <xf numFmtId="164" fontId="9" fillId="0" borderId="7" xfId="10" applyNumberFormat="1" applyFont="1" applyBorder="1"/>
    <xf numFmtId="165" fontId="74" fillId="0" borderId="7" xfId="10" applyNumberFormat="1" applyFont="1" applyBorder="1"/>
    <xf numFmtId="165" fontId="74" fillId="2" borderId="7" xfId="10" applyNumberFormat="1" applyFont="1" applyFill="1" applyBorder="1"/>
    <xf numFmtId="165" fontId="9" fillId="0" borderId="5" xfId="10" applyNumberFormat="1" applyFont="1" applyBorder="1"/>
    <xf numFmtId="165" fontId="74" fillId="0" borderId="5" xfId="10" applyNumberFormat="1" applyFont="1" applyBorder="1"/>
    <xf numFmtId="165" fontId="74" fillId="2" borderId="5" xfId="10" applyNumberFormat="1" applyFont="1" applyFill="1" applyBorder="1"/>
    <xf numFmtId="165" fontId="5" fillId="0" borderId="5" xfId="10" applyNumberFormat="1" applyFont="1" applyBorder="1"/>
    <xf numFmtId="165" fontId="71" fillId="0" borderId="5" xfId="10" applyNumberFormat="1" applyFont="1" applyBorder="1"/>
    <xf numFmtId="165" fontId="71" fillId="2" borderId="5" xfId="10" applyNumberFormat="1" applyFont="1" applyFill="1" applyBorder="1"/>
    <xf numFmtId="165" fontId="71" fillId="0" borderId="5" xfId="10" applyNumberFormat="1" applyFont="1" applyBorder="1" applyAlignment="1">
      <alignment horizontal="right"/>
    </xf>
    <xf numFmtId="164" fontId="8" fillId="0" borderId="8" xfId="10" applyNumberFormat="1" applyFont="1" applyBorder="1"/>
    <xf numFmtId="164" fontId="9" fillId="3" borderId="102" xfId="20" applyNumberFormat="1" applyFont="1" applyFill="1" applyBorder="1" applyAlignment="1">
      <alignment vertical="center"/>
    </xf>
    <xf numFmtId="164" fontId="9" fillId="3" borderId="103" xfId="20" applyNumberFormat="1" applyFont="1" applyFill="1" applyBorder="1" applyAlignment="1">
      <alignment vertical="center"/>
    </xf>
    <xf numFmtId="164" fontId="9" fillId="3" borderId="104" xfId="20" applyNumberFormat="1" applyFont="1" applyFill="1" applyBorder="1" applyAlignment="1">
      <alignment vertical="center"/>
    </xf>
    <xf numFmtId="0" fontId="9" fillId="0" borderId="14" xfId="15" applyFont="1" applyFill="1" applyBorder="1" applyAlignment="1">
      <alignment horizontal="center"/>
    </xf>
    <xf numFmtId="0" fontId="9" fillId="0" borderId="16" xfId="15" applyFont="1" applyFill="1" applyBorder="1" applyAlignment="1">
      <alignment horizontal="center"/>
    </xf>
    <xf numFmtId="0" fontId="9" fillId="0" borderId="93" xfId="15" applyFont="1" applyFill="1" applyBorder="1" applyAlignment="1">
      <alignment horizontal="center"/>
    </xf>
    <xf numFmtId="0" fontId="119" fillId="0" borderId="0" xfId="0" applyFont="1" applyFill="1"/>
    <xf numFmtId="0" fontId="26" fillId="0" borderId="62" xfId="0" applyFont="1" applyBorder="1" applyAlignment="1">
      <alignment horizontal="center"/>
    </xf>
    <xf numFmtId="0" fontId="26" fillId="0" borderId="105" xfId="0" applyFont="1" applyBorder="1" applyAlignment="1">
      <alignment horizontal="center"/>
    </xf>
    <xf numFmtId="0" fontId="26" fillId="0" borderId="90" xfId="0" applyFont="1" applyBorder="1" applyAlignment="1">
      <alignment horizontal="center"/>
    </xf>
    <xf numFmtId="174" fontId="16" fillId="0" borderId="3" xfId="0" applyNumberFormat="1" applyFont="1" applyBorder="1" applyAlignment="1">
      <alignment vertical="center"/>
    </xf>
    <xf numFmtId="174" fontId="10" fillId="0" borderId="3" xfId="0" applyNumberFormat="1" applyFont="1" applyBorder="1" applyAlignment="1">
      <alignment vertical="center"/>
    </xf>
    <xf numFmtId="174" fontId="26" fillId="0" borderId="41" xfId="0" applyNumberFormat="1" applyFont="1" applyBorder="1" applyAlignment="1">
      <alignment vertical="center"/>
    </xf>
    <xf numFmtId="0" fontId="16" fillId="0" borderId="82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/>
    </xf>
    <xf numFmtId="4" fontId="16" fillId="0" borderId="94" xfId="4" applyNumberFormat="1" applyFont="1" applyBorder="1" applyAlignment="1">
      <alignment horizontal="center" vertical="center"/>
    </xf>
    <xf numFmtId="164" fontId="16" fillId="0" borderId="67" xfId="5" applyNumberFormat="1" applyFont="1" applyBorder="1" applyAlignment="1">
      <alignment horizontal="center" vertical="center"/>
    </xf>
    <xf numFmtId="164" fontId="16" fillId="0" borderId="94" xfId="5" applyNumberFormat="1" applyFont="1" applyBorder="1" applyAlignment="1">
      <alignment horizontal="center" vertical="center"/>
    </xf>
    <xf numFmtId="4" fontId="16" fillId="0" borderId="34" xfId="4" applyNumberFormat="1" applyFont="1" applyBorder="1" applyAlignment="1">
      <alignment horizontal="center" vertical="center"/>
    </xf>
    <xf numFmtId="164" fontId="16" fillId="0" borderId="0" xfId="5" applyNumberFormat="1" applyFont="1" applyBorder="1" applyAlignment="1">
      <alignment horizontal="center" vertical="center"/>
    </xf>
    <xf numFmtId="164" fontId="16" fillId="0" borderId="34" xfId="5" applyNumberFormat="1" applyFont="1" applyBorder="1" applyAlignment="1">
      <alignment horizontal="center" vertical="center"/>
    </xf>
    <xf numFmtId="4" fontId="16" fillId="0" borderId="42" xfId="4" applyNumberFormat="1" applyFont="1" applyBorder="1" applyAlignment="1">
      <alignment horizontal="center" vertical="center"/>
    </xf>
    <xf numFmtId="164" fontId="16" fillId="0" borderId="18" xfId="5" applyNumberFormat="1" applyFont="1" applyBorder="1" applyAlignment="1">
      <alignment horizontal="center" vertical="center"/>
    </xf>
    <xf numFmtId="164" fontId="16" fillId="0" borderId="42" xfId="5" applyNumberFormat="1" applyFont="1" applyBorder="1" applyAlignment="1">
      <alignment horizontal="center" vertical="center"/>
    </xf>
    <xf numFmtId="0" fontId="52" fillId="0" borderId="106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/>
    </xf>
    <xf numFmtId="0" fontId="52" fillId="0" borderId="106" xfId="0" applyFont="1" applyBorder="1" applyAlignment="1">
      <alignment horizontal="center"/>
    </xf>
    <xf numFmtId="0" fontId="52" fillId="0" borderId="47" xfId="0" applyFont="1" applyBorder="1" applyAlignment="1">
      <alignment horizontal="center"/>
    </xf>
    <xf numFmtId="4" fontId="52" fillId="0" borderId="1" xfId="4" applyNumberFormat="1" applyFont="1" applyBorder="1" applyAlignment="1">
      <alignment horizontal="center" vertical="center"/>
    </xf>
    <xf numFmtId="4" fontId="52" fillId="0" borderId="52" xfId="4" applyNumberFormat="1" applyFont="1" applyBorder="1" applyAlignment="1">
      <alignment horizontal="center" vertical="center"/>
    </xf>
    <xf numFmtId="164" fontId="52" fillId="0" borderId="1" xfId="5" applyNumberFormat="1" applyFont="1" applyBorder="1" applyAlignment="1">
      <alignment horizontal="center" vertical="center"/>
    </xf>
    <xf numFmtId="164" fontId="52" fillId="0" borderId="52" xfId="5" applyNumberFormat="1" applyFont="1" applyBorder="1" applyAlignment="1">
      <alignment horizontal="center" vertical="center"/>
    </xf>
    <xf numFmtId="4" fontId="52" fillId="0" borderId="0" xfId="4" applyNumberFormat="1" applyFont="1" applyBorder="1" applyAlignment="1">
      <alignment horizontal="center" vertical="center"/>
    </xf>
    <xf numFmtId="4" fontId="52" fillId="0" borderId="34" xfId="4" applyNumberFormat="1" applyFont="1" applyBorder="1" applyAlignment="1">
      <alignment horizontal="center" vertical="center"/>
    </xf>
    <xf numFmtId="164" fontId="52" fillId="0" borderId="0" xfId="5" applyNumberFormat="1" applyFont="1" applyBorder="1" applyAlignment="1">
      <alignment horizontal="center" vertical="center"/>
    </xf>
    <xf numFmtId="164" fontId="52" fillId="0" borderId="34" xfId="5" applyNumberFormat="1" applyFont="1" applyBorder="1" applyAlignment="1">
      <alignment horizontal="center" vertical="center"/>
    </xf>
    <xf numFmtId="4" fontId="52" fillId="0" borderId="18" xfId="4" applyNumberFormat="1" applyFont="1" applyBorder="1" applyAlignment="1">
      <alignment horizontal="center" vertical="center"/>
    </xf>
    <xf numFmtId="4" fontId="52" fillId="0" borderId="42" xfId="4" applyNumberFormat="1" applyFont="1" applyBorder="1" applyAlignment="1">
      <alignment horizontal="center" vertical="center"/>
    </xf>
    <xf numFmtId="164" fontId="52" fillId="0" borderId="18" xfId="5" applyNumberFormat="1" applyFont="1" applyBorder="1" applyAlignment="1">
      <alignment horizontal="center" vertical="center"/>
    </xf>
    <xf numFmtId="164" fontId="52" fillId="0" borderId="42" xfId="5" applyNumberFormat="1" applyFont="1" applyBorder="1" applyAlignment="1">
      <alignment horizontal="center" vertical="center"/>
    </xf>
    <xf numFmtId="49" fontId="16" fillId="0" borderId="107" xfId="0" applyNumberFormat="1" applyFont="1" applyFill="1" applyBorder="1" applyAlignment="1">
      <alignment horizontal="center" vertical="center" wrapText="1"/>
    </xf>
    <xf numFmtId="49" fontId="16" fillId="0" borderId="59" xfId="0" applyNumberFormat="1" applyFont="1" applyFill="1" applyBorder="1" applyAlignment="1">
      <alignment horizontal="center" vertical="center" wrapText="1"/>
    </xf>
    <xf numFmtId="173" fontId="10" fillId="0" borderId="1" xfId="6" applyNumberFormat="1" applyFont="1" applyFill="1" applyBorder="1" applyAlignment="1"/>
    <xf numFmtId="173" fontId="10" fillId="0" borderId="52" xfId="6" applyNumberFormat="1" applyFont="1" applyFill="1" applyBorder="1" applyAlignment="1"/>
    <xf numFmtId="173" fontId="10" fillId="0" borderId="0" xfId="6" applyNumberFormat="1" applyFont="1" applyFill="1" applyBorder="1" applyAlignment="1"/>
    <xf numFmtId="173" fontId="10" fillId="0" borderId="34" xfId="6" applyNumberFormat="1" applyFont="1" applyFill="1" applyBorder="1" applyAlignment="1"/>
    <xf numFmtId="173" fontId="10" fillId="0" borderId="79" xfId="6" applyNumberFormat="1" applyFont="1" applyFill="1" applyBorder="1" applyAlignment="1"/>
    <xf numFmtId="173" fontId="10" fillId="0" borderId="40" xfId="6" applyNumberFormat="1" applyFont="1" applyFill="1" applyBorder="1" applyAlignment="1"/>
    <xf numFmtId="173" fontId="16" fillId="0" borderId="0" xfId="6" applyNumberFormat="1" applyFont="1" applyFill="1" applyBorder="1" applyAlignment="1"/>
    <xf numFmtId="173" fontId="16" fillId="0" borderId="34" xfId="6" applyNumberFormat="1" applyFont="1" applyFill="1" applyBorder="1" applyAlignment="1"/>
    <xf numFmtId="173" fontId="10" fillId="0" borderId="23" xfId="6" applyNumberFormat="1" applyFont="1" applyFill="1" applyBorder="1" applyAlignment="1"/>
    <xf numFmtId="173" fontId="10" fillId="0" borderId="37" xfId="6" applyNumberFormat="1" applyFont="1" applyFill="1" applyBorder="1" applyAlignment="1"/>
    <xf numFmtId="173" fontId="10" fillId="0" borderId="18" xfId="6" applyNumberFormat="1" applyFont="1" applyFill="1" applyBorder="1" applyAlignment="1"/>
    <xf numFmtId="173" fontId="10" fillId="0" borderId="42" xfId="6" applyNumberFormat="1" applyFont="1" applyFill="1" applyBorder="1" applyAlignment="1"/>
    <xf numFmtId="0" fontId="7" fillId="0" borderId="108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2" fontId="7" fillId="0" borderId="67" xfId="3" applyNumberFormat="1" applyFont="1" applyBorder="1" applyAlignment="1">
      <alignment horizontal="center" vertical="center"/>
    </xf>
    <xf numFmtId="2" fontId="7" fillId="0" borderId="94" xfId="3" applyNumberFormat="1" applyFont="1" applyBorder="1" applyAlignment="1">
      <alignment horizontal="center" vertical="center"/>
    </xf>
    <xf numFmtId="2" fontId="7" fillId="0" borderId="0" xfId="3" applyNumberFormat="1" applyFont="1" applyBorder="1" applyAlignment="1">
      <alignment horizontal="center" vertical="center"/>
    </xf>
    <xf numFmtId="2" fontId="7" fillId="0" borderId="34" xfId="3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0" fontId="115" fillId="0" borderId="109" xfId="0" applyFont="1" applyBorder="1" applyAlignment="1">
      <alignment wrapText="1"/>
    </xf>
    <xf numFmtId="0" fontId="115" fillId="0" borderId="109" xfId="0" applyFont="1" applyBorder="1" applyAlignment="1">
      <alignment horizontal="left" vertical="center" wrapText="1"/>
    </xf>
    <xf numFmtId="3" fontId="116" fillId="3" borderId="44" xfId="0" applyNumberFormat="1" applyFont="1" applyFill="1" applyBorder="1" applyAlignment="1">
      <alignment horizontal="right"/>
    </xf>
    <xf numFmtId="3" fontId="116" fillId="3" borderId="29" xfId="0" applyNumberFormat="1" applyFont="1" applyFill="1" applyBorder="1" applyAlignment="1">
      <alignment horizontal="right"/>
    </xf>
    <xf numFmtId="3" fontId="116" fillId="3" borderId="96" xfId="0" applyNumberFormat="1" applyFont="1" applyFill="1" applyBorder="1"/>
    <xf numFmtId="3" fontId="116" fillId="3" borderId="28" xfId="0" applyNumberFormat="1" applyFont="1" applyFill="1" applyBorder="1"/>
    <xf numFmtId="3" fontId="116" fillId="3" borderId="96" xfId="0" applyNumberFormat="1" applyFont="1" applyFill="1" applyBorder="1" applyAlignment="1">
      <alignment horizontal="right"/>
    </xf>
    <xf numFmtId="3" fontId="116" fillId="3" borderId="28" xfId="0" applyNumberFormat="1" applyFont="1" applyFill="1" applyBorder="1" applyAlignment="1">
      <alignment horizontal="right"/>
    </xf>
    <xf numFmtId="3" fontId="26" fillId="0" borderId="110" xfId="0" applyNumberFormat="1" applyFont="1" applyFill="1" applyBorder="1" applyAlignment="1">
      <alignment horizontal="right"/>
    </xf>
    <xf numFmtId="3" fontId="116" fillId="3" borderId="24" xfId="0" applyNumberFormat="1" applyFont="1" applyFill="1" applyBorder="1" applyAlignment="1">
      <alignment horizontal="right"/>
    </xf>
    <xf numFmtId="3" fontId="10" fillId="0" borderId="24" xfId="0" applyNumberFormat="1" applyFont="1" applyFill="1" applyBorder="1" applyAlignment="1">
      <alignment horizontal="right"/>
    </xf>
    <xf numFmtId="3" fontId="122" fillId="3" borderId="45" xfId="0" applyNumberFormat="1" applyFont="1" applyFill="1" applyBorder="1" applyAlignment="1">
      <alignment horizontal="right"/>
    </xf>
    <xf numFmtId="3" fontId="115" fillId="3" borderId="110" xfId="0" applyNumberFormat="1" applyFont="1" applyFill="1" applyBorder="1" applyAlignment="1">
      <alignment horizontal="right"/>
    </xf>
    <xf numFmtId="3" fontId="115" fillId="3" borderId="65" xfId="0" applyNumberFormat="1" applyFont="1" applyFill="1" applyBorder="1" applyAlignment="1">
      <alignment horizontal="right"/>
    </xf>
    <xf numFmtId="0" fontId="11" fillId="3" borderId="10" xfId="0" applyFont="1" applyFill="1" applyBorder="1" applyAlignment="1">
      <alignment horizontal="center" vertical="center" wrapText="1"/>
    </xf>
    <xf numFmtId="164" fontId="9" fillId="0" borderId="37" xfId="26" applyNumberFormat="1" applyFont="1" applyBorder="1" applyAlignment="1">
      <alignment horizontal="center"/>
    </xf>
    <xf numFmtId="0" fontId="9" fillId="0" borderId="25" xfId="8" applyFont="1" applyFill="1" applyBorder="1"/>
    <xf numFmtId="0" fontId="5" fillId="0" borderId="25" xfId="8" applyFont="1" applyFill="1" applyBorder="1"/>
    <xf numFmtId="0" fontId="9" fillId="0" borderId="17" xfId="8" applyFont="1" applyFill="1" applyBorder="1"/>
    <xf numFmtId="0" fontId="14" fillId="0" borderId="68" xfId="8" applyFont="1" applyFill="1" applyBorder="1" applyAlignment="1">
      <alignment horizontal="left"/>
    </xf>
    <xf numFmtId="164" fontId="10" fillId="0" borderId="9" xfId="8" applyNumberFormat="1" applyFont="1" applyBorder="1"/>
    <xf numFmtId="164" fontId="26" fillId="0" borderId="19" xfId="8" applyNumberFormat="1" applyFont="1" applyBorder="1"/>
    <xf numFmtId="49" fontId="16" fillId="0" borderId="33" xfId="23" applyNumberFormat="1" applyFont="1" applyFill="1" applyBorder="1"/>
    <xf numFmtId="49" fontId="10" fillId="0" borderId="33" xfId="23" applyNumberFormat="1" applyFont="1" applyFill="1" applyBorder="1"/>
    <xf numFmtId="49" fontId="15" fillId="0" borderId="32" xfId="23" applyNumberFormat="1" applyFont="1" applyFill="1" applyBorder="1"/>
    <xf numFmtId="1" fontId="37" fillId="0" borderId="75" xfId="23" applyNumberFormat="1" applyFont="1" applyBorder="1" applyAlignment="1">
      <alignment horizontal="center" wrapText="1"/>
    </xf>
    <xf numFmtId="1" fontId="37" fillId="0" borderId="8" xfId="23" applyNumberFormat="1" applyFont="1" applyBorder="1" applyAlignment="1">
      <alignment horizontal="center" wrapText="1"/>
    </xf>
    <xf numFmtId="1" fontId="37" fillId="0" borderId="8" xfId="23" applyNumberFormat="1" applyFont="1" applyFill="1" applyBorder="1" applyAlignment="1">
      <alignment horizontal="center" wrapText="1"/>
    </xf>
    <xf numFmtId="1" fontId="37" fillId="0" borderId="75" xfId="23" applyNumberFormat="1" applyFont="1" applyFill="1" applyBorder="1" applyAlignment="1">
      <alignment horizontal="center" wrapText="1"/>
    </xf>
    <xf numFmtId="1" fontId="37" fillId="0" borderId="29" xfId="23" applyNumberFormat="1" applyFont="1" applyBorder="1" applyAlignment="1">
      <alignment horizontal="center" wrapText="1"/>
    </xf>
    <xf numFmtId="165" fontId="37" fillId="0" borderId="34" xfId="23" applyNumberFormat="1" applyFont="1" applyFill="1" applyBorder="1"/>
    <xf numFmtId="165" fontId="37" fillId="0" borderId="34" xfId="23" applyNumberFormat="1" applyFont="1" applyFill="1" applyBorder="1" applyAlignment="1"/>
    <xf numFmtId="165" fontId="37" fillId="0" borderId="42" xfId="23" applyNumberFormat="1" applyFont="1" applyFill="1" applyBorder="1"/>
    <xf numFmtId="0" fontId="37" fillId="0" borderId="11" xfId="23" applyFont="1" applyBorder="1" applyAlignment="1">
      <alignment horizontal="left"/>
    </xf>
    <xf numFmtId="1" fontId="37" fillId="0" borderId="35" xfId="23" applyNumberFormat="1" applyFont="1" applyBorder="1" applyAlignment="1">
      <alignment horizontal="left" wrapText="1"/>
    </xf>
    <xf numFmtId="1" fontId="37" fillId="0" borderId="5" xfId="23" applyNumberFormat="1" applyFont="1" applyFill="1" applyBorder="1" applyAlignment="1">
      <alignment horizontal="center" wrapText="1"/>
    </xf>
    <xf numFmtId="0" fontId="16" fillId="0" borderId="69" xfId="0" applyFont="1" applyBorder="1"/>
    <xf numFmtId="0" fontId="16" fillId="0" borderId="70" xfId="0" applyFont="1" applyBorder="1"/>
    <xf numFmtId="0" fontId="110" fillId="0" borderId="50" xfId="0" applyFont="1" applyBorder="1"/>
    <xf numFmtId="0" fontId="110" fillId="0" borderId="69" xfId="0" applyFont="1" applyBorder="1"/>
    <xf numFmtId="0" fontId="16" fillId="0" borderId="96" xfId="0" applyFont="1" applyBorder="1" applyAlignment="1">
      <alignment horizontal="left"/>
    </xf>
    <xf numFmtId="0" fontId="16" fillId="0" borderId="96" xfId="0" applyFont="1" applyBorder="1"/>
    <xf numFmtId="0" fontId="110" fillId="0" borderId="53" xfId="0" applyFont="1" applyBorder="1"/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172" fontId="16" fillId="0" borderId="0" xfId="0" applyNumberFormat="1" applyFont="1" applyBorder="1"/>
    <xf numFmtId="172" fontId="16" fillId="0" borderId="0" xfId="0" applyNumberFormat="1" applyFont="1" applyBorder="1" applyAlignment="1">
      <alignment horizontal="left"/>
    </xf>
    <xf numFmtId="172" fontId="16" fillId="0" borderId="79" xfId="0" applyNumberFormat="1" applyFont="1" applyBorder="1"/>
    <xf numFmtId="172" fontId="16" fillId="0" borderId="0" xfId="0" applyNumberFormat="1" applyFont="1" applyBorder="1" applyAlignment="1">
      <alignment horizontal="right"/>
    </xf>
    <xf numFmtId="172" fontId="16" fillId="0" borderId="23" xfId="0" applyNumberFormat="1" applyFont="1" applyBorder="1"/>
    <xf numFmtId="172" fontId="16" fillId="0" borderId="18" xfId="0" applyNumberFormat="1" applyFont="1" applyBorder="1"/>
    <xf numFmtId="0" fontId="16" fillId="0" borderId="31" xfId="0" applyFont="1" applyBorder="1" applyAlignment="1">
      <alignment horizontal="left"/>
    </xf>
    <xf numFmtId="0" fontId="16" fillId="0" borderId="33" xfId="0" applyFont="1" applyBorder="1"/>
    <xf numFmtId="0" fontId="16" fillId="0" borderId="33" xfId="0" applyFont="1" applyBorder="1" applyAlignment="1">
      <alignment horizontal="left"/>
    </xf>
    <xf numFmtId="0" fontId="16" fillId="0" borderId="38" xfId="0" applyFont="1" applyBorder="1"/>
    <xf numFmtId="0" fontId="47" fillId="0" borderId="33" xfId="0" applyFont="1" applyBorder="1"/>
    <xf numFmtId="0" fontId="16" fillId="0" borderId="32" xfId="0" applyFont="1" applyBorder="1"/>
    <xf numFmtId="0" fontId="16" fillId="0" borderId="45" xfId="0" applyFont="1" applyBorder="1" applyAlignment="1">
      <alignment horizontal="center"/>
    </xf>
    <xf numFmtId="0" fontId="16" fillId="0" borderId="111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15" fillId="0" borderId="46" xfId="0" applyFont="1" applyBorder="1" applyAlignment="1">
      <alignment horizontal="left" vertical="center" wrapText="1"/>
    </xf>
    <xf numFmtId="3" fontId="122" fillId="3" borderId="47" xfId="0" applyNumberFormat="1" applyFont="1" applyFill="1" applyBorder="1" applyAlignment="1">
      <alignment horizontal="right"/>
    </xf>
    <xf numFmtId="0" fontId="7" fillId="0" borderId="0" xfId="16" applyFont="1" applyFill="1" applyBorder="1"/>
    <xf numFmtId="0" fontId="16" fillId="0" borderId="81" xfId="0" applyFont="1" applyBorder="1" applyAlignment="1">
      <alignment horizontal="center"/>
    </xf>
    <xf numFmtId="0" fontId="16" fillId="0" borderId="83" xfId="0" applyFont="1" applyBorder="1" applyAlignment="1">
      <alignment horizontal="center"/>
    </xf>
    <xf numFmtId="0" fontId="47" fillId="0" borderId="81" xfId="0" applyFont="1" applyBorder="1" applyAlignment="1">
      <alignment horizontal="center"/>
    </xf>
    <xf numFmtId="0" fontId="47" fillId="0" borderId="66" xfId="0" applyFont="1" applyBorder="1" applyAlignment="1">
      <alignment horizontal="center"/>
    </xf>
    <xf numFmtId="0" fontId="123" fillId="0" borderId="0" xfId="6" applyFont="1"/>
    <xf numFmtId="2" fontId="7" fillId="0" borderId="34" xfId="3" applyNumberFormat="1" applyFont="1" applyFill="1" applyBorder="1" applyAlignment="1">
      <alignment horizontal="center" vertical="center"/>
    </xf>
    <xf numFmtId="0" fontId="19" fillId="0" borderId="78" xfId="6" applyFont="1" applyFill="1" applyBorder="1"/>
    <xf numFmtId="0" fontId="19" fillId="0" borderId="79" xfId="6" applyFont="1" applyFill="1" applyBorder="1" applyAlignment="1">
      <alignment horizontal="centerContinuous"/>
    </xf>
    <xf numFmtId="0" fontId="19" fillId="0" borderId="7" xfId="6" applyFont="1" applyFill="1" applyBorder="1"/>
    <xf numFmtId="0" fontId="19" fillId="0" borderId="85" xfId="6" applyFont="1" applyFill="1" applyBorder="1" applyAlignment="1">
      <alignment horizontal="center"/>
    </xf>
    <xf numFmtId="0" fontId="19" fillId="0" borderId="23" xfId="6" applyFont="1" applyFill="1" applyBorder="1" applyAlignment="1">
      <alignment horizontal="centerContinuous" vertical="justify"/>
    </xf>
    <xf numFmtId="0" fontId="19" fillId="0" borderId="30" xfId="6" applyFont="1" applyFill="1" applyBorder="1" applyAlignment="1">
      <alignment horizontal="centerContinuous" vertical="justify"/>
    </xf>
    <xf numFmtId="0" fontId="19" fillId="0" borderId="5" xfId="6" applyFont="1" applyFill="1" applyBorder="1" applyAlignment="1">
      <alignment horizontal="centerContinuous" vertical="justify"/>
    </xf>
    <xf numFmtId="0" fontId="19" fillId="0" borderId="4" xfId="6" applyFont="1" applyFill="1" applyBorder="1" applyAlignment="1">
      <alignment horizontal="center"/>
    </xf>
    <xf numFmtId="0" fontId="19" fillId="0" borderId="80" xfId="6" applyFont="1" applyFill="1" applyBorder="1" applyAlignment="1">
      <alignment vertical="center"/>
    </xf>
    <xf numFmtId="0" fontId="19" fillId="0" borderId="108" xfId="6" applyFont="1" applyFill="1" applyBorder="1" applyAlignment="1">
      <alignment horizontal="center" vertical="center"/>
    </xf>
    <xf numFmtId="0" fontId="19" fillId="0" borderId="72" xfId="6" applyFont="1" applyFill="1" applyBorder="1" applyAlignment="1">
      <alignment horizontal="center" vertical="center"/>
    </xf>
    <xf numFmtId="0" fontId="60" fillId="0" borderId="72" xfId="6" applyFont="1" applyFill="1" applyBorder="1" applyAlignment="1">
      <alignment horizontal="center" vertical="center"/>
    </xf>
    <xf numFmtId="0" fontId="60" fillId="0" borderId="81" xfId="6" applyFont="1" applyFill="1" applyBorder="1" applyAlignment="1">
      <alignment horizontal="center" vertical="center"/>
    </xf>
    <xf numFmtId="0" fontId="19" fillId="0" borderId="81" xfId="6" applyFont="1" applyFill="1" applyBorder="1" applyAlignment="1">
      <alignment horizontal="center" vertical="center"/>
    </xf>
    <xf numFmtId="0" fontId="19" fillId="0" borderId="81" xfId="6" applyFont="1" applyFill="1" applyBorder="1" applyAlignment="1">
      <alignment vertical="center"/>
    </xf>
    <xf numFmtId="0" fontId="19" fillId="0" borderId="85" xfId="6" applyFont="1" applyFill="1" applyBorder="1"/>
    <xf numFmtId="3" fontId="19" fillId="0" borderId="0" xfId="6" applyNumberFormat="1" applyFont="1" applyFill="1" applyBorder="1"/>
    <xf numFmtId="3" fontId="19" fillId="0" borderId="4" xfId="6" applyNumberFormat="1" applyFont="1" applyFill="1" applyBorder="1"/>
    <xf numFmtId="3" fontId="61" fillId="0" borderId="4" xfId="22" applyNumberFormat="1" applyFont="1" applyFill="1" applyBorder="1" applyAlignment="1">
      <alignment horizontal="right"/>
    </xf>
    <xf numFmtId="164" fontId="60" fillId="0" borderId="4" xfId="6" applyNumberFormat="1" applyFont="1" applyFill="1" applyBorder="1"/>
    <xf numFmtId="165" fontId="61" fillId="0" borderId="74" xfId="22" applyNumberFormat="1" applyFont="1" applyFill="1" applyBorder="1" applyAlignment="1">
      <alignment horizontal="right"/>
    </xf>
    <xf numFmtId="165" fontId="61" fillId="0" borderId="4" xfId="22" applyNumberFormat="1" applyFont="1" applyFill="1" applyBorder="1" applyAlignment="1">
      <alignment horizontal="right"/>
    </xf>
    <xf numFmtId="0" fontId="19" fillId="0" borderId="87" xfId="6" applyFont="1" applyFill="1" applyBorder="1"/>
    <xf numFmtId="3" fontId="19" fillId="0" borderId="23" xfId="6" applyNumberFormat="1" applyFont="1" applyFill="1" applyBorder="1"/>
    <xf numFmtId="3" fontId="19" fillId="0" borderId="5" xfId="6" applyNumberFormat="1" applyFont="1" applyFill="1" applyBorder="1"/>
    <xf numFmtId="3" fontId="61" fillId="0" borderId="5" xfId="22" applyNumberFormat="1" applyFont="1" applyFill="1" applyBorder="1" applyAlignment="1">
      <alignment horizontal="right"/>
    </xf>
    <xf numFmtId="164" fontId="60" fillId="0" borderId="5" xfId="6" applyNumberFormat="1" applyFont="1" applyFill="1" applyBorder="1"/>
    <xf numFmtId="165" fontId="61" fillId="0" borderId="5" xfId="22" applyNumberFormat="1" applyFont="1" applyFill="1" applyBorder="1" applyAlignment="1">
      <alignment horizontal="right"/>
    </xf>
    <xf numFmtId="0" fontId="10" fillId="0" borderId="87" xfId="6" applyFont="1" applyFill="1" applyBorder="1"/>
    <xf numFmtId="3" fontId="19" fillId="0" borderId="36" xfId="6" applyNumberFormat="1" applyFont="1" applyFill="1" applyBorder="1"/>
    <xf numFmtId="0" fontId="58" fillId="0" borderId="0" xfId="6" applyFont="1" applyFill="1"/>
    <xf numFmtId="0" fontId="7" fillId="0" borderId="0" xfId="6" applyFont="1" applyFill="1"/>
    <xf numFmtId="0" fontId="3" fillId="0" borderId="0" xfId="6" applyFont="1" applyFill="1"/>
    <xf numFmtId="0" fontId="21" fillId="0" borderId="0" xfId="6" applyFill="1"/>
    <xf numFmtId="0" fontId="10" fillId="0" borderId="112" xfId="6" applyFont="1" applyFill="1" applyBorder="1" applyAlignment="1">
      <alignment wrapText="1"/>
    </xf>
    <xf numFmtId="3" fontId="10" fillId="0" borderId="0" xfId="6" applyNumberFormat="1" applyFont="1" applyFill="1" applyBorder="1"/>
    <xf numFmtId="165" fontId="10" fillId="0" borderId="113" xfId="6" applyNumberFormat="1" applyFont="1" applyFill="1" applyBorder="1"/>
    <xf numFmtId="3" fontId="10" fillId="0" borderId="74" xfId="6" applyNumberFormat="1" applyFont="1" applyFill="1" applyBorder="1"/>
    <xf numFmtId="165" fontId="10" fillId="0" borderId="0" xfId="6" applyNumberFormat="1" applyFont="1" applyFill="1" applyBorder="1"/>
    <xf numFmtId="3" fontId="9" fillId="0" borderId="74" xfId="22" applyNumberFormat="1" applyFont="1" applyFill="1" applyBorder="1" applyAlignment="1">
      <alignment horizontal="right"/>
    </xf>
    <xf numFmtId="164" fontId="10" fillId="0" borderId="0" xfId="6" applyNumberFormat="1" applyFont="1" applyFill="1" applyBorder="1"/>
    <xf numFmtId="4" fontId="9" fillId="0" borderId="74" xfId="22" applyNumberFormat="1" applyFont="1" applyFill="1" applyBorder="1" applyAlignment="1">
      <alignment horizontal="right"/>
    </xf>
    <xf numFmtId="3" fontId="124" fillId="0" borderId="74" xfId="22" applyNumberFormat="1" applyFont="1" applyFill="1" applyBorder="1" applyAlignment="1">
      <alignment horizontal="right"/>
    </xf>
    <xf numFmtId="0" fontId="110" fillId="0" borderId="74" xfId="0" applyFont="1" applyFill="1" applyBorder="1"/>
    <xf numFmtId="164" fontId="110" fillId="0" borderId="74" xfId="0" applyNumberFormat="1" applyFont="1" applyFill="1" applyBorder="1"/>
    <xf numFmtId="0" fontId="10" fillId="0" borderId="85" xfId="6" applyFont="1" applyFill="1" applyBorder="1"/>
    <xf numFmtId="165" fontId="10" fillId="0" borderId="3" xfId="6" applyNumberFormat="1" applyFont="1" applyFill="1" applyBorder="1"/>
    <xf numFmtId="3" fontId="10" fillId="0" borderId="4" xfId="6" applyNumberFormat="1" applyFont="1" applyFill="1" applyBorder="1"/>
    <xf numFmtId="3" fontId="9" fillId="0" borderId="4" xfId="22" applyNumberFormat="1" applyFont="1" applyFill="1" applyBorder="1" applyAlignment="1">
      <alignment horizontal="right"/>
    </xf>
    <xf numFmtId="4" fontId="9" fillId="0" borderId="4" xfId="22" applyNumberFormat="1" applyFont="1" applyFill="1" applyBorder="1" applyAlignment="1">
      <alignment horizontal="right"/>
    </xf>
    <xf numFmtId="3" fontId="124" fillId="0" borderId="4" xfId="22" applyNumberFormat="1" applyFont="1" applyFill="1" applyBorder="1" applyAlignment="1">
      <alignment horizontal="right"/>
    </xf>
    <xf numFmtId="0" fontId="110" fillId="0" borderId="4" xfId="0" applyFont="1" applyFill="1" applyBorder="1"/>
    <xf numFmtId="164" fontId="110" fillId="0" borderId="4" xfId="0" applyNumberFormat="1" applyFont="1" applyFill="1" applyBorder="1"/>
    <xf numFmtId="0" fontId="10" fillId="0" borderId="85" xfId="6" applyFont="1" applyFill="1" applyBorder="1" applyAlignment="1">
      <alignment wrapText="1"/>
    </xf>
    <xf numFmtId="3" fontId="10" fillId="0" borderId="23" xfId="6" applyNumberFormat="1" applyFont="1" applyFill="1" applyBorder="1"/>
    <xf numFmtId="165" fontId="10" fillId="0" borderId="36" xfId="6" applyNumberFormat="1" applyFont="1" applyFill="1" applyBorder="1"/>
    <xf numFmtId="3" fontId="10" fillId="0" borderId="5" xfId="6" applyNumberFormat="1" applyFont="1" applyFill="1" applyBorder="1"/>
    <xf numFmtId="165" fontId="10" fillId="0" borderId="23" xfId="6" applyNumberFormat="1" applyFont="1" applyFill="1" applyBorder="1"/>
    <xf numFmtId="3" fontId="9" fillId="0" borderId="5" xfId="22" applyNumberFormat="1" applyFont="1" applyFill="1" applyBorder="1" applyAlignment="1">
      <alignment horizontal="right"/>
    </xf>
    <xf numFmtId="164" fontId="10" fillId="0" borderId="23" xfId="6" applyNumberFormat="1" applyFont="1" applyFill="1" applyBorder="1"/>
    <xf numFmtId="4" fontId="9" fillId="0" borderId="5" xfId="22" applyNumberFormat="1" applyFont="1" applyFill="1" applyBorder="1" applyAlignment="1">
      <alignment horizontal="right"/>
    </xf>
    <xf numFmtId="3" fontId="124" fillId="0" borderId="5" xfId="22" applyNumberFormat="1" applyFont="1" applyFill="1" applyBorder="1" applyAlignment="1">
      <alignment horizontal="right"/>
    </xf>
    <xf numFmtId="164" fontId="110" fillId="0" borderId="23" xfId="6" applyNumberFormat="1" applyFont="1" applyFill="1" applyBorder="1"/>
    <xf numFmtId="0" fontId="110" fillId="0" borderId="5" xfId="0" applyFont="1" applyFill="1" applyBorder="1"/>
    <xf numFmtId="164" fontId="110" fillId="0" borderId="5" xfId="0" applyNumberFormat="1" applyFont="1" applyFill="1" applyBorder="1"/>
    <xf numFmtId="3" fontId="10" fillId="0" borderId="30" xfId="6" applyNumberFormat="1" applyFont="1" applyFill="1" applyBorder="1"/>
    <xf numFmtId="165" fontId="10" fillId="0" borderId="5" xfId="6" applyNumberFormat="1" applyFont="1" applyFill="1" applyBorder="1"/>
    <xf numFmtId="164" fontId="10" fillId="0" borderId="5" xfId="6" applyNumberFormat="1" applyFont="1" applyFill="1" applyBorder="1"/>
    <xf numFmtId="164" fontId="16" fillId="0" borderId="5" xfId="6" applyNumberFormat="1" applyFont="1" applyFill="1" applyBorder="1"/>
    <xf numFmtId="164" fontId="110" fillId="0" borderId="5" xfId="6" applyNumberFormat="1" applyFont="1" applyFill="1" applyBorder="1"/>
    <xf numFmtId="0" fontId="16" fillId="0" borderId="0" xfId="6" applyFont="1" applyFill="1"/>
    <xf numFmtId="0" fontId="16" fillId="0" borderId="114" xfId="6" applyFont="1" applyFill="1" applyBorder="1" applyAlignment="1" applyProtection="1">
      <alignment horizontal="left" vertical="center" indent="1"/>
    </xf>
    <xf numFmtId="0" fontId="16" fillId="0" borderId="115" xfId="6" applyFont="1" applyFill="1" applyBorder="1" applyAlignment="1">
      <alignment vertical="center"/>
    </xf>
    <xf numFmtId="0" fontId="16" fillId="0" borderId="72" xfId="6" applyFont="1" applyFill="1" applyBorder="1" applyAlignment="1">
      <alignment vertical="center"/>
    </xf>
    <xf numFmtId="164" fontId="16" fillId="0" borderId="72" xfId="6" applyNumberFormat="1" applyFont="1" applyFill="1" applyBorder="1" applyAlignment="1">
      <alignment vertical="center"/>
    </xf>
    <xf numFmtId="164" fontId="16" fillId="0" borderId="90" xfId="6" applyNumberFormat="1" applyFont="1" applyFill="1" applyBorder="1" applyAlignment="1">
      <alignment vertical="center"/>
    </xf>
    <xf numFmtId="0" fontId="16" fillId="0" borderId="25" xfId="6" applyFont="1" applyFill="1" applyBorder="1"/>
    <xf numFmtId="0" fontId="16" fillId="0" borderId="0" xfId="6" applyFont="1" applyFill="1" applyBorder="1"/>
    <xf numFmtId="0" fontId="16" fillId="0" borderId="26" xfId="6" applyFont="1" applyFill="1" applyBorder="1"/>
    <xf numFmtId="0" fontId="16" fillId="0" borderId="71" xfId="6" applyFont="1" applyFill="1" applyBorder="1" applyAlignment="1">
      <alignment horizontal="center"/>
    </xf>
    <xf numFmtId="164" fontId="16" fillId="0" borderId="38" xfId="6" applyNumberFormat="1" applyFont="1" applyFill="1" applyBorder="1"/>
    <xf numFmtId="0" fontId="16" fillId="0" borderId="7" xfId="6" applyFont="1" applyFill="1" applyBorder="1"/>
    <xf numFmtId="164" fontId="16" fillId="0" borderId="7" xfId="6" applyNumberFormat="1" applyFont="1" applyFill="1" applyBorder="1"/>
    <xf numFmtId="164" fontId="16" fillId="0" borderId="40" xfId="6" applyNumberFormat="1" applyFont="1" applyFill="1" applyBorder="1"/>
    <xf numFmtId="0" fontId="16" fillId="0" borderId="22" xfId="6" applyFont="1" applyFill="1" applyBorder="1" applyAlignment="1">
      <alignment horizontal="center"/>
    </xf>
    <xf numFmtId="0" fontId="16" fillId="0" borderId="35" xfId="6" applyFont="1" applyFill="1" applyBorder="1"/>
    <xf numFmtId="0" fontId="16" fillId="0" borderId="5" xfId="6" applyFont="1" applyFill="1" applyBorder="1"/>
    <xf numFmtId="0" fontId="16" fillId="0" borderId="37" xfId="6" applyFont="1" applyFill="1" applyBorder="1"/>
    <xf numFmtId="0" fontId="16" fillId="0" borderId="38" xfId="6" applyFont="1" applyFill="1" applyBorder="1" applyAlignment="1">
      <alignment horizontal="right"/>
    </xf>
    <xf numFmtId="0" fontId="16" fillId="0" borderId="39" xfId="6" applyFont="1" applyFill="1" applyBorder="1" applyAlignment="1">
      <alignment horizontal="right"/>
    </xf>
    <xf numFmtId="0" fontId="16" fillId="0" borderId="7" xfId="6" applyFont="1" applyFill="1" applyBorder="1" applyAlignment="1">
      <alignment horizontal="right"/>
    </xf>
    <xf numFmtId="0" fontId="16" fillId="0" borderId="40" xfId="6" applyFont="1" applyFill="1" applyBorder="1" applyAlignment="1">
      <alignment horizontal="right"/>
    </xf>
    <xf numFmtId="0" fontId="16" fillId="0" borderId="25" xfId="6" applyFont="1" applyFill="1" applyBorder="1" applyAlignment="1">
      <alignment horizontal="center"/>
    </xf>
    <xf numFmtId="164" fontId="16" fillId="0" borderId="33" xfId="6" applyNumberFormat="1" applyFont="1" applyFill="1" applyBorder="1"/>
    <xf numFmtId="0" fontId="16" fillId="0" borderId="3" xfId="6" applyFont="1" applyFill="1" applyBorder="1"/>
    <xf numFmtId="164" fontId="16" fillId="0" borderId="4" xfId="6" applyNumberFormat="1" applyFont="1" applyFill="1" applyBorder="1"/>
    <xf numFmtId="0" fontId="16" fillId="0" borderId="3" xfId="6" applyFont="1" applyFill="1" applyBorder="1" applyAlignment="1">
      <alignment horizontal="right"/>
    </xf>
    <xf numFmtId="164" fontId="16" fillId="0" borderId="34" xfId="6" applyNumberFormat="1" applyFont="1" applyFill="1" applyBorder="1" applyAlignment="1">
      <alignment horizontal="right"/>
    </xf>
    <xf numFmtId="0" fontId="16" fillId="0" borderId="33" xfId="6" applyFont="1" applyFill="1" applyBorder="1"/>
    <xf numFmtId="0" fontId="16" fillId="0" borderId="4" xfId="6" applyFont="1" applyFill="1" applyBorder="1"/>
    <xf numFmtId="0" fontId="16" fillId="0" borderId="34" xfId="6" applyFont="1" applyFill="1" applyBorder="1" applyAlignment="1">
      <alignment horizontal="right"/>
    </xf>
    <xf numFmtId="164" fontId="16" fillId="0" borderId="3" xfId="6" applyNumberFormat="1" applyFont="1" applyFill="1" applyBorder="1"/>
    <xf numFmtId="0" fontId="16" fillId="0" borderId="36" xfId="6" applyFont="1" applyFill="1" applyBorder="1" applyAlignment="1">
      <alignment horizontal="right"/>
    </xf>
    <xf numFmtId="0" fontId="16" fillId="0" borderId="37" xfId="6" applyFont="1" applyFill="1" applyBorder="1" applyAlignment="1">
      <alignment horizontal="right"/>
    </xf>
    <xf numFmtId="0" fontId="15" fillId="0" borderId="27" xfId="6" applyFont="1" applyFill="1" applyBorder="1"/>
    <xf numFmtId="0" fontId="16" fillId="0" borderId="27" xfId="6" applyFont="1" applyFill="1" applyBorder="1"/>
    <xf numFmtId="0" fontId="16" fillId="0" borderId="28" xfId="6" applyFont="1" applyFill="1" applyBorder="1"/>
    <xf numFmtId="0" fontId="16" fillId="0" borderId="29" xfId="6" applyFont="1" applyFill="1" applyBorder="1"/>
    <xf numFmtId="0" fontId="16" fillId="0" borderId="71" xfId="6" applyFont="1" applyFill="1" applyBorder="1" applyAlignment="1" applyProtection="1">
      <alignment horizontal="left" indent="3"/>
    </xf>
    <xf numFmtId="0" fontId="16" fillId="0" borderId="38" xfId="6" applyFont="1" applyFill="1" applyBorder="1"/>
    <xf numFmtId="164" fontId="16" fillId="0" borderId="39" xfId="6" applyNumberFormat="1" applyFont="1" applyFill="1" applyBorder="1"/>
    <xf numFmtId="164" fontId="16" fillId="0" borderId="26" xfId="6" applyNumberFormat="1" applyFont="1" applyFill="1" applyBorder="1"/>
    <xf numFmtId="0" fontId="16" fillId="0" borderId="25" xfId="6" applyFont="1" applyFill="1" applyBorder="1" applyAlignment="1" applyProtection="1">
      <alignment horizontal="left" indent="3"/>
    </xf>
    <xf numFmtId="0" fontId="16" fillId="0" borderId="33" xfId="6" applyFont="1" applyFill="1" applyBorder="1" applyAlignment="1">
      <alignment horizontal="right"/>
    </xf>
    <xf numFmtId="0" fontId="16" fillId="0" borderId="4" xfId="6" applyFont="1" applyFill="1" applyBorder="1" applyAlignment="1">
      <alignment horizontal="right"/>
    </xf>
    <xf numFmtId="0" fontId="16" fillId="0" borderId="17" xfId="6" applyFont="1" applyFill="1" applyBorder="1" applyAlignment="1" applyProtection="1">
      <alignment horizontal="left" indent="3"/>
    </xf>
    <xf numFmtId="0" fontId="16" fillId="0" borderId="32" xfId="6" applyFont="1" applyFill="1" applyBorder="1"/>
    <xf numFmtId="0" fontId="16" fillId="0" borderId="41" xfId="6" applyFont="1" applyFill="1" applyBorder="1"/>
    <xf numFmtId="0" fontId="16" fillId="0" borderId="20" xfId="6" applyFont="1" applyFill="1" applyBorder="1"/>
    <xf numFmtId="164" fontId="16" fillId="0" borderId="42" xfId="6" applyNumberFormat="1" applyFont="1" applyFill="1" applyBorder="1"/>
    <xf numFmtId="164" fontId="16" fillId="0" borderId="21" xfId="6" applyNumberFormat="1" applyFont="1" applyFill="1" applyBorder="1"/>
    <xf numFmtId="0" fontId="17" fillId="3" borderId="0" xfId="0" applyFont="1" applyFill="1" applyBorder="1"/>
    <xf numFmtId="0" fontId="18" fillId="3" borderId="0" xfId="0" applyFont="1" applyFill="1" applyBorder="1"/>
    <xf numFmtId="0" fontId="16" fillId="3" borderId="0" xfId="0" applyFont="1" applyFill="1" applyBorder="1"/>
    <xf numFmtId="0" fontId="15" fillId="3" borderId="8" xfId="11" applyFont="1" applyFill="1" applyBorder="1" applyAlignment="1">
      <alignment horizontal="center" vertical="center"/>
    </xf>
    <xf numFmtId="0" fontId="15" fillId="3" borderId="8" xfId="34" applyFont="1" applyFill="1" applyBorder="1" applyAlignment="1">
      <alignment horizontal="center" vertical="center"/>
    </xf>
    <xf numFmtId="0" fontId="15" fillId="3" borderId="7" xfId="11" applyFont="1" applyFill="1" applyBorder="1" applyAlignment="1">
      <alignment vertical="center"/>
    </xf>
    <xf numFmtId="164" fontId="98" fillId="3" borderId="7" xfId="11" quotePrefix="1" applyNumberFormat="1" applyFont="1" applyFill="1" applyBorder="1"/>
    <xf numFmtId="164" fontId="16" fillId="3" borderId="7" xfId="11" applyNumberFormat="1" applyFont="1" applyFill="1" applyBorder="1"/>
    <xf numFmtId="2" fontId="98" fillId="3" borderId="4" xfId="11" quotePrefix="1" applyNumberFormat="1" applyFont="1" applyFill="1" applyBorder="1"/>
    <xf numFmtId="2" fontId="16" fillId="3" borderId="4" xfId="11" applyNumberFormat="1" applyFont="1" applyFill="1" applyBorder="1"/>
    <xf numFmtId="164" fontId="98" fillId="3" borderId="5" xfId="11" quotePrefix="1" applyNumberFormat="1" applyFont="1" applyFill="1" applyBorder="1"/>
    <xf numFmtId="164" fontId="16" fillId="3" borderId="5" xfId="11" applyNumberFormat="1" applyFont="1" applyFill="1" applyBorder="1"/>
    <xf numFmtId="164" fontId="98" fillId="3" borderId="7" xfId="11" applyNumberFormat="1" applyFont="1" applyFill="1" applyBorder="1"/>
    <xf numFmtId="164" fontId="98" fillId="3" borderId="4" xfId="11" quotePrefix="1" applyNumberFormat="1" applyFont="1" applyFill="1" applyBorder="1"/>
    <xf numFmtId="164" fontId="16" fillId="3" borderId="4" xfId="11" applyNumberFormat="1" applyFont="1" applyFill="1" applyBorder="1"/>
    <xf numFmtId="2" fontId="98" fillId="3" borderId="4" xfId="11" applyNumberFormat="1" applyFont="1" applyFill="1" applyBorder="1"/>
    <xf numFmtId="0" fontId="6" fillId="3" borderId="0" xfId="11" applyFont="1" applyFill="1"/>
    <xf numFmtId="177" fontId="6" fillId="3" borderId="0" xfId="2" applyNumberFormat="1" applyFont="1" applyFill="1" applyAlignment="1" applyProtection="1">
      <alignment horizontal="left"/>
    </xf>
    <xf numFmtId="0" fontId="17" fillId="3" borderId="0" xfId="11" applyFont="1" applyFill="1"/>
    <xf numFmtId="0" fontId="17" fillId="3" borderId="0" xfId="11" applyFont="1" applyFill="1" applyAlignment="1">
      <alignment horizontal="right"/>
    </xf>
    <xf numFmtId="0" fontId="16" fillId="0" borderId="2" xfId="6" applyFont="1" applyBorder="1" applyAlignment="1">
      <alignment horizontal="centerContinuous"/>
    </xf>
    <xf numFmtId="0" fontId="16" fillId="0" borderId="43" xfId="6" applyFont="1" applyBorder="1" applyAlignment="1">
      <alignment horizontal="centerContinuous"/>
    </xf>
    <xf numFmtId="0" fontId="16" fillId="0" borderId="2" xfId="6" applyFont="1" applyBorder="1" applyAlignment="1">
      <alignment horizontal="right"/>
    </xf>
    <xf numFmtId="0" fontId="16" fillId="0" borderId="4" xfId="6" applyFont="1" applyFill="1" applyBorder="1" applyAlignment="1"/>
    <xf numFmtId="164" fontId="16" fillId="0" borderId="26" xfId="6" applyNumberFormat="1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center" vertical="center"/>
    </xf>
    <xf numFmtId="0" fontId="16" fillId="0" borderId="11" xfId="0" applyFont="1" applyBorder="1"/>
    <xf numFmtId="0" fontId="16" fillId="0" borderId="25" xfId="0" applyFont="1" applyBorder="1"/>
    <xf numFmtId="0" fontId="16" fillId="0" borderId="116" xfId="0" applyFont="1" applyBorder="1"/>
    <xf numFmtId="0" fontId="47" fillId="0" borderId="117" xfId="0" applyFont="1" applyBorder="1" applyAlignment="1" applyProtection="1">
      <alignment horizontal="left"/>
      <protection locked="0"/>
    </xf>
    <xf numFmtId="0" fontId="47" fillId="0" borderId="25" xfId="0" applyFont="1" applyBorder="1" applyAlignment="1" applyProtection="1">
      <alignment horizontal="left"/>
      <protection locked="0"/>
    </xf>
    <xf numFmtId="0" fontId="47" fillId="0" borderId="17" xfId="0" applyFont="1" applyBorder="1" applyAlignment="1" applyProtection="1">
      <alignment horizontal="left"/>
      <protection locked="0"/>
    </xf>
    <xf numFmtId="0" fontId="16" fillId="0" borderId="118" xfId="0" applyFont="1" applyBorder="1" applyAlignment="1">
      <alignment horizontal="center" vertical="center"/>
    </xf>
    <xf numFmtId="4" fontId="16" fillId="0" borderId="119" xfId="4" applyNumberFormat="1" applyFont="1" applyBorder="1" applyAlignment="1">
      <alignment horizontal="center" vertical="center"/>
    </xf>
    <xf numFmtId="4" fontId="16" fillId="0" borderId="33" xfId="4" applyNumberFormat="1" applyFont="1" applyBorder="1" applyAlignment="1">
      <alignment horizontal="center" vertical="center"/>
    </xf>
    <xf numFmtId="4" fontId="16" fillId="0" borderId="32" xfId="4" applyNumberFormat="1" applyFont="1" applyBorder="1" applyAlignment="1">
      <alignment horizontal="center" vertical="center"/>
    </xf>
    <xf numFmtId="49" fontId="16" fillId="0" borderId="120" xfId="0" applyNumberFormat="1" applyFont="1" applyFill="1" applyBorder="1" applyAlignment="1">
      <alignment horizontal="center" vertical="center" wrapText="1"/>
    </xf>
    <xf numFmtId="0" fontId="37" fillId="0" borderId="0" xfId="0" applyFont="1" applyFill="1"/>
    <xf numFmtId="0" fontId="22" fillId="0" borderId="8" xfId="0" applyFont="1" applyFill="1" applyBorder="1" applyAlignment="1">
      <alignment horizontal="center"/>
    </xf>
    <xf numFmtId="0" fontId="22" fillId="0" borderId="8" xfId="0" applyFont="1" applyFill="1" applyBorder="1"/>
    <xf numFmtId="3" fontId="22" fillId="0" borderId="8" xfId="0" applyNumberFormat="1" applyFont="1" applyFill="1" applyBorder="1"/>
    <xf numFmtId="3" fontId="37" fillId="0" borderId="8" xfId="0" applyNumberFormat="1" applyFont="1" applyFill="1" applyBorder="1"/>
    <xf numFmtId="165" fontId="37" fillId="0" borderId="8" xfId="0" applyNumberFormat="1" applyFont="1" applyFill="1" applyBorder="1"/>
    <xf numFmtId="0" fontId="22" fillId="0" borderId="75" xfId="0" applyFont="1" applyFill="1" applyBorder="1"/>
    <xf numFmtId="3" fontId="22" fillId="3" borderId="8" xfId="0" applyNumberFormat="1" applyFont="1" applyFill="1" applyBorder="1"/>
    <xf numFmtId="3" fontId="37" fillId="3" borderId="8" xfId="0" applyNumberFormat="1" applyFont="1" applyFill="1" applyBorder="1"/>
    <xf numFmtId="165" fontId="37" fillId="0" borderId="0" xfId="0" applyNumberFormat="1" applyFont="1" applyFill="1"/>
    <xf numFmtId="0" fontId="37" fillId="0" borderId="8" xfId="0" applyFont="1" applyFill="1" applyBorder="1"/>
    <xf numFmtId="3" fontId="37" fillId="0" borderId="0" xfId="0" applyNumberFormat="1" applyFont="1" applyFill="1"/>
    <xf numFmtId="2" fontId="37" fillId="0" borderId="0" xfId="0" applyNumberFormat="1" applyFont="1" applyFill="1"/>
    <xf numFmtId="164" fontId="37" fillId="0" borderId="0" xfId="0" applyNumberFormat="1" applyFont="1" applyFill="1"/>
    <xf numFmtId="1" fontId="37" fillId="0" borderId="0" xfId="0" applyNumberFormat="1" applyFont="1" applyFill="1"/>
    <xf numFmtId="166" fontId="37" fillId="0" borderId="0" xfId="0" applyNumberFormat="1" applyFont="1" applyFill="1" applyBorder="1"/>
    <xf numFmtId="165" fontId="37" fillId="3" borderId="8" xfId="0" applyNumberFormat="1" applyFont="1" applyFill="1" applyBorder="1"/>
    <xf numFmtId="3" fontId="37" fillId="0" borderId="8" xfId="0" applyNumberFormat="1" applyFont="1" applyFill="1" applyBorder="1" applyAlignment="1">
      <alignment horizontal="center"/>
    </xf>
    <xf numFmtId="0" fontId="103" fillId="0" borderId="8" xfId="0" applyFont="1" applyFill="1" applyBorder="1"/>
    <xf numFmtId="49" fontId="3" fillId="3" borderId="4" xfId="0" applyNumberFormat="1" applyFont="1" applyFill="1" applyBorder="1" applyAlignment="1">
      <alignment horizontal="right"/>
    </xf>
    <xf numFmtId="0" fontId="3" fillId="3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" fontId="3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center"/>
    </xf>
    <xf numFmtId="165" fontId="3" fillId="0" borderId="7" xfId="0" applyNumberFormat="1" applyFont="1" applyFill="1" applyBorder="1" applyAlignment="1">
      <alignment horizontal="right"/>
    </xf>
    <xf numFmtId="165" fontId="3" fillId="0" borderId="7" xfId="0" applyNumberFormat="1" applyFont="1" applyFill="1" applyBorder="1"/>
    <xf numFmtId="165" fontId="3" fillId="0" borderId="4" xfId="0" applyNumberFormat="1" applyFont="1" applyFill="1" applyBorder="1"/>
    <xf numFmtId="164" fontId="3" fillId="0" borderId="4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3" fillId="0" borderId="98" xfId="0" applyFont="1" applyFill="1" applyBorder="1" applyAlignment="1">
      <alignment horizontal="center"/>
    </xf>
    <xf numFmtId="165" fontId="3" fillId="0" borderId="8" xfId="0" applyNumberFormat="1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165" fontId="3" fillId="0" borderId="4" xfId="0" applyNumberFormat="1" applyFont="1" applyFill="1" applyBorder="1" applyAlignment="1">
      <alignment horizontal="right" wrapText="1"/>
    </xf>
    <xf numFmtId="0" fontId="3" fillId="0" borderId="4" xfId="0" applyFont="1" applyFill="1" applyBorder="1"/>
    <xf numFmtId="165" fontId="3" fillId="0" borderId="5" xfId="0" applyNumberFormat="1" applyFont="1" applyFill="1" applyBorder="1" applyAlignment="1">
      <alignment horizontal="right"/>
    </xf>
    <xf numFmtId="1" fontId="3" fillId="0" borderId="8" xfId="0" applyNumberFormat="1" applyFont="1" applyFill="1" applyBorder="1" applyAlignment="1">
      <alignment horizontal="right"/>
    </xf>
    <xf numFmtId="3" fontId="37" fillId="0" borderId="31" xfId="29" applyNumberFormat="1" applyFont="1" applyFill="1" applyBorder="1"/>
    <xf numFmtId="3" fontId="37" fillId="0" borderId="4" xfId="29" applyNumberFormat="1" applyFont="1" applyFill="1" applyBorder="1"/>
    <xf numFmtId="3" fontId="37" fillId="0" borderId="34" xfId="29" applyNumberFormat="1" applyFont="1" applyFill="1" applyBorder="1"/>
    <xf numFmtId="3" fontId="37" fillId="0" borderId="33" xfId="29" applyNumberFormat="1" applyFont="1" applyFill="1" applyBorder="1"/>
    <xf numFmtId="3" fontId="37" fillId="0" borderId="15" xfId="29" applyNumberFormat="1" applyFont="1" applyFill="1" applyBorder="1"/>
    <xf numFmtId="3" fontId="37" fillId="0" borderId="52" xfId="29" applyNumberFormat="1" applyFont="1" applyFill="1" applyBorder="1"/>
    <xf numFmtId="3" fontId="37" fillId="0" borderId="32" xfId="29" applyNumberFormat="1" applyFont="1" applyFill="1" applyBorder="1"/>
    <xf numFmtId="3" fontId="22" fillId="0" borderId="58" xfId="29" applyNumberFormat="1" applyFont="1" applyFill="1" applyBorder="1" applyAlignment="1">
      <alignment horizontal="right"/>
    </xf>
    <xf numFmtId="3" fontId="22" fillId="0" borderId="109" xfId="29" applyNumberFormat="1" applyFont="1" applyFill="1" applyBorder="1" applyAlignment="1">
      <alignment horizontal="right"/>
    </xf>
    <xf numFmtId="3" fontId="22" fillId="0" borderId="54" xfId="29" applyNumberFormat="1" applyFont="1" applyFill="1" applyBorder="1" applyAlignment="1">
      <alignment horizontal="right"/>
    </xf>
    <xf numFmtId="3" fontId="5" fillId="0" borderId="8" xfId="0" applyNumberFormat="1" applyFont="1" applyBorder="1" applyAlignment="1">
      <alignment horizontal="center" vertical="center"/>
    </xf>
    <xf numFmtId="3" fontId="5" fillId="0" borderId="76" xfId="0" applyNumberFormat="1" applyFont="1" applyBorder="1" applyAlignment="1">
      <alignment horizontal="center" vertical="center"/>
    </xf>
    <xf numFmtId="0" fontId="23" fillId="0" borderId="58" xfId="0" applyFont="1" applyBorder="1" applyAlignment="1">
      <alignment horizontal="center"/>
    </xf>
    <xf numFmtId="0" fontId="23" fillId="0" borderId="59" xfId="0" applyFont="1" applyFill="1" applyBorder="1" applyAlignment="1">
      <alignment horizontal="center"/>
    </xf>
    <xf numFmtId="0" fontId="19" fillId="0" borderId="0" xfId="29" applyFont="1"/>
    <xf numFmtId="0" fontId="37" fillId="0" borderId="0" xfId="29" applyFont="1"/>
    <xf numFmtId="172" fontId="9" fillId="0" borderId="0" xfId="0" applyNumberFormat="1" applyFont="1" applyFill="1"/>
    <xf numFmtId="0" fontId="38" fillId="0" borderId="0" xfId="0" applyFont="1" applyFill="1" applyBorder="1"/>
    <xf numFmtId="0" fontId="9" fillId="0" borderId="0" xfId="0" quotePrefix="1" applyFont="1" applyFill="1"/>
    <xf numFmtId="172" fontId="9" fillId="0" borderId="0" xfId="0" quotePrefix="1" applyNumberFormat="1" applyFont="1" applyFill="1"/>
    <xf numFmtId="3" fontId="9" fillId="0" borderId="0" xfId="0" applyNumberFormat="1" applyFont="1" applyFill="1"/>
    <xf numFmtId="0" fontId="9" fillId="0" borderId="0" xfId="29" applyFont="1" applyFill="1"/>
    <xf numFmtId="0" fontId="37" fillId="0" borderId="0" xfId="0" applyFont="1" applyFill="1" applyBorder="1"/>
    <xf numFmtId="170" fontId="37" fillId="0" borderId="0" xfId="0" quotePrefix="1" applyNumberFormat="1" applyFont="1" applyFill="1" applyBorder="1" applyAlignment="1">
      <alignment horizontal="right"/>
    </xf>
    <xf numFmtId="172" fontId="37" fillId="0" borderId="0" xfId="0" applyNumberFormat="1" applyFont="1" applyFill="1" applyBorder="1"/>
    <xf numFmtId="0" fontId="31" fillId="0" borderId="0" xfId="0" applyFont="1" applyFill="1" applyBorder="1"/>
    <xf numFmtId="172" fontId="1" fillId="0" borderId="0" xfId="0" applyNumberFormat="1" applyFont="1" applyFill="1" applyBorder="1" applyAlignment="1">
      <alignment vertical="center"/>
    </xf>
    <xf numFmtId="0" fontId="2" fillId="0" borderId="0" xfId="29" applyFont="1" applyFill="1"/>
    <xf numFmtId="172" fontId="2" fillId="0" borderId="0" xfId="0" applyNumberFormat="1" applyFont="1" applyFill="1"/>
    <xf numFmtId="0" fontId="2" fillId="0" borderId="0" xfId="0" quotePrefix="1" applyFont="1" applyFill="1"/>
    <xf numFmtId="172" fontId="2" fillId="0" borderId="0" xfId="0" quotePrefix="1" applyNumberFormat="1" applyFont="1" applyFill="1"/>
    <xf numFmtId="3" fontId="2" fillId="0" borderId="0" xfId="0" applyNumberFormat="1" applyFont="1" applyFill="1"/>
    <xf numFmtId="164" fontId="0" fillId="0" borderId="0" xfId="0" applyNumberFormat="1" applyFill="1"/>
    <xf numFmtId="0" fontId="24" fillId="0" borderId="7" xfId="6" applyNumberFormat="1" applyFont="1" applyFill="1" applyBorder="1" applyAlignment="1">
      <alignment horizontal="center"/>
    </xf>
    <xf numFmtId="0" fontId="9" fillId="0" borderId="58" xfId="9" applyFont="1" applyFill="1" applyBorder="1" applyAlignment="1">
      <alignment horizontal="center"/>
    </xf>
    <xf numFmtId="0" fontId="9" fillId="0" borderId="109" xfId="9" applyFont="1" applyFill="1" applyBorder="1" applyAlignment="1">
      <alignment horizontal="center"/>
    </xf>
    <xf numFmtId="4" fontId="37" fillId="0" borderId="0" xfId="23" applyNumberFormat="1" applyFont="1"/>
    <xf numFmtId="164" fontId="2" fillId="0" borderId="0" xfId="15" applyNumberFormat="1" applyFont="1" applyFill="1"/>
    <xf numFmtId="164" fontId="2" fillId="0" borderId="0" xfId="15" applyNumberFormat="1" applyFont="1" applyFill="1" applyAlignment="1">
      <alignment horizontal="right"/>
    </xf>
    <xf numFmtId="0" fontId="89" fillId="0" borderId="0" xfId="15" applyFont="1" applyFill="1" applyBorder="1"/>
    <xf numFmtId="0" fontId="125" fillId="0" borderId="0" xfId="15" applyFont="1" applyFill="1"/>
    <xf numFmtId="0" fontId="125" fillId="0" borderId="0" xfId="15" applyFont="1" applyFill="1" applyAlignment="1">
      <alignment horizontal="right"/>
    </xf>
    <xf numFmtId="0" fontId="109" fillId="0" borderId="0" xfId="0" applyFont="1" applyFill="1"/>
    <xf numFmtId="0" fontId="126" fillId="0" borderId="0" xfId="15" applyFont="1" applyFill="1"/>
    <xf numFmtId="0" fontId="126" fillId="0" borderId="0" xfId="15" applyFont="1" applyFill="1" applyAlignment="1">
      <alignment horizontal="right"/>
    </xf>
    <xf numFmtId="175" fontId="9" fillId="0" borderId="0" xfId="15" applyNumberFormat="1" applyFont="1" applyFill="1" applyBorder="1"/>
    <xf numFmtId="175" fontId="9" fillId="0" borderId="0" xfId="15" applyNumberFormat="1" applyFont="1" applyFill="1" applyBorder="1" applyAlignment="1">
      <alignment horizontal="right"/>
    </xf>
    <xf numFmtId="0" fontId="107" fillId="0" borderId="0" xfId="7"/>
    <xf numFmtId="0" fontId="3" fillId="0" borderId="8" xfId="6" applyNumberFormat="1" applyFont="1" applyFill="1" applyBorder="1" applyAlignment="1">
      <alignment horizontal="right"/>
    </xf>
    <xf numFmtId="3" fontId="3" fillId="0" borderId="8" xfId="6" applyNumberFormat="1" applyFont="1" applyFill="1" applyBorder="1" applyAlignment="1">
      <alignment horizontal="right"/>
    </xf>
    <xf numFmtId="164" fontId="113" fillId="0" borderId="8" xfId="6" applyNumberFormat="1" applyFont="1" applyFill="1" applyBorder="1" applyAlignment="1">
      <alignment horizontal="right"/>
    </xf>
    <xf numFmtId="165" fontId="3" fillId="0" borderId="8" xfId="6" applyNumberFormat="1" applyFont="1" applyFill="1" applyBorder="1" applyAlignment="1">
      <alignment horizontal="right"/>
    </xf>
    <xf numFmtId="164" fontId="3" fillId="0" borderId="8" xfId="6" applyNumberFormat="1" applyFont="1" applyFill="1" applyBorder="1" applyAlignment="1">
      <alignment horizontal="right"/>
    </xf>
    <xf numFmtId="3" fontId="24" fillId="0" borderId="8" xfId="6" applyNumberFormat="1" applyFont="1" applyFill="1" applyBorder="1" applyAlignment="1">
      <alignment horizontal="right"/>
    </xf>
    <xf numFmtId="165" fontId="24" fillId="0" borderId="8" xfId="6" applyNumberFormat="1" applyFont="1" applyFill="1" applyBorder="1" applyAlignment="1">
      <alignment horizontal="right"/>
    </xf>
    <xf numFmtId="0" fontId="127" fillId="0" borderId="0" xfId="6" applyFont="1"/>
    <xf numFmtId="0" fontId="128" fillId="0" borderId="0" xfId="6" applyFont="1"/>
    <xf numFmtId="0" fontId="129" fillId="0" borderId="0" xfId="6" applyFont="1"/>
    <xf numFmtId="0" fontId="130" fillId="0" borderId="28" xfId="6" applyNumberFormat="1" applyFont="1" applyFill="1" applyBorder="1" applyAlignment="1">
      <alignment horizontal="center"/>
    </xf>
    <xf numFmtId="165" fontId="131" fillId="0" borderId="8" xfId="6" applyNumberFormat="1" applyFont="1" applyFill="1" applyBorder="1" applyAlignment="1">
      <alignment horizontal="right"/>
    </xf>
    <xf numFmtId="165" fontId="95" fillId="0" borderId="121" xfId="0" applyNumberFormat="1" applyFont="1" applyFill="1" applyBorder="1" applyAlignment="1">
      <alignment horizontal="right"/>
    </xf>
    <xf numFmtId="0" fontId="95" fillId="0" borderId="121" xfId="0" applyNumberFormat="1" applyFont="1" applyFill="1" applyBorder="1" applyAlignment="1">
      <alignment horizontal="right"/>
    </xf>
    <xf numFmtId="0" fontId="110" fillId="0" borderId="8" xfId="6" applyFont="1" applyFill="1" applyBorder="1" applyAlignment="1">
      <alignment horizontal="right"/>
    </xf>
    <xf numFmtId="0" fontId="26" fillId="0" borderId="8" xfId="6" applyFont="1" applyFill="1" applyBorder="1" applyAlignment="1">
      <alignment horizontal="right"/>
    </xf>
    <xf numFmtId="0" fontId="110" fillId="0" borderId="30" xfId="6" applyFont="1" applyFill="1" applyBorder="1" applyAlignment="1">
      <alignment horizontal="right"/>
    </xf>
    <xf numFmtId="0" fontId="105" fillId="0" borderId="0" xfId="6" applyFont="1" applyFill="1"/>
    <xf numFmtId="0" fontId="132" fillId="0" borderId="0" xfId="6" applyFont="1" applyFill="1"/>
    <xf numFmtId="0" fontId="111" fillId="0" borderId="0" xfId="6" applyFont="1"/>
    <xf numFmtId="3" fontId="16" fillId="0" borderId="4" xfId="7" applyNumberFormat="1" applyFont="1" applyFill="1" applyBorder="1" applyAlignment="1">
      <alignment horizontal="right"/>
    </xf>
    <xf numFmtId="164" fontId="16" fillId="0" borderId="0" xfId="7" applyNumberFormat="1" applyFont="1" applyFill="1" applyBorder="1" applyAlignment="1">
      <alignment wrapText="1"/>
    </xf>
    <xf numFmtId="165" fontId="16" fillId="0" borderId="34" xfId="7" applyNumberFormat="1" applyFont="1" applyFill="1" applyBorder="1" applyAlignment="1">
      <alignment wrapText="1"/>
    </xf>
    <xf numFmtId="164" fontId="10" fillId="0" borderId="0" xfId="7" applyNumberFormat="1" applyFont="1" applyFill="1" applyBorder="1" applyAlignment="1">
      <alignment wrapText="1"/>
    </xf>
    <xf numFmtId="3" fontId="16" fillId="0" borderId="20" xfId="7" applyNumberFormat="1" applyFont="1" applyFill="1" applyBorder="1" applyAlignment="1">
      <alignment horizontal="right"/>
    </xf>
    <xf numFmtId="164" fontId="16" fillId="0" borderId="18" xfId="7" applyNumberFormat="1" applyFont="1" applyFill="1" applyBorder="1" applyAlignment="1">
      <alignment wrapText="1"/>
    </xf>
    <xf numFmtId="165" fontId="16" fillId="0" borderId="42" xfId="7" applyNumberFormat="1" applyFont="1" applyFill="1" applyBorder="1" applyAlignment="1">
      <alignment wrapText="1"/>
    </xf>
    <xf numFmtId="0" fontId="3" fillId="0" borderId="0" xfId="12" applyFont="1" applyFill="1"/>
    <xf numFmtId="0" fontId="2" fillId="3" borderId="0" xfId="19" applyFont="1" applyFill="1" applyBorder="1" applyAlignment="1">
      <alignment vertical="center"/>
    </xf>
    <xf numFmtId="0" fontId="85" fillId="3" borderId="0" xfId="20" applyFont="1" applyFill="1" applyAlignment="1">
      <alignment vertical="center"/>
    </xf>
    <xf numFmtId="0" fontId="66" fillId="3" borderId="0" xfId="20" applyFill="1" applyAlignment="1">
      <alignment vertical="center"/>
    </xf>
    <xf numFmtId="0" fontId="113" fillId="0" borderId="89" xfId="0" applyFont="1" applyFill="1" applyBorder="1" applyAlignment="1">
      <alignment vertical="center"/>
    </xf>
    <xf numFmtId="0" fontId="113" fillId="0" borderId="76" xfId="0" applyFont="1" applyFill="1" applyBorder="1" applyAlignment="1">
      <alignment vertical="center"/>
    </xf>
    <xf numFmtId="0" fontId="113" fillId="0" borderId="40" xfId="0" applyFont="1" applyFill="1" applyBorder="1"/>
    <xf numFmtId="3" fontId="113" fillId="0" borderId="76" xfId="0" applyNumberFormat="1" applyFont="1" applyFill="1" applyBorder="1" applyAlignment="1">
      <alignment vertical="center"/>
    </xf>
    <xf numFmtId="3" fontId="113" fillId="0" borderId="76" xfId="0" applyNumberFormat="1" applyFont="1" applyFill="1" applyBorder="1"/>
    <xf numFmtId="3" fontId="113" fillId="0" borderId="47" xfId="0" applyNumberFormat="1" applyFont="1" applyFill="1" applyBorder="1"/>
    <xf numFmtId="0" fontId="9" fillId="0" borderId="122" xfId="25" applyFont="1" applyBorder="1" applyAlignment="1">
      <alignment horizontal="centerContinuous" vertical="center"/>
    </xf>
    <xf numFmtId="0" fontId="9" fillId="0" borderId="122" xfId="25" applyFont="1" applyBorder="1" applyAlignment="1">
      <alignment horizontal="center" vertical="center"/>
    </xf>
    <xf numFmtId="2" fontId="9" fillId="0" borderId="85" xfId="25" applyNumberFormat="1" applyFont="1" applyBorder="1" applyAlignment="1">
      <alignment horizontal="center" vertical="center" wrapText="1"/>
    </xf>
    <xf numFmtId="2" fontId="9" fillId="0" borderId="85" xfId="25" applyNumberFormat="1" applyFont="1" applyBorder="1" applyAlignment="1">
      <alignment horizontal="centerContinuous" vertical="center" wrapText="1"/>
    </xf>
    <xf numFmtId="0" fontId="5" fillId="0" borderId="22" xfId="25" applyFont="1" applyBorder="1" applyAlignment="1">
      <alignment vertical="center"/>
    </xf>
    <xf numFmtId="0" fontId="9" fillId="0" borderId="27" xfId="25" applyFont="1" applyBorder="1" applyAlignment="1">
      <alignment vertical="center"/>
    </xf>
    <xf numFmtId="0" fontId="5" fillId="0" borderId="27" xfId="25" applyFont="1" applyBorder="1" applyAlignment="1">
      <alignment vertical="center"/>
    </xf>
    <xf numFmtId="0" fontId="9" fillId="0" borderId="27" xfId="25" applyFont="1" applyFill="1" applyBorder="1" applyAlignment="1">
      <alignment vertical="center"/>
    </xf>
    <xf numFmtId="0" fontId="9" fillId="0" borderId="71" xfId="25" applyFont="1" applyBorder="1" applyAlignment="1">
      <alignment vertical="center"/>
    </xf>
    <xf numFmtId="0" fontId="5" fillId="0" borderId="123" xfId="25" applyFont="1" applyBorder="1" applyAlignment="1">
      <alignment vertical="center"/>
    </xf>
    <xf numFmtId="0" fontId="5" fillId="0" borderId="124" xfId="25" applyFont="1" applyBorder="1" applyAlignment="1">
      <alignment vertical="center"/>
    </xf>
    <xf numFmtId="4" fontId="9" fillId="0" borderId="125" xfId="25" applyNumberFormat="1" applyFont="1" applyBorder="1" applyAlignment="1">
      <alignment vertical="center"/>
    </xf>
    <xf numFmtId="4" fontId="9" fillId="0" borderId="5" xfId="25" applyNumberFormat="1" applyFont="1" applyBorder="1" applyAlignment="1">
      <alignment vertical="center"/>
    </xf>
    <xf numFmtId="4" fontId="9" fillId="0" borderId="126" xfId="25" applyNumberFormat="1" applyFont="1" applyBorder="1" applyAlignment="1">
      <alignment horizontal="center" vertical="center"/>
    </xf>
    <xf numFmtId="4" fontId="9" fillId="0" borderId="30" xfId="25" applyNumberFormat="1" applyFont="1" applyBorder="1" applyAlignment="1">
      <alignment vertical="center"/>
    </xf>
    <xf numFmtId="4" fontId="9" fillId="0" borderId="127" xfId="25" applyNumberFormat="1" applyFont="1" applyBorder="1" applyAlignment="1">
      <alignment vertical="center"/>
    </xf>
    <xf numFmtId="4" fontId="9" fillId="0" borderId="128" xfId="25" applyNumberFormat="1" applyFont="1" applyBorder="1" applyAlignment="1">
      <alignment vertical="center"/>
    </xf>
    <xf numFmtId="4" fontId="9" fillId="0" borderId="129" xfId="25" applyNumberFormat="1" applyFont="1" applyBorder="1" applyAlignment="1">
      <alignment horizontal="right" vertical="center"/>
    </xf>
    <xf numFmtId="4" fontId="9" fillId="0" borderId="130" xfId="25" applyNumberFormat="1" applyFont="1" applyBorder="1" applyAlignment="1">
      <alignment vertical="center"/>
    </xf>
    <xf numFmtId="4" fontId="9" fillId="0" borderId="87" xfId="25" applyNumberFormat="1" applyFont="1" applyBorder="1" applyAlignment="1">
      <alignment horizontal="center" vertical="center"/>
    </xf>
    <xf numFmtId="4" fontId="9" fillId="0" borderId="75" xfId="25" applyNumberFormat="1" applyFont="1" applyBorder="1" applyAlignment="1">
      <alignment vertical="center"/>
    </xf>
    <xf numFmtId="4" fontId="9" fillId="0" borderId="8" xfId="25" applyNumberFormat="1" applyFont="1" applyBorder="1" applyAlignment="1">
      <alignment vertical="center"/>
    </xf>
    <xf numFmtId="4" fontId="9" fillId="0" borderId="37" xfId="25" applyNumberFormat="1" applyFont="1" applyBorder="1" applyAlignment="1">
      <alignment horizontal="right" vertical="center"/>
    </xf>
    <xf numFmtId="4" fontId="9" fillId="0" borderId="131" xfId="25" applyNumberFormat="1" applyFont="1" applyBorder="1" applyAlignment="1">
      <alignment vertical="center"/>
    </xf>
    <xf numFmtId="4" fontId="9" fillId="0" borderId="132" xfId="25" applyNumberFormat="1" applyFont="1" applyBorder="1" applyAlignment="1">
      <alignment horizontal="center" vertical="center"/>
    </xf>
    <xf numFmtId="4" fontId="9" fillId="0" borderId="10" xfId="25" applyNumberFormat="1" applyFont="1" applyBorder="1" applyAlignment="1">
      <alignment vertical="center"/>
    </xf>
    <xf numFmtId="4" fontId="9" fillId="0" borderId="72" xfId="25" applyNumberFormat="1" applyFont="1" applyBorder="1" applyAlignment="1">
      <alignment vertical="center"/>
    </xf>
    <xf numFmtId="4" fontId="9" fillId="0" borderId="90" xfId="25" applyNumberFormat="1" applyFont="1" applyBorder="1" applyAlignment="1">
      <alignment horizontal="right" vertical="center"/>
    </xf>
    <xf numFmtId="4" fontId="9" fillId="0" borderId="133" xfId="25" applyNumberFormat="1" applyFont="1" applyBorder="1" applyAlignment="1">
      <alignment horizontal="right" vertical="center"/>
    </xf>
    <xf numFmtId="4" fontId="9" fillId="0" borderId="127" xfId="25" applyNumberFormat="1" applyFont="1" applyBorder="1" applyAlignment="1">
      <alignment horizontal="right" vertical="center"/>
    </xf>
    <xf numFmtId="4" fontId="9" fillId="0" borderId="128" xfId="25" applyNumberFormat="1" applyFont="1" applyBorder="1" applyAlignment="1">
      <alignment horizontal="right" vertical="center"/>
    </xf>
    <xf numFmtId="4" fontId="9" fillId="0" borderId="5" xfId="25" applyNumberFormat="1" applyFont="1" applyBorder="1" applyAlignment="1">
      <alignment horizontal="right" vertical="center"/>
    </xf>
    <xf numFmtId="4" fontId="9" fillId="0" borderId="130" xfId="25" applyNumberFormat="1" applyFont="1" applyBorder="1" applyAlignment="1">
      <alignment horizontal="right" vertical="center"/>
    </xf>
    <xf numFmtId="4" fontId="9" fillId="0" borderId="75" xfId="25" applyNumberFormat="1" applyFont="1" applyBorder="1" applyAlignment="1">
      <alignment horizontal="right" vertical="center"/>
    </xf>
    <xf numFmtId="4" fontId="9" fillId="0" borderId="134" xfId="25" applyNumberFormat="1" applyFont="1" applyBorder="1" applyAlignment="1">
      <alignment horizontal="right" vertical="center"/>
    </xf>
    <xf numFmtId="4" fontId="9" fillId="0" borderId="45" xfId="25" applyNumberFormat="1" applyFont="1" applyBorder="1" applyAlignment="1">
      <alignment horizontal="right" vertical="center"/>
    </xf>
    <xf numFmtId="4" fontId="9" fillId="0" borderId="49" xfId="25" applyNumberFormat="1" applyFont="1" applyBorder="1" applyAlignment="1">
      <alignment horizontal="right" vertical="center"/>
    </xf>
    <xf numFmtId="0" fontId="9" fillId="0" borderId="44" xfId="25" applyFont="1" applyBorder="1" applyAlignment="1">
      <alignment horizontal="centerContinuous" vertical="center"/>
    </xf>
    <xf numFmtId="0" fontId="9" fillId="0" borderId="95" xfId="25" applyFont="1" applyBorder="1" applyAlignment="1">
      <alignment horizontal="centerContinuous" vertical="center"/>
    </xf>
    <xf numFmtId="2" fontId="9" fillId="0" borderId="95" xfId="25" applyNumberFormat="1" applyFont="1" applyBorder="1" applyAlignment="1">
      <alignment horizontal="centerContinuous" vertical="center"/>
    </xf>
    <xf numFmtId="0" fontId="9" fillId="0" borderId="72" xfId="25" applyFont="1" applyBorder="1" applyAlignment="1">
      <alignment horizontal="center" vertical="center"/>
    </xf>
    <xf numFmtId="0" fontId="9" fillId="0" borderId="72" xfId="25" applyFont="1" applyBorder="1" applyAlignment="1">
      <alignment horizontal="centerContinuous" vertical="center"/>
    </xf>
    <xf numFmtId="2" fontId="9" fillId="0" borderId="105" xfId="25" applyNumberFormat="1" applyFont="1" applyBorder="1" applyAlignment="1">
      <alignment horizontal="centerContinuous" vertical="center" wrapText="1"/>
    </xf>
    <xf numFmtId="0" fontId="9" fillId="0" borderId="115" xfId="25" applyFont="1" applyBorder="1" applyAlignment="1">
      <alignment horizontal="center" vertical="center"/>
    </xf>
    <xf numFmtId="2" fontId="9" fillId="0" borderId="90" xfId="25" applyNumberFormat="1" applyFont="1" applyBorder="1" applyAlignment="1">
      <alignment horizontal="center" vertical="center" wrapText="1"/>
    </xf>
    <xf numFmtId="0" fontId="9" fillId="0" borderId="93" xfId="25" applyFont="1" applyBorder="1" applyAlignment="1">
      <alignment horizontal="center" vertical="center"/>
    </xf>
    <xf numFmtId="0" fontId="9" fillId="0" borderId="135" xfId="26" applyFont="1" applyBorder="1"/>
    <xf numFmtId="165" fontId="9" fillId="0" borderId="127" xfId="26" applyNumberFormat="1" applyFont="1" applyBorder="1"/>
    <xf numFmtId="164" fontId="9" fillId="0" borderId="136" xfId="26" applyNumberFormat="1" applyFont="1" applyBorder="1" applyAlignment="1">
      <alignment horizontal="center"/>
    </xf>
    <xf numFmtId="165" fontId="9" fillId="0" borderId="137" xfId="26" applyNumberFormat="1" applyFont="1" applyBorder="1"/>
    <xf numFmtId="164" fontId="9" fillId="0" borderId="129" xfId="26" applyNumberFormat="1" applyFont="1" applyBorder="1" applyAlignment="1">
      <alignment horizontal="center"/>
    </xf>
    <xf numFmtId="165" fontId="9" fillId="0" borderId="128" xfId="26" applyNumberFormat="1" applyFont="1" applyBorder="1"/>
    <xf numFmtId="0" fontId="9" fillId="0" borderId="138" xfId="26" applyFont="1" applyBorder="1"/>
    <xf numFmtId="164" fontId="9" fillId="0" borderId="98" xfId="26" applyNumberFormat="1" applyFont="1" applyBorder="1" applyAlignment="1">
      <alignment horizontal="center"/>
    </xf>
    <xf numFmtId="4" fontId="9" fillId="0" borderId="77" xfId="26" applyNumberFormat="1" applyFont="1" applyBorder="1"/>
    <xf numFmtId="4" fontId="9" fillId="0" borderId="75" xfId="26" applyNumberFormat="1" applyFont="1" applyBorder="1"/>
    <xf numFmtId="165" fontId="9" fillId="0" borderId="77" xfId="26" applyNumberFormat="1" applyFont="1" applyBorder="1"/>
    <xf numFmtId="165" fontId="9" fillId="0" borderId="75" xfId="26" applyNumberFormat="1" applyFont="1" applyBorder="1"/>
    <xf numFmtId="0" fontId="14" fillId="0" borderId="138" xfId="26" applyFont="1" applyBorder="1"/>
    <xf numFmtId="0" fontId="9" fillId="0" borderId="139" xfId="26" applyFont="1" applyBorder="1"/>
    <xf numFmtId="165" fontId="9" fillId="0" borderId="48" xfId="26" applyNumberFormat="1" applyFont="1" applyBorder="1"/>
    <xf numFmtId="165" fontId="9" fillId="0" borderId="49" xfId="26" applyNumberFormat="1" applyFont="1" applyBorder="1"/>
    <xf numFmtId="1" fontId="0" fillId="0" borderId="0" xfId="0" applyNumberFormat="1"/>
    <xf numFmtId="0" fontId="5" fillId="3" borderId="43" xfId="27" applyFont="1" applyFill="1" applyBorder="1" applyAlignment="1">
      <alignment horizontal="centerContinuous" vertical="center"/>
    </xf>
    <xf numFmtId="2" fontId="5" fillId="3" borderId="140" xfId="27" applyNumberFormat="1" applyFont="1" applyFill="1" applyBorder="1" applyAlignment="1">
      <alignment horizontal="centerContinuous" vertical="center"/>
    </xf>
    <xf numFmtId="0" fontId="5" fillId="3" borderId="10" xfId="25" applyFont="1" applyFill="1" applyBorder="1" applyAlignment="1">
      <alignment horizontal="centerContinuous" vertical="center"/>
    </xf>
    <xf numFmtId="0" fontId="5" fillId="3" borderId="72" xfId="25" applyFont="1" applyFill="1" applyBorder="1" applyAlignment="1">
      <alignment horizontal="center" vertical="center"/>
    </xf>
    <xf numFmtId="2" fontId="5" fillId="3" borderId="132" xfId="25" applyNumberFormat="1" applyFont="1" applyFill="1" applyBorder="1" applyAlignment="1">
      <alignment horizontal="centerContinuous" vertical="center" wrapText="1"/>
    </xf>
    <xf numFmtId="2" fontId="5" fillId="3" borderId="90" xfId="25" applyNumberFormat="1" applyFont="1" applyFill="1" applyBorder="1" applyAlignment="1">
      <alignment horizontal="centerContinuous" vertical="center" wrapText="1"/>
    </xf>
    <xf numFmtId="0" fontId="9" fillId="3" borderId="141" xfId="19" applyFont="1" applyFill="1" applyBorder="1" applyAlignment="1">
      <alignment vertical="center"/>
    </xf>
    <xf numFmtId="165" fontId="9" fillId="3" borderId="142" xfId="19" applyNumberFormat="1" applyFont="1" applyFill="1" applyBorder="1" applyAlignment="1">
      <alignment vertical="center"/>
    </xf>
    <xf numFmtId="165" fontId="9" fillId="3" borderId="143" xfId="19" applyNumberFormat="1" applyFont="1" applyFill="1" applyBorder="1" applyAlignment="1">
      <alignment vertical="center"/>
    </xf>
    <xf numFmtId="1" fontId="9" fillId="3" borderId="144" xfId="19" applyNumberFormat="1" applyFont="1" applyFill="1" applyBorder="1" applyAlignment="1">
      <alignment horizontal="center" vertical="center"/>
    </xf>
    <xf numFmtId="164" fontId="9" fillId="3" borderId="143" xfId="19" applyNumberFormat="1" applyFont="1" applyFill="1" applyBorder="1" applyAlignment="1">
      <alignment vertical="center"/>
    </xf>
    <xf numFmtId="1" fontId="9" fillId="3" borderId="145" xfId="19" applyNumberFormat="1" applyFont="1" applyFill="1" applyBorder="1" applyAlignment="1">
      <alignment horizontal="center" vertical="center"/>
    </xf>
    <xf numFmtId="1" fontId="9" fillId="3" borderId="146" xfId="19" applyNumberFormat="1" applyFont="1" applyFill="1" applyBorder="1" applyAlignment="1">
      <alignment horizontal="center" vertical="center"/>
    </xf>
    <xf numFmtId="164" fontId="9" fillId="3" borderId="0" xfId="19" applyNumberFormat="1" applyFont="1" applyFill="1" applyAlignment="1">
      <alignment vertical="center"/>
    </xf>
    <xf numFmtId="0" fontId="9" fillId="3" borderId="147" xfId="19" applyFont="1" applyFill="1" applyBorder="1" applyAlignment="1">
      <alignment vertical="center"/>
    </xf>
    <xf numFmtId="165" fontId="9" fillId="3" borderId="148" xfId="19" applyNumberFormat="1" applyFont="1" applyFill="1" applyBorder="1" applyAlignment="1">
      <alignment vertical="center"/>
    </xf>
    <xf numFmtId="165" fontId="9" fillId="3" borderId="149" xfId="19" applyNumberFormat="1" applyFont="1" applyFill="1" applyBorder="1" applyAlignment="1">
      <alignment vertical="center"/>
    </xf>
    <xf numFmtId="164" fontId="9" fillId="3" borderId="149" xfId="19" applyNumberFormat="1" applyFont="1" applyFill="1" applyBorder="1" applyAlignment="1">
      <alignment vertical="center"/>
    </xf>
    <xf numFmtId="0" fontId="9" fillId="3" borderId="150" xfId="19" applyFont="1" applyFill="1" applyBorder="1" applyAlignment="1">
      <alignment vertical="center"/>
    </xf>
    <xf numFmtId="0" fontId="5" fillId="3" borderId="151" xfId="19" applyFont="1" applyFill="1" applyBorder="1" applyAlignment="1">
      <alignment vertical="center"/>
    </xf>
    <xf numFmtId="165" fontId="5" fillId="3" borderId="148" xfId="19" applyNumberFormat="1" applyFont="1" applyFill="1" applyBorder="1" applyAlignment="1">
      <alignment vertical="center"/>
    </xf>
    <xf numFmtId="165" fontId="5" fillId="3" borderId="149" xfId="19" applyNumberFormat="1" applyFont="1" applyFill="1" applyBorder="1" applyAlignment="1">
      <alignment vertical="center"/>
    </xf>
    <xf numFmtId="1" fontId="5" fillId="3" borderId="145" xfId="19" applyNumberFormat="1" applyFont="1" applyFill="1" applyBorder="1" applyAlignment="1">
      <alignment horizontal="center" vertical="center"/>
    </xf>
    <xf numFmtId="164" fontId="5" fillId="3" borderId="149" xfId="19" applyNumberFormat="1" applyFont="1" applyFill="1" applyBorder="1" applyAlignment="1">
      <alignment vertical="center"/>
    </xf>
    <xf numFmtId="1" fontId="5" fillId="3" borderId="146" xfId="19" applyNumberFormat="1" applyFont="1" applyFill="1" applyBorder="1" applyAlignment="1">
      <alignment horizontal="center" vertical="center"/>
    </xf>
    <xf numFmtId="0" fontId="9" fillId="3" borderId="152" xfId="19" applyFont="1" applyFill="1" applyBorder="1" applyAlignment="1">
      <alignment vertical="center"/>
    </xf>
    <xf numFmtId="0" fontId="9" fillId="3" borderId="151" xfId="19" applyFont="1" applyFill="1" applyBorder="1" applyAlignment="1">
      <alignment vertical="center"/>
    </xf>
    <xf numFmtId="164" fontId="9" fillId="3" borderId="148" xfId="19" applyNumberFormat="1" applyFont="1" applyFill="1" applyBorder="1" applyAlignment="1">
      <alignment horizontal="center" vertical="center"/>
    </xf>
    <xf numFmtId="164" fontId="9" fillId="3" borderId="149" xfId="19" applyNumberFormat="1" applyFont="1" applyFill="1" applyBorder="1" applyAlignment="1">
      <alignment horizontal="center" vertical="center"/>
    </xf>
    <xf numFmtId="164" fontId="9" fillId="3" borderId="153" xfId="19" applyNumberFormat="1" applyFont="1" applyFill="1" applyBorder="1" applyAlignment="1">
      <alignment horizontal="center" vertical="center"/>
    </xf>
    <xf numFmtId="164" fontId="9" fillId="3" borderId="148" xfId="19" applyNumberFormat="1" applyFont="1" applyFill="1" applyBorder="1" applyAlignment="1">
      <alignment vertical="center"/>
    </xf>
    <xf numFmtId="165" fontId="9" fillId="3" borderId="153" xfId="19" applyNumberFormat="1" applyFont="1" applyFill="1" applyBorder="1" applyAlignment="1">
      <alignment vertical="center"/>
    </xf>
    <xf numFmtId="165" fontId="9" fillId="3" borderId="154" xfId="19" applyNumberFormat="1" applyFont="1" applyFill="1" applyBorder="1" applyAlignment="1">
      <alignment vertical="center"/>
    </xf>
    <xf numFmtId="164" fontId="9" fillId="3" borderId="154" xfId="19" applyNumberFormat="1" applyFont="1" applyFill="1" applyBorder="1" applyAlignment="1">
      <alignment vertical="center"/>
    </xf>
    <xf numFmtId="164" fontId="5" fillId="3" borderId="148" xfId="19" applyNumberFormat="1" applyFont="1" applyFill="1" applyBorder="1" applyAlignment="1">
      <alignment horizontal="center" vertical="center"/>
    </xf>
    <xf numFmtId="164" fontId="5" fillId="3" borderId="149" xfId="19" applyNumberFormat="1" applyFont="1" applyFill="1" applyBorder="1" applyAlignment="1">
      <alignment horizontal="center" vertical="center"/>
    </xf>
    <xf numFmtId="164" fontId="5" fillId="3" borderId="153" xfId="19" applyNumberFormat="1" applyFont="1" applyFill="1" applyBorder="1" applyAlignment="1">
      <alignment horizontal="center" vertical="center"/>
    </xf>
    <xf numFmtId="0" fontId="9" fillId="3" borderId="17" xfId="19" applyFont="1" applyFill="1" applyBorder="1" applyAlignment="1">
      <alignment vertical="center"/>
    </xf>
    <xf numFmtId="0" fontId="9" fillId="3" borderId="155" xfId="19" applyFont="1" applyFill="1" applyBorder="1" applyAlignment="1">
      <alignment horizontal="center" vertical="center"/>
    </xf>
    <xf numFmtId="1" fontId="9" fillId="3" borderId="19" xfId="19" applyNumberFormat="1" applyFont="1" applyFill="1" applyBorder="1" applyAlignment="1">
      <alignment horizontal="center" vertical="center"/>
    </xf>
    <xf numFmtId="1" fontId="9" fillId="3" borderId="156" xfId="19" applyNumberFormat="1" applyFont="1" applyFill="1" applyBorder="1" applyAlignment="1">
      <alignment horizontal="center" vertical="center"/>
    </xf>
    <xf numFmtId="0" fontId="9" fillId="3" borderId="157" xfId="19" applyFont="1" applyFill="1" applyBorder="1" applyAlignment="1">
      <alignment horizontal="center" vertical="center"/>
    </xf>
    <xf numFmtId="1" fontId="9" fillId="3" borderId="20" xfId="19" applyNumberFormat="1" applyFont="1" applyFill="1" applyBorder="1" applyAlignment="1">
      <alignment horizontal="center" vertical="center"/>
    </xf>
    <xf numFmtId="1" fontId="9" fillId="3" borderId="158" xfId="19" applyNumberFormat="1" applyFont="1" applyFill="1" applyBorder="1" applyAlignment="1">
      <alignment horizontal="center" vertical="center"/>
    </xf>
    <xf numFmtId="2" fontId="9" fillId="3" borderId="132" xfId="25" applyNumberFormat="1" applyFont="1" applyFill="1" applyBorder="1" applyAlignment="1">
      <alignment horizontal="centerContinuous" vertical="center" wrapText="1"/>
    </xf>
    <xf numFmtId="0" fontId="9" fillId="3" borderId="159" xfId="20" applyFont="1" applyFill="1" applyBorder="1" applyAlignment="1">
      <alignment vertical="center"/>
    </xf>
    <xf numFmtId="164" fontId="9" fillId="3" borderId="160" xfId="20" applyNumberFormat="1" applyFont="1" applyFill="1" applyBorder="1" applyAlignment="1">
      <alignment vertical="center"/>
    </xf>
    <xf numFmtId="164" fontId="9" fillId="3" borderId="161" xfId="20" applyNumberFormat="1" applyFont="1" applyFill="1" applyBorder="1" applyAlignment="1">
      <alignment horizontal="center" vertical="center"/>
    </xf>
    <xf numFmtId="0" fontId="9" fillId="3" borderId="162" xfId="20" applyFont="1" applyFill="1" applyBorder="1" applyAlignment="1">
      <alignment vertical="center"/>
    </xf>
    <xf numFmtId="164" fontId="9" fillId="3" borderId="163" xfId="20" applyNumberFormat="1" applyFont="1" applyFill="1" applyBorder="1" applyAlignment="1">
      <alignment vertical="center"/>
    </xf>
    <xf numFmtId="0" fontId="9" fillId="3" borderId="164" xfId="20" applyFont="1" applyFill="1" applyBorder="1" applyAlignment="1">
      <alignment vertical="center"/>
    </xf>
    <xf numFmtId="164" fontId="9" fillId="3" borderId="165" xfId="20" applyNumberFormat="1" applyFont="1" applyFill="1" applyBorder="1" applyAlignment="1">
      <alignment vertical="center"/>
    </xf>
    <xf numFmtId="3" fontId="10" fillId="0" borderId="4" xfId="8" applyNumberFormat="1" applyFont="1" applyBorder="1"/>
    <xf numFmtId="3" fontId="10" fillId="0" borderId="0" xfId="8" applyNumberFormat="1" applyFont="1"/>
    <xf numFmtId="3" fontId="10" fillId="0" borderId="7" xfId="8" applyNumberFormat="1" applyFont="1" applyBorder="1"/>
    <xf numFmtId="3" fontId="26" fillId="0" borderId="8" xfId="8" applyNumberFormat="1" applyFont="1" applyBorder="1"/>
    <xf numFmtId="3" fontId="26" fillId="0" borderId="98" xfId="8" applyNumberFormat="1" applyFont="1" applyBorder="1"/>
    <xf numFmtId="3" fontId="10" fillId="0" borderId="4" xfId="8" applyNumberFormat="1" applyFont="1" applyBorder="1" applyAlignment="1">
      <alignment horizontal="right"/>
    </xf>
    <xf numFmtId="3" fontId="10" fillId="0" borderId="0" xfId="8" applyNumberFormat="1" applyFont="1" applyAlignment="1">
      <alignment horizontal="right"/>
    </xf>
    <xf numFmtId="3" fontId="26" fillId="0" borderId="36" xfId="8" applyNumberFormat="1" applyFont="1" applyBorder="1"/>
    <xf numFmtId="3" fontId="26" fillId="0" borderId="5" xfId="8" applyNumberFormat="1" applyFont="1" applyBorder="1"/>
    <xf numFmtId="164" fontId="2" fillId="0" borderId="0" xfId="0" applyNumberFormat="1" applyFont="1"/>
    <xf numFmtId="0" fontId="8" fillId="0" borderId="4" xfId="10" applyFont="1" applyBorder="1" applyAlignment="1">
      <alignment horizontal="center"/>
    </xf>
    <xf numFmtId="3" fontId="9" fillId="0" borderId="74" xfId="10" applyNumberFormat="1" applyFont="1" applyBorder="1"/>
    <xf numFmtId="0" fontId="5" fillId="0" borderId="8" xfId="10" applyFont="1" applyBorder="1"/>
    <xf numFmtId="0" fontId="9" fillId="0" borderId="4" xfId="10" applyFont="1" applyBorder="1"/>
    <xf numFmtId="0" fontId="37" fillId="0" borderId="0" xfId="0" applyFont="1" applyBorder="1" applyAlignment="1">
      <alignment horizontal="right" vertical="center"/>
    </xf>
    <xf numFmtId="0" fontId="19" fillId="3" borderId="0" xfId="6" applyFont="1" applyFill="1"/>
    <xf numFmtId="0" fontId="3" fillId="0" borderId="0" xfId="0" applyFont="1"/>
    <xf numFmtId="0" fontId="54" fillId="0" borderId="0" xfId="0" applyFont="1" applyFill="1" applyBorder="1" applyAlignment="1" applyProtection="1">
      <alignment horizontal="left"/>
      <protection locked="0"/>
    </xf>
    <xf numFmtId="168" fontId="2" fillId="0" borderId="37" xfId="21" applyNumberFormat="1" applyFont="1" applyFill="1" applyBorder="1" applyAlignment="1">
      <alignment horizontal="right" vertical="center"/>
    </xf>
    <xf numFmtId="165" fontId="10" fillId="0" borderId="4" xfId="8" applyNumberFormat="1" applyFont="1" applyBorder="1"/>
    <xf numFmtId="0" fontId="6" fillId="3" borderId="79" xfId="11" applyFont="1" applyFill="1" applyBorder="1" applyAlignment="1">
      <alignment horizontal="left" vertical="center" wrapText="1"/>
    </xf>
    <xf numFmtId="0" fontId="0" fillId="0" borderId="79" xfId="0" applyBorder="1" applyAlignment="1">
      <alignment horizontal="left" vertical="center" wrapText="1"/>
    </xf>
    <xf numFmtId="0" fontId="1" fillId="3" borderId="9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7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right"/>
    </xf>
    <xf numFmtId="0" fontId="0" fillId="0" borderId="23" xfId="0" applyBorder="1" applyAlignment="1">
      <alignment horizontal="right"/>
    </xf>
    <xf numFmtId="0" fontId="11" fillId="3" borderId="7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wrapText="1"/>
    </xf>
    <xf numFmtId="0" fontId="11" fillId="3" borderId="28" xfId="0" applyFont="1" applyFill="1" applyBorder="1" applyAlignment="1">
      <alignment horizontal="center" vertical="center" wrapText="1"/>
    </xf>
    <xf numFmtId="0" fontId="11" fillId="3" borderId="75" xfId="0" applyFont="1" applyFill="1" applyBorder="1" applyAlignment="1">
      <alignment horizontal="center" vertical="center" wrapText="1"/>
    </xf>
    <xf numFmtId="0" fontId="11" fillId="3" borderId="9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 vertical="center" wrapText="1"/>
    </xf>
    <xf numFmtId="165" fontId="15" fillId="3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39" xfId="0" applyFont="1" applyFill="1" applyBorder="1" applyAlignment="1">
      <alignment horizontal="center" vertical="center" wrapText="1"/>
    </xf>
    <xf numFmtId="0" fontId="15" fillId="3" borderId="79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4" fontId="19" fillId="3" borderId="23" xfId="0" applyNumberFormat="1" applyFont="1" applyFill="1" applyBorder="1" applyAlignment="1">
      <alignment horizontal="right"/>
    </xf>
    <xf numFmtId="0" fontId="0" fillId="3" borderId="23" xfId="0" applyFill="1" applyBorder="1" applyAlignment="1">
      <alignment horizontal="right"/>
    </xf>
    <xf numFmtId="0" fontId="20" fillId="3" borderId="7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left" vertical="center" wrapText="1"/>
    </xf>
    <xf numFmtId="3" fontId="20" fillId="3" borderId="39" xfId="0" applyNumberFormat="1" applyFont="1" applyFill="1" applyBorder="1" applyAlignment="1">
      <alignment horizontal="center" vertical="center" wrapText="1"/>
    </xf>
    <xf numFmtId="0" fontId="21" fillId="3" borderId="79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3" fontId="20" fillId="3" borderId="36" xfId="0" applyNumberFormat="1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 wrapText="1"/>
    </xf>
    <xf numFmtId="0" fontId="21" fillId="3" borderId="30" xfId="0" applyFont="1" applyFill="1" applyBorder="1" applyAlignment="1">
      <alignment horizontal="center" vertical="center" wrapText="1"/>
    </xf>
    <xf numFmtId="3" fontId="20" fillId="3" borderId="79" xfId="0" applyNumberFormat="1" applyFont="1" applyFill="1" applyBorder="1" applyAlignment="1">
      <alignment horizontal="center" vertical="center" wrapText="1"/>
    </xf>
    <xf numFmtId="3" fontId="20" fillId="3" borderId="10" xfId="0" applyNumberFormat="1" applyFont="1" applyFill="1" applyBorder="1" applyAlignment="1">
      <alignment horizontal="center" vertical="center" wrapText="1"/>
    </xf>
    <xf numFmtId="3" fontId="20" fillId="3" borderId="23" xfId="0" applyNumberFormat="1" applyFont="1" applyFill="1" applyBorder="1" applyAlignment="1">
      <alignment horizontal="center" vertical="center" wrapText="1"/>
    </xf>
    <xf numFmtId="3" fontId="20" fillId="3" borderId="30" xfId="0" applyNumberFormat="1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0" fontId="84" fillId="0" borderId="8" xfId="6" applyNumberFormat="1" applyFont="1" applyFill="1" applyBorder="1" applyAlignment="1">
      <alignment horizontal="center"/>
    </xf>
    <xf numFmtId="0" fontId="26" fillId="0" borderId="98" xfId="6" applyNumberFormat="1" applyFont="1" applyFill="1" applyBorder="1" applyAlignment="1">
      <alignment horizontal="center"/>
    </xf>
    <xf numFmtId="0" fontId="26" fillId="0" borderId="28" xfId="6" applyNumberFormat="1" applyFont="1" applyFill="1" applyBorder="1" applyAlignment="1">
      <alignment horizontal="center"/>
    </xf>
    <xf numFmtId="0" fontId="26" fillId="0" borderId="75" xfId="6" applyNumberFormat="1" applyFont="1" applyFill="1" applyBorder="1" applyAlignment="1">
      <alignment horizontal="center"/>
    </xf>
    <xf numFmtId="0" fontId="26" fillId="0" borderId="98" xfId="6" applyFont="1" applyFill="1" applyBorder="1" applyAlignment="1">
      <alignment horizontal="center"/>
    </xf>
    <xf numFmtId="0" fontId="26" fillId="0" borderId="28" xfId="6" applyFont="1" applyFill="1" applyBorder="1" applyAlignment="1">
      <alignment horizontal="center"/>
    </xf>
    <xf numFmtId="0" fontId="26" fillId="0" borderId="75" xfId="6" applyFont="1" applyFill="1" applyBorder="1" applyAlignment="1">
      <alignment horizontal="center"/>
    </xf>
    <xf numFmtId="0" fontId="24" fillId="0" borderId="7" xfId="6" applyNumberFormat="1" applyFont="1" applyFill="1" applyBorder="1" applyAlignment="1">
      <alignment horizontal="center"/>
    </xf>
    <xf numFmtId="0" fontId="24" fillId="0" borderId="5" xfId="6" applyNumberFormat="1" applyFont="1" applyFill="1" applyBorder="1" applyAlignment="1">
      <alignment horizontal="center"/>
    </xf>
    <xf numFmtId="0" fontId="24" fillId="0" borderId="7" xfId="6" applyNumberFormat="1" applyFont="1" applyFill="1" applyBorder="1" applyAlignment="1">
      <alignment horizontal="center" wrapText="1"/>
    </xf>
    <xf numFmtId="0" fontId="24" fillId="0" borderId="5" xfId="6" applyNumberFormat="1" applyFont="1" applyFill="1" applyBorder="1" applyAlignment="1">
      <alignment horizontal="center" wrapText="1"/>
    </xf>
    <xf numFmtId="0" fontId="2" fillId="0" borderId="1" xfId="25" applyFont="1" applyBorder="1" applyAlignment="1">
      <alignment vertical="center"/>
    </xf>
    <xf numFmtId="0" fontId="21" fillId="0" borderId="1" xfId="8" applyBorder="1" applyAlignment="1">
      <alignment vertical="center"/>
    </xf>
    <xf numFmtId="0" fontId="2" fillId="0" borderId="0" xfId="25" applyFont="1" applyBorder="1" applyAlignment="1">
      <alignment vertical="center"/>
    </xf>
    <xf numFmtId="0" fontId="21" fillId="0" borderId="0" xfId="8" applyBorder="1" applyAlignment="1">
      <alignment vertical="center"/>
    </xf>
    <xf numFmtId="0" fontId="5" fillId="0" borderId="0" xfId="17" applyFont="1" applyAlignment="1">
      <alignment vertical="center"/>
    </xf>
    <xf numFmtId="0" fontId="21" fillId="0" borderId="0" xfId="8" applyAlignment="1">
      <alignment vertical="center"/>
    </xf>
    <xf numFmtId="0" fontId="9" fillId="0" borderId="18" xfId="17" applyFont="1" applyBorder="1" applyAlignment="1">
      <alignment horizontal="left" vertical="center"/>
    </xf>
    <xf numFmtId="0" fontId="21" fillId="0" borderId="18" xfId="8" applyBorder="1" applyAlignment="1">
      <alignment vertical="center"/>
    </xf>
    <xf numFmtId="2" fontId="9" fillId="0" borderId="18" xfId="17" applyNumberFormat="1" applyFont="1" applyBorder="1" applyAlignment="1">
      <alignment horizontal="right" vertical="center"/>
    </xf>
    <xf numFmtId="0" fontId="21" fillId="0" borderId="18" xfId="8" applyBorder="1" applyAlignment="1">
      <alignment horizontal="right" vertical="center"/>
    </xf>
    <xf numFmtId="0" fontId="5" fillId="0" borderId="60" xfId="17" applyFont="1" applyBorder="1" applyAlignment="1">
      <alignment horizontal="center" vertical="center"/>
    </xf>
    <xf numFmtId="0" fontId="5" fillId="0" borderId="61" xfId="17" applyFont="1" applyBorder="1" applyAlignment="1">
      <alignment horizontal="center" vertical="center"/>
    </xf>
    <xf numFmtId="0" fontId="9" fillId="0" borderId="166" xfId="17" applyFont="1" applyBorder="1" applyAlignment="1">
      <alignment horizontal="center"/>
    </xf>
    <xf numFmtId="0" fontId="21" fillId="0" borderId="2" xfId="8" applyBorder="1" applyAlignment="1">
      <alignment horizontal="center"/>
    </xf>
    <xf numFmtId="0" fontId="21" fillId="0" borderId="43" xfId="8" applyBorder="1" applyAlignment="1">
      <alignment horizontal="center"/>
    </xf>
    <xf numFmtId="0" fontId="9" fillId="0" borderId="13" xfId="17" applyFont="1" applyBorder="1" applyAlignment="1">
      <alignment horizontal="center"/>
    </xf>
    <xf numFmtId="0" fontId="21" fillId="0" borderId="167" xfId="8" applyBorder="1" applyAlignment="1">
      <alignment horizontal="center"/>
    </xf>
    <xf numFmtId="0" fontId="9" fillId="0" borderId="2" xfId="17" applyFont="1" applyBorder="1" applyAlignment="1">
      <alignment horizontal="center"/>
    </xf>
    <xf numFmtId="0" fontId="21" fillId="0" borderId="44" xfId="8" applyBorder="1" applyAlignment="1">
      <alignment horizontal="center"/>
    </xf>
    <xf numFmtId="0" fontId="3" fillId="0" borderId="23" xfId="8" applyFont="1" applyBorder="1" applyAlignment="1">
      <alignment horizontal="right"/>
    </xf>
    <xf numFmtId="0" fontId="24" fillId="0" borderId="98" xfId="8" applyFont="1" applyBorder="1" applyAlignment="1">
      <alignment horizontal="center" vertical="center" wrapText="1"/>
    </xf>
    <xf numFmtId="0" fontId="24" fillId="0" borderId="75" xfId="8" applyFont="1" applyBorder="1" applyAlignment="1">
      <alignment horizontal="center" vertical="center" wrapText="1"/>
    </xf>
    <xf numFmtId="0" fontId="5" fillId="0" borderId="168" xfId="25" applyFont="1" applyBorder="1" applyAlignment="1">
      <alignment horizontal="center" vertical="center"/>
    </xf>
    <xf numFmtId="0" fontId="5" fillId="0" borderId="169" xfId="18" applyFont="1" applyBorder="1" applyAlignment="1">
      <alignment horizontal="center" vertical="center"/>
    </xf>
    <xf numFmtId="0" fontId="9" fillId="0" borderId="2" xfId="25" applyFont="1" applyBorder="1" applyAlignment="1">
      <alignment horizontal="center" vertical="center"/>
    </xf>
    <xf numFmtId="0" fontId="9" fillId="0" borderId="55" xfId="25" applyFont="1" applyBorder="1" applyAlignment="1">
      <alignment horizontal="center" vertical="center"/>
    </xf>
    <xf numFmtId="0" fontId="9" fillId="0" borderId="44" xfId="25" applyFont="1" applyBorder="1" applyAlignment="1">
      <alignment horizontal="center" vertical="center"/>
    </xf>
    <xf numFmtId="0" fontId="2" fillId="3" borderId="0" xfId="19" applyFont="1" applyFill="1" applyBorder="1" applyAlignment="1">
      <alignment vertical="center"/>
    </xf>
    <xf numFmtId="0" fontId="0" fillId="3" borderId="0" xfId="0" applyFill="1" applyAlignment="1">
      <alignment vertical="center"/>
    </xf>
    <xf numFmtId="2" fontId="2" fillId="3" borderId="0" xfId="20" applyNumberFormat="1" applyFont="1" applyFill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5" fillId="3" borderId="0" xfId="19" applyFont="1" applyFill="1" applyAlignment="1">
      <alignment vertical="center" shrinkToFit="1"/>
    </xf>
    <xf numFmtId="0" fontId="0" fillId="3" borderId="0" xfId="0" applyFill="1" applyAlignment="1">
      <alignment vertical="center" shrinkToFit="1"/>
    </xf>
    <xf numFmtId="0" fontId="9" fillId="3" borderId="18" xfId="19" applyFont="1" applyFill="1" applyBorder="1" applyAlignment="1">
      <alignment horizontal="left" vertical="center" indent="1"/>
    </xf>
    <xf numFmtId="0" fontId="0" fillId="3" borderId="18" xfId="0" applyFill="1" applyBorder="1" applyAlignment="1">
      <alignment horizontal="left" vertical="center" indent="1"/>
    </xf>
    <xf numFmtId="2" fontId="9" fillId="3" borderId="18" xfId="19" applyNumberFormat="1" applyFont="1" applyFill="1" applyBorder="1" applyAlignment="1">
      <alignment horizontal="right" vertical="center"/>
    </xf>
    <xf numFmtId="0" fontId="0" fillId="3" borderId="18" xfId="0" applyFill="1" applyBorder="1" applyAlignment="1">
      <alignment vertical="center"/>
    </xf>
    <xf numFmtId="0" fontId="5" fillId="3" borderId="60" xfId="19" applyFont="1" applyFill="1" applyBorder="1" applyAlignment="1">
      <alignment horizontal="center" vertical="center"/>
    </xf>
    <xf numFmtId="0" fontId="5" fillId="3" borderId="61" xfId="19" applyFont="1" applyFill="1" applyBorder="1" applyAlignment="1">
      <alignment horizontal="center" vertical="center"/>
    </xf>
    <xf numFmtId="0" fontId="2" fillId="3" borderId="1" xfId="19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2" fillId="3" borderId="1" xfId="19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 vertical="center"/>
    </xf>
    <xf numFmtId="0" fontId="2" fillId="3" borderId="1" xfId="20" applyFont="1" applyFill="1" applyBorder="1" applyAlignment="1">
      <alignment vertical="center"/>
    </xf>
    <xf numFmtId="2" fontId="2" fillId="3" borderId="1" xfId="20" applyNumberFormat="1" applyFont="1" applyFill="1" applyBorder="1" applyAlignment="1">
      <alignment horizontal="right" vertical="center"/>
    </xf>
    <xf numFmtId="0" fontId="2" fillId="3" borderId="0" xfId="25" applyFont="1" applyFill="1" applyAlignment="1">
      <alignment vertical="center"/>
    </xf>
    <xf numFmtId="0" fontId="85" fillId="3" borderId="0" xfId="20" applyFont="1" applyFill="1" applyAlignment="1">
      <alignment vertical="center"/>
    </xf>
    <xf numFmtId="0" fontId="66" fillId="3" borderId="0" xfId="20" applyFill="1" applyAlignment="1">
      <alignment vertical="center"/>
    </xf>
    <xf numFmtId="0" fontId="37" fillId="3" borderId="18" xfId="20" applyFont="1" applyFill="1" applyBorder="1" applyAlignment="1">
      <alignment horizontal="left" vertical="center" indent="1"/>
    </xf>
    <xf numFmtId="0" fontId="37" fillId="3" borderId="18" xfId="20" applyFont="1" applyFill="1" applyBorder="1" applyAlignment="1">
      <alignment horizontal="right" vertical="center"/>
    </xf>
    <xf numFmtId="0" fontId="9" fillId="3" borderId="60" xfId="20" applyFont="1" applyFill="1" applyBorder="1" applyAlignment="1">
      <alignment horizontal="center" vertical="center"/>
    </xf>
    <xf numFmtId="0" fontId="14" fillId="3" borderId="61" xfId="20" applyFont="1" applyFill="1" applyBorder="1" applyAlignment="1">
      <alignment horizontal="center" vertical="center"/>
    </xf>
    <xf numFmtId="0" fontId="9" fillId="3" borderId="166" xfId="27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67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2" fillId="0" borderId="0" xfId="23" applyFont="1" applyAlignment="1">
      <alignment horizontal="left" wrapText="1"/>
    </xf>
    <xf numFmtId="0" fontId="37" fillId="0" borderId="13" xfId="23" applyFont="1" applyBorder="1" applyAlignment="1">
      <alignment horizontal="center" wrapText="1"/>
    </xf>
    <xf numFmtId="0" fontId="37" fillId="0" borderId="44" xfId="23" applyFont="1" applyBorder="1" applyAlignment="1">
      <alignment horizontal="center" wrapText="1"/>
    </xf>
    <xf numFmtId="1" fontId="37" fillId="0" borderId="31" xfId="23" applyNumberFormat="1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7" fillId="0" borderId="2" xfId="23" applyFont="1" applyBorder="1" applyAlignment="1">
      <alignment horizontal="center" vertical="center"/>
    </xf>
    <xf numFmtId="0" fontId="37" fillId="0" borderId="14" xfId="23" applyFont="1" applyBorder="1" applyAlignment="1">
      <alignment horizontal="center" vertical="center"/>
    </xf>
    <xf numFmtId="0" fontId="37" fillId="0" borderId="43" xfId="23" applyFont="1" applyBorder="1" applyAlignment="1">
      <alignment horizontal="center" wrapText="1"/>
    </xf>
    <xf numFmtId="0" fontId="37" fillId="0" borderId="13" xfId="23" applyFont="1" applyFill="1" applyBorder="1" applyAlignment="1">
      <alignment horizontal="center"/>
    </xf>
    <xf numFmtId="0" fontId="37" fillId="0" borderId="2" xfId="23" applyFont="1" applyFill="1" applyBorder="1" applyAlignment="1">
      <alignment horizontal="center"/>
    </xf>
    <xf numFmtId="0" fontId="37" fillId="0" borderId="43" xfId="23" applyFont="1" applyFill="1" applyBorder="1" applyAlignment="1">
      <alignment horizontal="center"/>
    </xf>
    <xf numFmtId="0" fontId="37" fillId="0" borderId="14" xfId="23" applyFont="1" applyFill="1" applyBorder="1" applyAlignment="1">
      <alignment horizontal="center"/>
    </xf>
    <xf numFmtId="0" fontId="37" fillId="0" borderId="44" xfId="23" applyFont="1" applyFill="1" applyBorder="1" applyAlignment="1">
      <alignment horizontal="center"/>
    </xf>
    <xf numFmtId="0" fontId="7" fillId="0" borderId="18" xfId="0" applyFont="1" applyBorder="1" applyAlignment="1">
      <alignment horizontal="right"/>
    </xf>
    <xf numFmtId="0" fontId="16" fillId="0" borderId="56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89" xfId="0" applyFont="1" applyBorder="1" applyAlignment="1">
      <alignment horizontal="center"/>
    </xf>
    <xf numFmtId="0" fontId="16" fillId="0" borderId="98" xfId="0" applyFont="1" applyBorder="1" applyAlignment="1">
      <alignment horizontal="center"/>
    </xf>
    <xf numFmtId="0" fontId="16" fillId="0" borderId="75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5" fillId="0" borderId="0" xfId="0" quotePrefix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quotePrefix="1" applyFont="1" applyAlignment="1">
      <alignment vertical="center" wrapText="1"/>
    </xf>
    <xf numFmtId="0" fontId="16" fillId="0" borderId="166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44" xfId="0" applyFont="1" applyBorder="1" applyAlignment="1">
      <alignment horizontal="center" wrapText="1"/>
    </xf>
    <xf numFmtId="0" fontId="15" fillId="0" borderId="0" xfId="0" applyFont="1" applyBorder="1" applyAlignment="1">
      <alignment horizontal="left"/>
    </xf>
    <xf numFmtId="0" fontId="16" fillId="0" borderId="1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2" fillId="0" borderId="1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5" fillId="0" borderId="0" xfId="0" applyFont="1" applyAlignment="1" applyProtection="1">
      <alignment horizontal="left"/>
      <protection locked="0"/>
    </xf>
    <xf numFmtId="0" fontId="16" fillId="0" borderId="18" xfId="0" applyFont="1" applyFill="1" applyBorder="1" applyAlignment="1">
      <alignment horizontal="right"/>
    </xf>
    <xf numFmtId="0" fontId="7" fillId="0" borderId="2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9" fillId="0" borderId="13" xfId="15" applyFont="1" applyFill="1" applyBorder="1" applyAlignment="1">
      <alignment horizontal="center"/>
    </xf>
    <xf numFmtId="0" fontId="9" fillId="0" borderId="2" xfId="15" applyFont="1" applyFill="1" applyBorder="1" applyAlignment="1">
      <alignment horizontal="center"/>
    </xf>
    <xf numFmtId="0" fontId="9" fillId="0" borderId="43" xfId="15" applyFont="1" applyFill="1" applyBorder="1" applyAlignment="1">
      <alignment horizontal="center"/>
    </xf>
    <xf numFmtId="0" fontId="9" fillId="0" borderId="52" xfId="0" applyFont="1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right" wrapText="1"/>
    </xf>
    <xf numFmtId="0" fontId="9" fillId="0" borderId="60" xfId="0" applyFont="1" applyFill="1" applyBorder="1" applyAlignment="1">
      <alignment horizontal="left" vertical="center" wrapText="1"/>
    </xf>
    <xf numFmtId="0" fontId="0" fillId="0" borderId="61" xfId="0" applyFill="1" applyBorder="1" applyAlignment="1">
      <alignment horizontal="left" vertical="center" wrapText="1"/>
    </xf>
    <xf numFmtId="0" fontId="9" fillId="0" borderId="170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9" fillId="3" borderId="15" xfId="0" applyFont="1" applyFill="1" applyBorder="1" applyAlignment="1">
      <alignment horizontal="center" vertical="center" wrapText="1"/>
    </xf>
    <xf numFmtId="0" fontId="0" fillId="3" borderId="81" xfId="0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37" fillId="0" borderId="27" xfId="0" applyFont="1" applyFill="1" applyBorder="1" applyAlignment="1">
      <alignment horizontal="center"/>
    </xf>
    <xf numFmtId="0" fontId="37" fillId="0" borderId="75" xfId="0" applyFont="1" applyFill="1" applyBorder="1" applyAlignment="1">
      <alignment horizontal="center"/>
    </xf>
    <xf numFmtId="0" fontId="37" fillId="0" borderId="28" xfId="0" applyFont="1" applyFill="1" applyBorder="1" applyAlignment="1">
      <alignment horizontal="center"/>
    </xf>
    <xf numFmtId="0" fontId="37" fillId="0" borderId="29" xfId="0" applyFont="1" applyFill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53" xfId="0" applyFont="1" applyBorder="1" applyAlignment="1">
      <alignment horizontal="center" vertical="center"/>
    </xf>
    <xf numFmtId="3" fontId="5" fillId="0" borderId="55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5" fillId="0" borderId="44" xfId="0" applyNumberFormat="1" applyFont="1" applyFill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 horizontal="center"/>
    </xf>
    <xf numFmtId="1" fontId="22" fillId="0" borderId="27" xfId="0" applyNumberFormat="1" applyFont="1" applyFill="1" applyBorder="1" applyAlignment="1">
      <alignment horizontal="center"/>
    </xf>
    <xf numFmtId="1" fontId="22" fillId="0" borderId="28" xfId="0" applyNumberFormat="1" applyFont="1" applyFill="1" applyBorder="1" applyAlignment="1">
      <alignment horizontal="center"/>
    </xf>
    <xf numFmtId="1" fontId="22" fillId="0" borderId="75" xfId="0" applyNumberFormat="1" applyFont="1" applyFill="1" applyBorder="1" applyAlignment="1">
      <alignment horizontal="center"/>
    </xf>
    <xf numFmtId="1" fontId="22" fillId="0" borderId="23" xfId="0" applyNumberFormat="1" applyFont="1" applyFill="1" applyBorder="1" applyAlignment="1">
      <alignment horizontal="center"/>
    </xf>
    <xf numFmtId="1" fontId="22" fillId="0" borderId="24" xfId="0" applyNumberFormat="1" applyFont="1" applyFill="1" applyBorder="1" applyAlignment="1">
      <alignment horizont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36" xfId="0" applyNumberFormat="1" applyFont="1" applyBorder="1" applyAlignment="1">
      <alignment horizontal="center" vertical="center"/>
    </xf>
    <xf numFmtId="3" fontId="5" fillId="0" borderId="98" xfId="0" applyNumberFormat="1" applyFont="1" applyBorder="1" applyAlignment="1">
      <alignment horizontal="center" vertical="center"/>
    </xf>
    <xf numFmtId="3" fontId="5" fillId="0" borderId="75" xfId="0" applyNumberFormat="1" applyFont="1" applyBorder="1" applyAlignment="1">
      <alignment horizontal="center" vertical="center"/>
    </xf>
    <xf numFmtId="0" fontId="26" fillId="0" borderId="55" xfId="0" applyFont="1" applyBorder="1" applyAlignment="1"/>
    <xf numFmtId="0" fontId="26" fillId="0" borderId="2" xfId="0" applyFont="1" applyBorder="1" applyAlignment="1"/>
    <xf numFmtId="0" fontId="26" fillId="0" borderId="44" xfId="0" applyFont="1" applyBorder="1" applyAlignment="1"/>
    <xf numFmtId="0" fontId="66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9" fillId="0" borderId="5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22" fillId="0" borderId="56" xfId="0" applyFont="1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0" fontId="0" fillId="0" borderId="53" xfId="0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98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7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0" borderId="79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16" fillId="0" borderId="23" xfId="0" applyFont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2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16" fillId="0" borderId="60" xfId="12" applyFont="1" applyFill="1" applyBorder="1" applyAlignment="1">
      <alignment horizontal="left" vertical="center"/>
    </xf>
    <xf numFmtId="0" fontId="16" fillId="0" borderId="61" xfId="12" applyFont="1" applyFill="1" applyBorder="1" applyAlignment="1">
      <alignment horizontal="left" vertical="center"/>
    </xf>
    <xf numFmtId="3" fontId="16" fillId="0" borderId="15" xfId="12" applyNumberFormat="1" applyFont="1" applyFill="1" applyBorder="1" applyAlignment="1">
      <alignment horizontal="center" vertical="center"/>
    </xf>
    <xf numFmtId="3" fontId="16" fillId="0" borderId="81" xfId="12" applyNumberFormat="1" applyFont="1" applyFill="1" applyBorder="1" applyAlignment="1">
      <alignment horizontal="center" vertical="center"/>
    </xf>
    <xf numFmtId="0" fontId="9" fillId="0" borderId="18" xfId="12" applyFont="1" applyFill="1" applyBorder="1" applyAlignment="1">
      <alignment horizontal="right" wrapText="1"/>
    </xf>
    <xf numFmtId="0" fontId="0" fillId="0" borderId="18" xfId="0" applyBorder="1" applyAlignment="1">
      <alignment wrapText="1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3" fillId="0" borderId="75" xfId="0" applyFont="1" applyFill="1" applyBorder="1" applyAlignment="1" applyProtection="1">
      <alignment horizontal="left" vertical="center"/>
      <protection locked="0"/>
    </xf>
    <xf numFmtId="0" fontId="3" fillId="0" borderId="7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24" fillId="0" borderId="27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vertical="center" wrapText="1"/>
    </xf>
    <xf numFmtId="0" fontId="24" fillId="0" borderId="77" xfId="0" applyFont="1" applyFill="1" applyBorder="1" applyAlignment="1">
      <alignment vertical="center" wrapText="1"/>
    </xf>
    <xf numFmtId="0" fontId="24" fillId="0" borderId="8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75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75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113" fillId="0" borderId="23" xfId="0" applyFont="1" applyFill="1" applyBorder="1" applyAlignment="1">
      <alignment horizontal="right" shrinkToFit="1"/>
    </xf>
    <xf numFmtId="0" fontId="0" fillId="0" borderId="23" xfId="0" applyBorder="1" applyAlignment="1">
      <alignment horizontal="right" shrinkToFit="1"/>
    </xf>
    <xf numFmtId="0" fontId="110" fillId="0" borderId="23" xfId="0" applyFont="1" applyBorder="1" applyAlignment="1">
      <alignment horizontal="right" wrapText="1"/>
    </xf>
    <xf numFmtId="0" fontId="26" fillId="0" borderId="55" xfId="6" applyFont="1" applyBorder="1" applyAlignment="1"/>
    <xf numFmtId="0" fontId="108" fillId="0" borderId="2" xfId="0" applyFont="1" applyBorder="1" applyAlignment="1"/>
    <xf numFmtId="0" fontId="108" fillId="0" borderId="44" xfId="0" applyFont="1" applyBorder="1" applyAlignment="1"/>
    <xf numFmtId="2" fontId="116" fillId="0" borderId="70" xfId="0" applyNumberFormat="1" applyFont="1" applyBorder="1" applyAlignment="1">
      <alignment wrapText="1"/>
    </xf>
    <xf numFmtId="0" fontId="0" fillId="0" borderId="69" xfId="0" applyBorder="1" applyAlignment="1">
      <alignment wrapText="1"/>
    </xf>
    <xf numFmtId="3" fontId="116" fillId="3" borderId="70" xfId="0" applyNumberFormat="1" applyFont="1" applyFill="1" applyBorder="1" applyAlignment="1">
      <alignment horizontal="right" vertical="center"/>
    </xf>
    <xf numFmtId="3" fontId="116" fillId="3" borderId="69" xfId="0" applyNumberFormat="1" applyFont="1" applyFill="1" applyBorder="1" applyAlignment="1">
      <alignment horizontal="right" vertical="center"/>
    </xf>
    <xf numFmtId="174" fontId="10" fillId="3" borderId="34" xfId="0" applyNumberFormat="1" applyFont="1" applyFill="1" applyBorder="1" applyAlignment="1">
      <alignment vertical="center"/>
    </xf>
  </cellXfs>
  <cellStyles count="35">
    <cellStyle name="MandOTableHeadline_TabIIImodel2001" xfId="1"/>
    <cellStyle name="Normal_ANNEXTAB23" xfId="2"/>
    <cellStyle name="Normal_ENE!H4" xfId="3"/>
    <cellStyle name="Normal_NCP!H3" xfId="4"/>
    <cellStyle name="Normal_NCP!H7a" xfId="5"/>
    <cellStyle name="normálne" xfId="0" builtinId="0"/>
    <cellStyle name="normálne 2" xfId="6"/>
    <cellStyle name="normálne 2 2" xfId="7"/>
    <cellStyle name="normálne 3" xfId="8"/>
    <cellStyle name="normálne 3 2" xfId="9"/>
    <cellStyle name="normálne 4" xfId="10"/>
    <cellStyle name="normálne_Hárok1" xfId="11"/>
    <cellStyle name="normálne_Hárok1_P38" xfId="12"/>
    <cellStyle name="normálne_P10" xfId="13"/>
    <cellStyle name="normálne_P11" xfId="14"/>
    <cellStyle name="normálne_P24_25" xfId="15"/>
    <cellStyle name="normálne_P38" xfId="16"/>
    <cellStyle name="normálne_P6" xfId="17"/>
    <cellStyle name="normálne_P7" xfId="18"/>
    <cellStyle name="normálne_P8" xfId="19"/>
    <cellStyle name="normálne_P9" xfId="20"/>
    <cellStyle name="normální_HD5" xfId="21"/>
    <cellStyle name="normální_Hlavicky" xfId="22"/>
    <cellStyle name="normální_ODBORY aj cukrovarnicky  PROD 3_04_PRE EXCELOVSKE TABULKY DO PRILOH ZS" xfId="23"/>
    <cellStyle name="normální_spotreb.ceny" xfId="24"/>
    <cellStyle name="normální_T_33" xfId="25"/>
    <cellStyle name="normální_T_40" xfId="26"/>
    <cellStyle name="normální_T_41" xfId="27"/>
    <cellStyle name="normální_zelena sprava 2004 prilohy" xfId="28"/>
    <cellStyle name="normální_zelena sprava 2005 prilohy" xfId="29"/>
    <cellStyle name="normální_ZS 2009_Tabulky 1_44 STARE VZORY" xfId="30"/>
    <cellStyle name="PSE1stCol" xfId="31"/>
    <cellStyle name="PSE1stColHead" xfId="32"/>
    <cellStyle name="PSE1stColYear" xfId="33"/>
    <cellStyle name="PSEHeadYear" xfId="34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opLeftCell="A34" workbookViewId="0">
      <selection activeCell="A62" sqref="A62"/>
    </sheetView>
  </sheetViews>
  <sheetFormatPr defaultColWidth="11.140625" defaultRowHeight="15"/>
  <cols>
    <col min="1" max="1" width="16.7109375" style="972" customWidth="1"/>
    <col min="2" max="2" width="14.85546875" style="972" customWidth="1"/>
    <col min="3" max="3" width="11" style="972" customWidth="1"/>
    <col min="4" max="4" width="12.42578125" style="972" customWidth="1"/>
    <col min="5" max="5" width="11.42578125" style="972" customWidth="1"/>
    <col min="6" max="6" width="11.140625" style="972" customWidth="1"/>
    <col min="7" max="7" width="9.7109375" style="972" customWidth="1"/>
    <col min="8" max="8" width="12" style="969" customWidth="1"/>
    <col min="9" max="16384" width="11.140625" style="969"/>
  </cols>
  <sheetData>
    <row r="1" spans="1:8">
      <c r="A1" s="757" t="s">
        <v>993</v>
      </c>
      <c r="B1" s="758"/>
      <c r="C1" s="758"/>
      <c r="D1" s="758"/>
      <c r="E1" s="758"/>
      <c r="F1" s="758"/>
      <c r="G1" s="758"/>
      <c r="H1" s="758" t="s">
        <v>1184</v>
      </c>
    </row>
    <row r="2" spans="1:8" s="395" customFormat="1" ht="14.25">
      <c r="A2" s="854" t="s">
        <v>70</v>
      </c>
      <c r="B2" s="854"/>
      <c r="C2" s="1342" t="s">
        <v>994</v>
      </c>
      <c r="D2" s="1343" t="s">
        <v>995</v>
      </c>
      <c r="E2" s="1343" t="s">
        <v>1179</v>
      </c>
      <c r="F2" s="1342">
        <v>2011</v>
      </c>
      <c r="G2" s="1342">
        <v>2012</v>
      </c>
      <c r="H2" s="1344" t="s">
        <v>1180</v>
      </c>
    </row>
    <row r="3" spans="1:8">
      <c r="A3" s="855" t="s">
        <v>996</v>
      </c>
      <c r="B3" s="856" t="s">
        <v>997</v>
      </c>
      <c r="C3" s="1345">
        <v>10.1</v>
      </c>
      <c r="D3" s="1345">
        <v>5.8</v>
      </c>
      <c r="E3" s="1345">
        <v>2.2999999999999998</v>
      </c>
      <c r="F3" s="1345">
        <v>3.1</v>
      </c>
      <c r="G3" s="1345">
        <v>2</v>
      </c>
      <c r="H3" s="1346">
        <v>1.9</v>
      </c>
    </row>
    <row r="4" spans="1:8">
      <c r="A4" s="857"/>
      <c r="B4" s="858" t="s">
        <v>998</v>
      </c>
      <c r="C4" s="1347">
        <v>1.08</v>
      </c>
      <c r="D4" s="1347">
        <v>1.03</v>
      </c>
      <c r="E4" s="1347">
        <v>1</v>
      </c>
      <c r="F4" s="1347">
        <v>1</v>
      </c>
      <c r="G4" s="1347">
        <v>1</v>
      </c>
      <c r="H4" s="1348">
        <v>1</v>
      </c>
    </row>
    <row r="5" spans="1:8">
      <c r="A5" s="857"/>
      <c r="B5" s="858" t="s">
        <v>999</v>
      </c>
      <c r="C5" s="1347">
        <v>1.1100000000000001</v>
      </c>
      <c r="D5" s="1347">
        <v>1.06</v>
      </c>
      <c r="E5" s="1347">
        <v>1.02</v>
      </c>
      <c r="F5" s="1347">
        <v>1.03</v>
      </c>
      <c r="G5" s="1347">
        <v>1.02</v>
      </c>
      <c r="H5" s="1347">
        <v>1.02</v>
      </c>
    </row>
    <row r="6" spans="1:8">
      <c r="A6" s="859"/>
      <c r="B6" s="860" t="s">
        <v>1000</v>
      </c>
      <c r="C6" s="1349">
        <v>0.7</v>
      </c>
      <c r="D6" s="1349">
        <v>0.4</v>
      </c>
      <c r="E6" s="1349">
        <v>0.1</v>
      </c>
      <c r="F6" s="1349">
        <v>0.2</v>
      </c>
      <c r="G6" s="1350">
        <v>0.1</v>
      </c>
      <c r="H6" s="1350">
        <v>0.1</v>
      </c>
    </row>
    <row r="7" spans="1:8">
      <c r="A7" s="861" t="s">
        <v>56</v>
      </c>
      <c r="B7" s="856" t="s">
        <v>997</v>
      </c>
      <c r="C7" s="1345">
        <v>35.799999999999997</v>
      </c>
      <c r="D7" s="1345">
        <v>16.3</v>
      </c>
      <c r="E7" s="1345">
        <v>13.7</v>
      </c>
      <c r="F7" s="1345">
        <v>14.8</v>
      </c>
      <c r="G7" s="1345">
        <v>14.5</v>
      </c>
      <c r="H7" s="1346">
        <v>11.6</v>
      </c>
    </row>
    <row r="8" spans="1:8">
      <c r="A8" s="857"/>
      <c r="B8" s="858" t="s">
        <v>998</v>
      </c>
      <c r="C8" s="1347">
        <v>1.39</v>
      </c>
      <c r="D8" s="1347">
        <v>1.1000000000000001</v>
      </c>
      <c r="E8" s="1347">
        <v>1.1000000000000001</v>
      </c>
      <c r="F8" s="1347">
        <v>1.1000000000000001</v>
      </c>
      <c r="G8" s="1347">
        <v>1.1100000000000001</v>
      </c>
      <c r="H8" s="1348">
        <v>1.0900000000000001</v>
      </c>
    </row>
    <row r="9" spans="1:8">
      <c r="A9" s="857"/>
      <c r="B9" s="858" t="s">
        <v>999</v>
      </c>
      <c r="C9" s="1347">
        <v>1.56</v>
      </c>
      <c r="D9" s="1347">
        <v>1.2</v>
      </c>
      <c r="E9" s="1347">
        <v>1.1599999999999999</v>
      </c>
      <c r="F9" s="1347">
        <v>1.17</v>
      </c>
      <c r="G9" s="1347">
        <v>1.17</v>
      </c>
      <c r="H9" s="1348">
        <v>1.1299999999999999</v>
      </c>
    </row>
    <row r="10" spans="1:8">
      <c r="A10" s="857"/>
      <c r="B10" s="860" t="s">
        <v>1000</v>
      </c>
      <c r="C10" s="1349">
        <v>1.7</v>
      </c>
      <c r="D10" s="1349">
        <v>0.8</v>
      </c>
      <c r="E10" s="1350">
        <v>0.5</v>
      </c>
      <c r="F10" s="1350">
        <v>0.6</v>
      </c>
      <c r="G10" s="1350">
        <v>0.6</v>
      </c>
      <c r="H10" s="1350">
        <v>0.5</v>
      </c>
    </row>
    <row r="11" spans="1:8">
      <c r="A11" s="862" t="s">
        <v>1112</v>
      </c>
      <c r="B11" s="856" t="s">
        <v>997</v>
      </c>
      <c r="C11" s="1351"/>
      <c r="D11" s="1351">
        <v>8</v>
      </c>
      <c r="E11" s="1345">
        <v>2.7</v>
      </c>
      <c r="F11" s="1345">
        <v>2.9</v>
      </c>
      <c r="G11" s="1345">
        <v>2.8</v>
      </c>
      <c r="H11" s="1345">
        <v>2.7</v>
      </c>
    </row>
    <row r="12" spans="1:8">
      <c r="A12" s="857"/>
      <c r="B12" s="858" t="s">
        <v>998</v>
      </c>
      <c r="C12" s="1347"/>
      <c r="D12" s="1347">
        <v>1.07</v>
      </c>
      <c r="E12" s="1347">
        <v>1</v>
      </c>
      <c r="F12" s="1347">
        <v>1</v>
      </c>
      <c r="G12" s="1347">
        <v>1</v>
      </c>
      <c r="H12" s="1347">
        <v>1</v>
      </c>
    </row>
    <row r="13" spans="1:8">
      <c r="A13" s="857"/>
      <c r="B13" s="858" t="s">
        <v>999</v>
      </c>
      <c r="C13" s="1347"/>
      <c r="D13" s="1347">
        <v>1.0900000000000001</v>
      </c>
      <c r="E13" s="1347">
        <v>1.03</v>
      </c>
      <c r="F13" s="1347">
        <v>1.03</v>
      </c>
      <c r="G13" s="1347">
        <v>1.03</v>
      </c>
      <c r="H13" s="1347">
        <v>1.03</v>
      </c>
    </row>
    <row r="14" spans="1:8">
      <c r="A14" s="859"/>
      <c r="B14" s="860" t="s">
        <v>1000</v>
      </c>
      <c r="C14" s="1349"/>
      <c r="D14" s="1349">
        <v>0.6</v>
      </c>
      <c r="E14" s="1349">
        <v>0.3</v>
      </c>
      <c r="F14" s="1349">
        <v>0.3</v>
      </c>
      <c r="G14" s="1349">
        <v>0.3</v>
      </c>
      <c r="H14" s="1349">
        <v>0.3</v>
      </c>
    </row>
    <row r="15" spans="1:8">
      <c r="A15" s="855" t="s">
        <v>1183</v>
      </c>
      <c r="B15" s="856" t="s">
        <v>997</v>
      </c>
      <c r="C15" s="1352">
        <v>39.200000000000003</v>
      </c>
      <c r="D15" s="1352">
        <v>33.799999999999997</v>
      </c>
      <c r="E15" s="1352">
        <v>19.2</v>
      </c>
      <c r="F15" s="1352">
        <v>18.3</v>
      </c>
      <c r="G15" s="1352">
        <v>19.600000000000001</v>
      </c>
      <c r="H15" s="1353">
        <v>19.8</v>
      </c>
    </row>
    <row r="16" spans="1:8">
      <c r="A16" s="863"/>
      <c r="B16" s="858" t="s">
        <v>998</v>
      </c>
      <c r="C16" s="1347">
        <v>1.7</v>
      </c>
      <c r="D16" s="1347">
        <v>1.33</v>
      </c>
      <c r="E16" s="1347">
        <v>1.05</v>
      </c>
      <c r="F16" s="1347">
        <v>1.03</v>
      </c>
      <c r="G16" s="1348">
        <v>1.05</v>
      </c>
      <c r="H16" s="1348">
        <v>1.5</v>
      </c>
    </row>
    <row r="17" spans="1:8">
      <c r="A17" s="857"/>
      <c r="B17" s="858" t="s">
        <v>999</v>
      </c>
      <c r="C17" s="1347">
        <v>1.65</v>
      </c>
      <c r="D17" s="1347">
        <v>1.51</v>
      </c>
      <c r="E17" s="1347">
        <v>1.24</v>
      </c>
      <c r="F17" s="1347">
        <v>1.22</v>
      </c>
      <c r="G17" s="1348">
        <v>1.24</v>
      </c>
      <c r="H17" s="1348">
        <v>1.7</v>
      </c>
    </row>
    <row r="18" spans="1:8">
      <c r="A18" s="859"/>
      <c r="B18" s="860" t="s">
        <v>1000</v>
      </c>
      <c r="C18" s="1349">
        <v>2.6</v>
      </c>
      <c r="D18" s="1349">
        <v>1.5</v>
      </c>
      <c r="E18" s="1349">
        <v>0.7</v>
      </c>
      <c r="F18" s="1349">
        <v>0.7</v>
      </c>
      <c r="G18" s="1349">
        <v>0.8</v>
      </c>
      <c r="H18" s="1353">
        <v>0.8</v>
      </c>
    </row>
    <row r="19" spans="1:8">
      <c r="A19" s="861" t="s">
        <v>1001</v>
      </c>
      <c r="B19" s="856" t="s">
        <v>997</v>
      </c>
      <c r="C19" s="1345">
        <v>77.2</v>
      </c>
      <c r="D19" s="1345">
        <v>60.4</v>
      </c>
      <c r="E19" s="1345">
        <v>44.2</v>
      </c>
      <c r="F19" s="1345">
        <v>44.2</v>
      </c>
      <c r="G19" s="1345">
        <v>47.2</v>
      </c>
      <c r="H19" s="1346">
        <v>41.3</v>
      </c>
    </row>
    <row r="20" spans="1:8">
      <c r="A20" s="857"/>
      <c r="B20" s="858" t="s">
        <v>998</v>
      </c>
      <c r="C20" s="1347">
        <v>4.22</v>
      </c>
      <c r="D20" s="1347">
        <v>2.3199999999999998</v>
      </c>
      <c r="E20" s="1347">
        <v>1.57</v>
      </c>
      <c r="F20" s="1347">
        <v>1.57</v>
      </c>
      <c r="G20" s="1348">
        <v>1.65</v>
      </c>
      <c r="H20" s="1348">
        <v>1.68</v>
      </c>
    </row>
    <row r="21" spans="1:8">
      <c r="A21" s="857"/>
      <c r="B21" s="858" t="s">
        <v>999</v>
      </c>
      <c r="C21" s="1347">
        <v>4.4400000000000004</v>
      </c>
      <c r="D21" s="1347">
        <v>2.52</v>
      </c>
      <c r="E21" s="1347">
        <v>1.8</v>
      </c>
      <c r="F21" s="1347">
        <v>1.79</v>
      </c>
      <c r="G21" s="1348">
        <v>1.89</v>
      </c>
      <c r="H21" s="1348">
        <v>1.9</v>
      </c>
    </row>
    <row r="22" spans="1:8">
      <c r="A22" s="857"/>
      <c r="B22" s="860" t="s">
        <v>1000</v>
      </c>
      <c r="C22" s="1349">
        <v>5</v>
      </c>
      <c r="D22" s="1349">
        <v>2.1</v>
      </c>
      <c r="E22" s="1349">
        <v>1.1000000000000001</v>
      </c>
      <c r="F22" s="1349">
        <v>1.1000000000000001</v>
      </c>
      <c r="G22" s="1350">
        <v>1.2</v>
      </c>
      <c r="H22" s="1350">
        <v>1.1000000000000001</v>
      </c>
    </row>
    <row r="23" spans="1:8">
      <c r="A23" s="862" t="s">
        <v>1113</v>
      </c>
      <c r="B23" s="856" t="s">
        <v>997</v>
      </c>
      <c r="C23" s="1352"/>
      <c r="D23" s="1352">
        <v>20</v>
      </c>
      <c r="E23" s="1352">
        <v>10.3</v>
      </c>
      <c r="F23" s="1352">
        <v>12.6</v>
      </c>
      <c r="G23" s="1352">
        <v>10.3</v>
      </c>
      <c r="H23" s="1353">
        <v>8.1</v>
      </c>
    </row>
    <row r="24" spans="1:8">
      <c r="A24" s="857"/>
      <c r="B24" s="858" t="s">
        <v>998</v>
      </c>
      <c r="C24" s="1352"/>
      <c r="D24" s="1347">
        <v>1.19</v>
      </c>
      <c r="E24" s="1347">
        <v>1.08</v>
      </c>
      <c r="F24" s="1347">
        <v>1.1100000000000001</v>
      </c>
      <c r="G24" s="1347">
        <v>1.08</v>
      </c>
      <c r="H24" s="1348">
        <v>1.06</v>
      </c>
    </row>
    <row r="25" spans="1:8">
      <c r="A25" s="857"/>
      <c r="B25" s="858" t="s">
        <v>999</v>
      </c>
      <c r="C25" s="1352"/>
      <c r="D25" s="1347">
        <v>1.25</v>
      </c>
      <c r="E25" s="1347">
        <v>1.1200000000000001</v>
      </c>
      <c r="F25" s="1347">
        <v>1.1399999999999999</v>
      </c>
      <c r="G25" s="1347">
        <v>1.1100000000000001</v>
      </c>
      <c r="H25" s="1348">
        <v>1.0900000000000001</v>
      </c>
    </row>
    <row r="26" spans="1:8">
      <c r="A26" s="859"/>
      <c r="B26" s="860" t="s">
        <v>1000</v>
      </c>
      <c r="C26" s="1352"/>
      <c r="D26" s="1352">
        <v>0.9</v>
      </c>
      <c r="E26" s="1352">
        <v>0.4</v>
      </c>
      <c r="F26" s="1352">
        <v>0.5</v>
      </c>
      <c r="G26" s="1352">
        <v>0.4</v>
      </c>
      <c r="H26" s="1353">
        <v>0.3</v>
      </c>
    </row>
    <row r="27" spans="1:8">
      <c r="A27" s="855" t="s">
        <v>59</v>
      </c>
      <c r="B27" s="856" t="s">
        <v>997</v>
      </c>
      <c r="C27" s="1345">
        <v>64</v>
      </c>
      <c r="D27" s="1345">
        <v>58.1</v>
      </c>
      <c r="E27" s="1345">
        <v>54</v>
      </c>
      <c r="F27" s="1345">
        <v>51.3</v>
      </c>
      <c r="G27" s="1345">
        <v>55.1</v>
      </c>
      <c r="H27" s="1346">
        <v>55.6</v>
      </c>
    </row>
    <row r="28" spans="1:8">
      <c r="A28" s="857"/>
      <c r="B28" s="858" t="s">
        <v>998</v>
      </c>
      <c r="C28" s="1347">
        <v>2.65</v>
      </c>
      <c r="D28" s="1347">
        <v>2.31</v>
      </c>
      <c r="E28" s="1347">
        <v>2</v>
      </c>
      <c r="F28" s="1347">
        <v>2.0299999999999998</v>
      </c>
      <c r="G28" s="1354">
        <v>1.94</v>
      </c>
      <c r="H28" s="1348">
        <v>2.0299999999999998</v>
      </c>
    </row>
    <row r="29" spans="1:8">
      <c r="A29" s="857"/>
      <c r="B29" s="858" t="s">
        <v>999</v>
      </c>
      <c r="C29" s="1347">
        <v>2.78</v>
      </c>
      <c r="D29" s="1347">
        <v>2.4</v>
      </c>
      <c r="E29" s="1347">
        <v>2.08</v>
      </c>
      <c r="F29" s="1347">
        <v>2.14</v>
      </c>
      <c r="G29" s="1354">
        <v>2.0099999999999998</v>
      </c>
      <c r="H29" s="1348">
        <v>2.11</v>
      </c>
    </row>
    <row r="30" spans="1:8">
      <c r="A30" s="859"/>
      <c r="B30" s="860" t="s">
        <v>1000</v>
      </c>
      <c r="C30" s="1349">
        <v>2.2999999999999998</v>
      </c>
      <c r="D30" s="1349">
        <v>1.6</v>
      </c>
      <c r="E30" s="1349">
        <v>1.3</v>
      </c>
      <c r="F30" s="1349">
        <v>1.2</v>
      </c>
      <c r="G30" s="1349">
        <v>1.3</v>
      </c>
      <c r="H30" s="1349">
        <v>1.3</v>
      </c>
    </row>
    <row r="31" spans="1:8">
      <c r="A31" s="861" t="s">
        <v>1002</v>
      </c>
      <c r="B31" s="856" t="s">
        <v>997</v>
      </c>
      <c r="C31" s="1345">
        <v>69.7</v>
      </c>
      <c r="D31" s="1345">
        <v>67.099999999999994</v>
      </c>
      <c r="E31" s="1345">
        <v>52</v>
      </c>
      <c r="F31" s="1345">
        <v>53.3</v>
      </c>
      <c r="G31" s="1345">
        <v>50.2</v>
      </c>
      <c r="H31" s="1353">
        <v>52.5</v>
      </c>
    </row>
    <row r="32" spans="1:8">
      <c r="A32" s="857"/>
      <c r="B32" s="858" t="s">
        <v>998</v>
      </c>
      <c r="C32" s="1347">
        <v>3.35</v>
      </c>
      <c r="D32" s="1347">
        <v>2.97</v>
      </c>
      <c r="E32" s="1347">
        <v>1.87</v>
      </c>
      <c r="F32" s="1347">
        <v>1.58</v>
      </c>
      <c r="G32" s="1347">
        <v>1.99</v>
      </c>
      <c r="H32" s="1348">
        <v>2.0499999999999998</v>
      </c>
    </row>
    <row r="33" spans="1:8">
      <c r="A33" s="857"/>
      <c r="B33" s="858" t="s">
        <v>999</v>
      </c>
      <c r="C33" s="1347">
        <v>3.38</v>
      </c>
      <c r="D33" s="1347">
        <v>3.09</v>
      </c>
      <c r="E33" s="1347">
        <v>1.98</v>
      </c>
      <c r="F33" s="1347">
        <v>1.67</v>
      </c>
      <c r="G33" s="1347">
        <v>2.1</v>
      </c>
      <c r="H33" s="1348">
        <v>2.16</v>
      </c>
    </row>
    <row r="34" spans="1:8">
      <c r="A34" s="857"/>
      <c r="B34" s="860" t="s">
        <v>1000</v>
      </c>
      <c r="C34" s="1349">
        <v>8.8000000000000007</v>
      </c>
      <c r="D34" s="1349">
        <v>4.9000000000000004</v>
      </c>
      <c r="E34" s="1349">
        <v>2.1</v>
      </c>
      <c r="F34" s="1349">
        <v>2.1</v>
      </c>
      <c r="G34" s="1349">
        <v>2.1</v>
      </c>
      <c r="H34" s="1349">
        <v>2.1</v>
      </c>
    </row>
    <row r="35" spans="1:8">
      <c r="A35" s="855" t="s">
        <v>60</v>
      </c>
      <c r="B35" s="856" t="s">
        <v>997</v>
      </c>
      <c r="C35" s="1345">
        <v>28.4</v>
      </c>
      <c r="D35" s="1345">
        <v>5.2</v>
      </c>
      <c r="E35" s="1345">
        <v>12.3</v>
      </c>
      <c r="F35" s="1345">
        <v>12.6</v>
      </c>
      <c r="G35" s="1345">
        <v>12.1</v>
      </c>
      <c r="H35" s="1346">
        <v>12.3</v>
      </c>
    </row>
    <row r="36" spans="1:8">
      <c r="A36" s="857"/>
      <c r="B36" s="858" t="s">
        <v>998</v>
      </c>
      <c r="C36" s="1347">
        <v>1.34</v>
      </c>
      <c r="D36" s="1347">
        <v>1</v>
      </c>
      <c r="E36" s="1347">
        <v>1.04</v>
      </c>
      <c r="F36" s="1347">
        <v>1.03</v>
      </c>
      <c r="G36" s="1347">
        <v>1.05</v>
      </c>
      <c r="H36" s="1348">
        <v>1.04</v>
      </c>
    </row>
    <row r="37" spans="1:8">
      <c r="A37" s="857"/>
      <c r="B37" s="858" t="s">
        <v>999</v>
      </c>
      <c r="C37" s="1347">
        <v>1.4</v>
      </c>
      <c r="D37" s="1347">
        <v>1.06</v>
      </c>
      <c r="E37" s="1347">
        <v>1.1399999999999999</v>
      </c>
      <c r="F37" s="1347">
        <v>1.1399999999999999</v>
      </c>
      <c r="G37" s="1347">
        <v>1.1399999999999999</v>
      </c>
      <c r="H37" s="1347">
        <v>1.1399999999999999</v>
      </c>
    </row>
    <row r="38" spans="1:8">
      <c r="A38" s="857"/>
      <c r="B38" s="860" t="s">
        <v>1000</v>
      </c>
      <c r="C38" s="1349">
        <v>2.6</v>
      </c>
      <c r="D38" s="1349">
        <v>0.6</v>
      </c>
      <c r="E38" s="1349">
        <v>0.7</v>
      </c>
      <c r="F38" s="1349">
        <v>0.7</v>
      </c>
      <c r="G38" s="1349">
        <v>0.7</v>
      </c>
      <c r="H38" s="1349">
        <v>0.7</v>
      </c>
    </row>
    <row r="39" spans="1:8">
      <c r="A39" s="855" t="s">
        <v>61</v>
      </c>
      <c r="B39" s="856" t="s">
        <v>997</v>
      </c>
      <c r="C39" s="1345">
        <v>10.4</v>
      </c>
      <c r="D39" s="1345">
        <v>1</v>
      </c>
      <c r="E39" s="1345">
        <v>0.8</v>
      </c>
      <c r="F39" s="1345">
        <v>0.9</v>
      </c>
      <c r="G39" s="1345">
        <v>0.8</v>
      </c>
      <c r="H39" s="1353">
        <v>0.5</v>
      </c>
    </row>
    <row r="40" spans="1:8">
      <c r="A40" s="857"/>
      <c r="B40" s="858" t="s">
        <v>998</v>
      </c>
      <c r="C40" s="1347">
        <v>1.02</v>
      </c>
      <c r="D40" s="1347">
        <v>1.01</v>
      </c>
      <c r="E40" s="1347">
        <v>1.01</v>
      </c>
      <c r="F40" s="1347">
        <v>1.01</v>
      </c>
      <c r="G40" s="1347">
        <v>1.01</v>
      </c>
      <c r="H40" s="1347">
        <v>1</v>
      </c>
    </row>
    <row r="41" spans="1:8">
      <c r="A41" s="857"/>
      <c r="B41" s="858" t="s">
        <v>999</v>
      </c>
      <c r="C41" s="1347">
        <v>1.1200000000000001</v>
      </c>
      <c r="D41" s="1347">
        <v>1.01</v>
      </c>
      <c r="E41" s="1347">
        <v>1.01</v>
      </c>
      <c r="F41" s="1347">
        <v>1.01</v>
      </c>
      <c r="G41" s="1347">
        <v>1.01</v>
      </c>
      <c r="H41" s="1348">
        <v>1.01</v>
      </c>
    </row>
    <row r="42" spans="1:8">
      <c r="A42" s="859"/>
      <c r="B42" s="860" t="s">
        <v>1000</v>
      </c>
      <c r="C42" s="1349">
        <v>1.6</v>
      </c>
      <c r="D42" s="1349">
        <v>0.3</v>
      </c>
      <c r="E42" s="1349">
        <v>0.3</v>
      </c>
      <c r="F42" s="1349">
        <v>0.3</v>
      </c>
      <c r="G42" s="1349">
        <v>0.3</v>
      </c>
      <c r="H42" s="1353">
        <v>0.3</v>
      </c>
    </row>
    <row r="43" spans="1:8">
      <c r="A43" s="855" t="s">
        <v>62</v>
      </c>
      <c r="B43" s="856" t="s">
        <v>997</v>
      </c>
      <c r="C43" s="1345"/>
      <c r="D43" s="1345">
        <v>66.3</v>
      </c>
      <c r="E43" s="1345">
        <v>57.1</v>
      </c>
      <c r="F43" s="1345">
        <v>58.3</v>
      </c>
      <c r="G43" s="1345">
        <v>60.2</v>
      </c>
      <c r="H43" s="1346">
        <v>52.9</v>
      </c>
    </row>
    <row r="44" spans="1:8">
      <c r="A44" s="857"/>
      <c r="B44" s="858" t="s">
        <v>998</v>
      </c>
      <c r="C44" s="1347">
        <v>4.1100000000000003</v>
      </c>
      <c r="D44" s="1347">
        <v>2.5</v>
      </c>
      <c r="E44" s="1347">
        <v>1.68</v>
      </c>
      <c r="F44" s="1347">
        <v>1.74</v>
      </c>
      <c r="G44" s="1347">
        <v>1.75</v>
      </c>
      <c r="H44" s="1348">
        <v>1.54</v>
      </c>
    </row>
    <row r="45" spans="1:8">
      <c r="A45" s="857"/>
      <c r="B45" s="858" t="s">
        <v>999</v>
      </c>
      <c r="C45" s="1347">
        <v>3.38</v>
      </c>
      <c r="D45" s="1347">
        <v>2.97</v>
      </c>
      <c r="E45" s="1347">
        <v>2.34</v>
      </c>
      <c r="F45" s="1347">
        <v>2.4</v>
      </c>
      <c r="G45" s="1347">
        <v>2.5099999999999998</v>
      </c>
      <c r="H45" s="1348">
        <v>2.12</v>
      </c>
    </row>
    <row r="46" spans="1:8">
      <c r="A46" s="857"/>
      <c r="B46" s="860" t="s">
        <v>1000</v>
      </c>
      <c r="C46" s="1349">
        <v>3.5</v>
      </c>
      <c r="D46" s="1349">
        <v>2</v>
      </c>
      <c r="E46" s="1349">
        <v>0.9</v>
      </c>
      <c r="F46" s="1349">
        <v>0.9</v>
      </c>
      <c r="G46" s="1349">
        <v>0.9</v>
      </c>
      <c r="H46" s="1350">
        <v>0.8</v>
      </c>
    </row>
    <row r="47" spans="1:8">
      <c r="A47" s="855" t="s">
        <v>65</v>
      </c>
      <c r="B47" s="856" t="s">
        <v>997</v>
      </c>
      <c r="C47" s="1345">
        <v>77.7</v>
      </c>
      <c r="D47" s="1345">
        <v>68.400000000000006</v>
      </c>
      <c r="E47" s="1345">
        <v>53.2</v>
      </c>
      <c r="F47" s="1345">
        <v>53.9</v>
      </c>
      <c r="G47" s="1345">
        <v>56.2</v>
      </c>
      <c r="H47" s="1353">
        <v>49.4</v>
      </c>
    </row>
    <row r="48" spans="1:8">
      <c r="A48" s="857"/>
      <c r="B48" s="858" t="s">
        <v>998</v>
      </c>
      <c r="C48" s="1347">
        <v>4.54</v>
      </c>
      <c r="D48" s="1347">
        <v>2.79</v>
      </c>
      <c r="E48" s="1347">
        <v>1.41</v>
      </c>
      <c r="F48" s="1347">
        <v>1.44</v>
      </c>
      <c r="G48" s="1347">
        <v>1.49</v>
      </c>
      <c r="H48" s="1348">
        <v>1.3</v>
      </c>
    </row>
    <row r="49" spans="1:8">
      <c r="A49" s="857"/>
      <c r="B49" s="858" t="s">
        <v>999</v>
      </c>
      <c r="C49" s="1347">
        <v>4.51</v>
      </c>
      <c r="D49" s="1347">
        <v>3.18</v>
      </c>
      <c r="E49" s="1347">
        <v>2.14</v>
      </c>
      <c r="F49" s="1347">
        <v>2.17</v>
      </c>
      <c r="G49" s="1347">
        <v>2.2799999999999998</v>
      </c>
      <c r="H49" s="1348">
        <v>1.98</v>
      </c>
    </row>
    <row r="50" spans="1:8">
      <c r="A50" s="857"/>
      <c r="B50" s="860" t="s">
        <v>1000</v>
      </c>
      <c r="C50" s="1349">
        <v>3.7</v>
      </c>
      <c r="D50" s="1349">
        <v>2.2999999999999998</v>
      </c>
      <c r="E50" s="1349">
        <v>1</v>
      </c>
      <c r="F50" s="1349">
        <v>1</v>
      </c>
      <c r="G50" s="1349">
        <v>1</v>
      </c>
      <c r="H50" s="1349">
        <v>0.9</v>
      </c>
    </row>
    <row r="51" spans="1:8">
      <c r="A51" s="855" t="s">
        <v>66</v>
      </c>
      <c r="B51" s="856" t="s">
        <v>997</v>
      </c>
      <c r="C51" s="1345">
        <v>20.5</v>
      </c>
      <c r="D51" s="1345">
        <v>25.9</v>
      </c>
      <c r="E51" s="1345">
        <v>19.3</v>
      </c>
      <c r="F51" s="1345">
        <v>19.8</v>
      </c>
      <c r="G51" s="1345">
        <v>18.899999999999999</v>
      </c>
      <c r="H51" s="1346">
        <v>19.2</v>
      </c>
    </row>
    <row r="52" spans="1:8">
      <c r="A52" s="857"/>
      <c r="B52" s="858" t="s">
        <v>998</v>
      </c>
      <c r="C52" s="1347">
        <v>1.21</v>
      </c>
      <c r="D52" s="1347">
        <v>1.25</v>
      </c>
      <c r="E52" s="1347">
        <v>1.17</v>
      </c>
      <c r="F52" s="1347">
        <v>1.19</v>
      </c>
      <c r="G52" s="1347">
        <v>1.1499999999999999</v>
      </c>
      <c r="H52" s="1348">
        <v>1.1599999999999999</v>
      </c>
    </row>
    <row r="53" spans="1:8">
      <c r="A53" s="857"/>
      <c r="B53" s="858" t="s">
        <v>999</v>
      </c>
      <c r="C53" s="1347">
        <v>1.26</v>
      </c>
      <c r="D53" s="1347">
        <v>1.35</v>
      </c>
      <c r="E53" s="1347">
        <v>1.24</v>
      </c>
      <c r="F53" s="1347">
        <v>1.25</v>
      </c>
      <c r="G53" s="1347">
        <v>1.23</v>
      </c>
      <c r="H53" s="1348">
        <v>1.24</v>
      </c>
    </row>
    <row r="54" spans="1:8">
      <c r="A54" s="859"/>
      <c r="B54" s="860" t="s">
        <v>1000</v>
      </c>
      <c r="C54" s="1349">
        <v>3.7</v>
      </c>
      <c r="D54" s="1349">
        <v>4</v>
      </c>
      <c r="E54" s="1349">
        <v>2.1</v>
      </c>
      <c r="F54" s="1349">
        <v>2.2999999999999998</v>
      </c>
      <c r="G54" s="1349">
        <v>1.9</v>
      </c>
      <c r="H54" s="1350">
        <v>2</v>
      </c>
    </row>
    <row r="55" spans="1:8">
      <c r="A55" s="855" t="s">
        <v>67</v>
      </c>
      <c r="B55" s="856" t="s">
        <v>997</v>
      </c>
      <c r="C55" s="1345">
        <v>21.9</v>
      </c>
      <c r="D55" s="1345">
        <v>12.3</v>
      </c>
      <c r="E55" s="1345">
        <v>7.6</v>
      </c>
      <c r="F55" s="1345">
        <v>7.6</v>
      </c>
      <c r="G55" s="1345">
        <v>7.9</v>
      </c>
      <c r="H55" s="1353">
        <v>7.4</v>
      </c>
    </row>
    <row r="56" spans="1:8">
      <c r="A56" s="857"/>
      <c r="B56" s="858" t="s">
        <v>998</v>
      </c>
      <c r="C56" s="1347">
        <v>1.1299999999999999</v>
      </c>
      <c r="D56" s="1347">
        <v>1.07</v>
      </c>
      <c r="E56" s="1347">
        <v>1.01</v>
      </c>
      <c r="F56" s="1347">
        <v>1.01</v>
      </c>
      <c r="G56" s="1347">
        <v>1.02</v>
      </c>
      <c r="H56" s="1348">
        <v>1.01</v>
      </c>
    </row>
    <row r="57" spans="1:8">
      <c r="A57" s="857"/>
      <c r="B57" s="858" t="s">
        <v>999</v>
      </c>
      <c r="C57" s="1347">
        <v>1.28</v>
      </c>
      <c r="D57" s="1347">
        <v>1.1399999999999999</v>
      </c>
      <c r="E57" s="1347">
        <v>1.08</v>
      </c>
      <c r="F57" s="1347">
        <v>1.08</v>
      </c>
      <c r="G57" s="1347">
        <v>1.0900000000000001</v>
      </c>
      <c r="H57" s="1348">
        <v>1.08</v>
      </c>
    </row>
    <row r="58" spans="1:8">
      <c r="A58" s="859"/>
      <c r="B58" s="860" t="s">
        <v>1000</v>
      </c>
      <c r="C58" s="1349">
        <v>1.1000000000000001</v>
      </c>
      <c r="D58" s="1349">
        <v>0.6</v>
      </c>
      <c r="E58" s="1349">
        <v>0.5</v>
      </c>
      <c r="F58" s="1349">
        <v>0.5</v>
      </c>
      <c r="G58" s="1349">
        <v>0.5</v>
      </c>
      <c r="H58" s="1349">
        <v>0.5</v>
      </c>
    </row>
    <row r="59" spans="1:8" s="69" customFormat="1">
      <c r="A59" s="1636" t="s">
        <v>1181</v>
      </c>
      <c r="B59" s="1637"/>
      <c r="C59" s="1637"/>
      <c r="D59" s="1637"/>
      <c r="E59" s="1637"/>
      <c r="F59" s="1637"/>
      <c r="G59" s="1637"/>
      <c r="H59" s="1637"/>
    </row>
    <row r="60" spans="1:8" s="69" customFormat="1">
      <c r="A60" s="1355" t="s">
        <v>1182</v>
      </c>
      <c r="B60" s="1356"/>
      <c r="C60" s="1357"/>
      <c r="D60" s="1358"/>
      <c r="E60" s="1358"/>
      <c r="F60" s="1357"/>
      <c r="G60" s="1357"/>
      <c r="H60" s="1355"/>
    </row>
    <row r="61" spans="1:8" s="69" customFormat="1">
      <c r="A61" s="1355" t="s">
        <v>1003</v>
      </c>
      <c r="B61" s="1357"/>
      <c r="C61" s="1357"/>
      <c r="D61" s="1358"/>
      <c r="E61" s="1358"/>
      <c r="F61" s="1357"/>
      <c r="G61" s="1357"/>
      <c r="H61" s="1355"/>
    </row>
    <row r="62" spans="1:8" s="541" customFormat="1" ht="12.75">
      <c r="A62" s="613" t="s">
        <v>1263</v>
      </c>
      <c r="B62" s="864"/>
      <c r="C62" s="864"/>
      <c r="D62" s="973"/>
      <c r="E62" s="973"/>
      <c r="F62" s="864"/>
      <c r="G62" s="864"/>
      <c r="H62" s="853"/>
    </row>
    <row r="63" spans="1:8" s="541" customFormat="1" ht="15.75">
      <c r="A63" s="865"/>
      <c r="B63" s="864"/>
      <c r="C63" s="864"/>
      <c r="D63" s="973"/>
      <c r="E63" s="973"/>
      <c r="F63" s="864"/>
      <c r="G63" s="864"/>
      <c r="H63" s="853"/>
    </row>
    <row r="64" spans="1:8">
      <c r="A64" s="971"/>
      <c r="B64" s="971"/>
      <c r="C64" s="971"/>
      <c r="D64" s="971"/>
      <c r="E64" s="971"/>
      <c r="F64" s="971"/>
      <c r="G64" s="971"/>
      <c r="H64" s="970"/>
    </row>
  </sheetData>
  <mergeCells count="1">
    <mergeCell ref="A59:H59"/>
  </mergeCells>
  <pageMargins left="0.70866141732283472" right="0.70866141732283472" top="0.35433070866141736" bottom="0.35433070866141736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topLeftCell="A13" workbookViewId="0">
      <selection activeCell="P33" sqref="P33"/>
    </sheetView>
  </sheetViews>
  <sheetFormatPr defaultRowHeight="15"/>
  <cols>
    <col min="1" max="1" width="19" customWidth="1"/>
    <col min="2" max="2" width="8.7109375" customWidth="1"/>
    <col min="3" max="3" width="7.7109375" customWidth="1"/>
    <col min="4" max="4" width="8.5703125" customWidth="1"/>
    <col min="5" max="5" width="7.28515625" customWidth="1"/>
    <col min="6" max="6" width="9.5703125" customWidth="1"/>
    <col min="7" max="7" width="8.140625" customWidth="1"/>
    <col min="8" max="8" width="8" customWidth="1"/>
    <col min="9" max="9" width="9" customWidth="1"/>
    <col min="10" max="10" width="8.42578125" customWidth="1"/>
    <col min="11" max="11" width="9.140625" customWidth="1"/>
  </cols>
  <sheetData>
    <row r="1" spans="1:11" ht="15.75">
      <c r="A1" s="602" t="s">
        <v>747</v>
      </c>
      <c r="B1" s="603"/>
      <c r="C1" s="603"/>
      <c r="D1" s="603"/>
      <c r="E1" s="603"/>
      <c r="F1" s="603"/>
      <c r="G1" s="540"/>
      <c r="H1" s="540"/>
      <c r="I1" s="540"/>
      <c r="J1" s="540"/>
      <c r="K1" s="540"/>
    </row>
    <row r="2" spans="1:11">
      <c r="A2" s="605" t="s">
        <v>1304</v>
      </c>
      <c r="B2" s="540"/>
      <c r="C2" s="540"/>
      <c r="D2" s="540"/>
      <c r="E2" s="540"/>
      <c r="F2" s="540"/>
      <c r="G2" s="540"/>
      <c r="H2" s="540"/>
      <c r="I2" s="1708" t="s">
        <v>1322</v>
      </c>
      <c r="J2" s="1708"/>
      <c r="K2" s="1708"/>
    </row>
    <row r="3" spans="1:11" ht="37.5" customHeight="1">
      <c r="A3" s="606" t="s">
        <v>1305</v>
      </c>
      <c r="B3" s="1709" t="s">
        <v>1306</v>
      </c>
      <c r="C3" s="1710"/>
      <c r="D3" s="1709" t="s">
        <v>1307</v>
      </c>
      <c r="E3" s="1710"/>
      <c r="F3" s="1709" t="s">
        <v>1308</v>
      </c>
      <c r="G3" s="1710"/>
      <c r="H3" s="1709" t="s">
        <v>1309</v>
      </c>
      <c r="I3" s="1710"/>
      <c r="J3" s="1709" t="s">
        <v>748</v>
      </c>
      <c r="K3" s="1710"/>
    </row>
    <row r="4" spans="1:11" ht="16.5" customHeight="1">
      <c r="A4" s="607"/>
      <c r="B4" s="608">
        <v>2012</v>
      </c>
      <c r="C4" s="608">
        <v>2013</v>
      </c>
      <c r="D4" s="608">
        <v>2012</v>
      </c>
      <c r="E4" s="608">
        <v>2013</v>
      </c>
      <c r="F4" s="608">
        <v>2012</v>
      </c>
      <c r="G4" s="608">
        <v>2013</v>
      </c>
      <c r="H4" s="608">
        <v>2012</v>
      </c>
      <c r="I4" s="608">
        <v>2013</v>
      </c>
      <c r="J4" s="608">
        <v>2012</v>
      </c>
      <c r="K4" s="608">
        <v>2013</v>
      </c>
    </row>
    <row r="5" spans="1:11">
      <c r="A5" s="609" t="s">
        <v>796</v>
      </c>
      <c r="B5" s="1616">
        <v>-49.77</v>
      </c>
      <c r="C5" s="1616">
        <v>-44.56</v>
      </c>
      <c r="D5" s="1616">
        <v>539.54</v>
      </c>
      <c r="E5" s="1616">
        <v>448.34</v>
      </c>
      <c r="F5" s="1616">
        <v>305.08</v>
      </c>
      <c r="G5" s="1616">
        <v>347.31</v>
      </c>
      <c r="H5" s="1617">
        <v>18382.8</v>
      </c>
      <c r="I5" s="1616">
        <v>19495.509999999998</v>
      </c>
      <c r="J5" s="1617">
        <v>10394.34</v>
      </c>
      <c r="K5" s="1616">
        <v>15102.22</v>
      </c>
    </row>
    <row r="6" spans="1:11">
      <c r="A6" s="609" t="s">
        <v>797</v>
      </c>
      <c r="B6" s="1616">
        <v>65.209999999999994</v>
      </c>
      <c r="C6" s="1616">
        <v>66.95</v>
      </c>
      <c r="D6" s="1616">
        <v>360.45</v>
      </c>
      <c r="E6" s="1616">
        <v>422.88</v>
      </c>
      <c r="F6" s="1616">
        <v>357.92</v>
      </c>
      <c r="G6" s="1616">
        <v>378.3</v>
      </c>
      <c r="H6" s="1617">
        <v>18519.05</v>
      </c>
      <c r="I6" s="1616">
        <v>20126.599999999999</v>
      </c>
      <c r="J6" s="1617">
        <v>18389.080000000002</v>
      </c>
      <c r="K6" s="1616">
        <v>18005.09</v>
      </c>
    </row>
    <row r="7" spans="1:11">
      <c r="A7" s="609" t="s">
        <v>798</v>
      </c>
      <c r="B7" s="1616">
        <v>-20.14</v>
      </c>
      <c r="C7" s="1616">
        <v>-21.78</v>
      </c>
      <c r="D7" s="1616">
        <v>488.06</v>
      </c>
      <c r="E7" s="1616">
        <v>601.80999999999995</v>
      </c>
      <c r="F7" s="1616">
        <v>384.95</v>
      </c>
      <c r="G7" s="1616">
        <v>375.26</v>
      </c>
      <c r="H7" s="1617">
        <v>26312.9</v>
      </c>
      <c r="I7" s="1616">
        <v>27078.43</v>
      </c>
      <c r="J7" s="1617">
        <v>20754</v>
      </c>
      <c r="K7" s="1616">
        <v>16884.810000000001</v>
      </c>
    </row>
    <row r="8" spans="1:11">
      <c r="A8" s="609" t="s">
        <v>799</v>
      </c>
      <c r="B8" s="1616">
        <v>8.42</v>
      </c>
      <c r="C8" s="1616">
        <v>8.9</v>
      </c>
      <c r="D8" s="1616">
        <v>767.72</v>
      </c>
      <c r="E8" s="1616">
        <v>804.49</v>
      </c>
      <c r="F8" s="1616">
        <v>306.2</v>
      </c>
      <c r="G8" s="1616">
        <v>341.97</v>
      </c>
      <c r="H8" s="1617">
        <v>38862.86</v>
      </c>
      <c r="I8" s="1616">
        <v>38313.54</v>
      </c>
      <c r="J8" s="1617">
        <v>15500.14</v>
      </c>
      <c r="K8" s="1616">
        <v>16286.32</v>
      </c>
    </row>
    <row r="9" spans="1:11">
      <c r="A9" s="609" t="s">
        <v>800</v>
      </c>
      <c r="B9" s="1616">
        <v>-16.260000000000002</v>
      </c>
      <c r="C9" s="1616">
        <v>-92.16</v>
      </c>
      <c r="D9" s="1616">
        <v>971.83</v>
      </c>
      <c r="E9" s="1616">
        <v>742.71</v>
      </c>
      <c r="F9" s="1616">
        <v>266.54000000000002</v>
      </c>
      <c r="G9" s="1616">
        <v>264.35000000000002</v>
      </c>
      <c r="H9" s="1617">
        <v>38912.800000000003</v>
      </c>
      <c r="I9" s="1616">
        <v>38041.33</v>
      </c>
      <c r="J9" s="1617">
        <v>10672.53</v>
      </c>
      <c r="K9" s="1616">
        <v>13539.98</v>
      </c>
    </row>
    <row r="10" spans="1:11">
      <c r="A10" s="609" t="s">
        <v>801</v>
      </c>
      <c r="B10" s="1616">
        <v>62.46</v>
      </c>
      <c r="C10" s="1616">
        <v>-23.7</v>
      </c>
      <c r="D10" s="1616">
        <v>930.55</v>
      </c>
      <c r="E10" s="1616">
        <v>696.24</v>
      </c>
      <c r="F10" s="1616">
        <v>286.69</v>
      </c>
      <c r="G10" s="1616">
        <v>281.77999999999997</v>
      </c>
      <c r="H10" s="1617">
        <v>51964.82</v>
      </c>
      <c r="I10" s="1616">
        <v>38758.57</v>
      </c>
      <c r="J10" s="1617">
        <v>16009.59</v>
      </c>
      <c r="K10" s="1616">
        <v>15686.16</v>
      </c>
    </row>
    <row r="11" spans="1:11">
      <c r="A11" s="609" t="s">
        <v>802</v>
      </c>
      <c r="B11" s="1616">
        <v>-58.74</v>
      </c>
      <c r="C11" s="1616">
        <v>-27.94</v>
      </c>
      <c r="D11" s="1616">
        <v>457.91</v>
      </c>
      <c r="E11" s="1616">
        <v>379.61</v>
      </c>
      <c r="F11" s="1616">
        <v>273.19</v>
      </c>
      <c r="G11" s="1616">
        <v>262.27999999999997</v>
      </c>
      <c r="H11" s="1617">
        <v>24574.61</v>
      </c>
      <c r="I11" s="1616">
        <v>24936.26</v>
      </c>
      <c r="J11" s="1617">
        <v>14661.14</v>
      </c>
      <c r="K11" s="1616">
        <v>17228.79</v>
      </c>
    </row>
    <row r="12" spans="1:11">
      <c r="A12" s="609" t="s">
        <v>803</v>
      </c>
      <c r="B12" s="1616">
        <v>54.49</v>
      </c>
      <c r="C12" s="1616">
        <v>-37.6</v>
      </c>
      <c r="D12" s="1616">
        <v>424.03</v>
      </c>
      <c r="E12" s="1616">
        <v>417.81</v>
      </c>
      <c r="F12" s="1616">
        <v>286.42</v>
      </c>
      <c r="G12" s="1616">
        <v>299.06</v>
      </c>
      <c r="H12" s="1617">
        <v>27275.66</v>
      </c>
      <c r="I12" s="1616">
        <v>25237.03</v>
      </c>
      <c r="J12" s="1617">
        <v>18423.79</v>
      </c>
      <c r="K12" s="1616">
        <v>18064.240000000002</v>
      </c>
    </row>
    <row r="13" spans="1:11">
      <c r="A13" s="609" t="s">
        <v>804</v>
      </c>
      <c r="B13" s="1616">
        <v>44.61</v>
      </c>
      <c r="C13" s="1616">
        <v>-24</v>
      </c>
      <c r="D13" s="1616">
        <v>950.39</v>
      </c>
      <c r="E13" s="1616">
        <v>989.5</v>
      </c>
      <c r="F13" s="1616">
        <v>260.32</v>
      </c>
      <c r="G13" s="1616">
        <v>281.02999999999997</v>
      </c>
      <c r="H13" s="1617">
        <v>53118.48</v>
      </c>
      <c r="I13" s="1616">
        <v>50123.38</v>
      </c>
      <c r="J13" s="1617">
        <v>14549.78</v>
      </c>
      <c r="K13" s="1616">
        <v>14235.64</v>
      </c>
    </row>
    <row r="14" spans="1:11">
      <c r="A14" s="609" t="s">
        <v>805</v>
      </c>
      <c r="B14" s="1616">
        <v>2.38</v>
      </c>
      <c r="C14" s="1616">
        <v>6.27</v>
      </c>
      <c r="D14" s="1616">
        <v>874.49</v>
      </c>
      <c r="E14" s="1616">
        <v>757.61</v>
      </c>
      <c r="F14" s="1616">
        <v>243.8</v>
      </c>
      <c r="G14" s="1616">
        <v>239.83</v>
      </c>
      <c r="H14" s="1617">
        <v>49005.04</v>
      </c>
      <c r="I14" s="1616">
        <v>44863.17</v>
      </c>
      <c r="J14" s="1617">
        <v>13662.21</v>
      </c>
      <c r="K14" s="1616">
        <v>14201.71</v>
      </c>
    </row>
    <row r="15" spans="1:11">
      <c r="A15" s="609" t="s">
        <v>806</v>
      </c>
      <c r="B15" s="1616">
        <v>-13.87</v>
      </c>
      <c r="C15" s="1616">
        <v>-66.81</v>
      </c>
      <c r="D15" s="1616">
        <v>942.03</v>
      </c>
      <c r="E15" s="1616">
        <v>955.11</v>
      </c>
      <c r="F15" s="1616">
        <v>267.25</v>
      </c>
      <c r="G15" s="1616">
        <v>304.45999999999998</v>
      </c>
      <c r="H15" s="1617">
        <v>44928.1</v>
      </c>
      <c r="I15" s="1616">
        <v>41085.599999999999</v>
      </c>
      <c r="J15" s="1617">
        <v>12745.87</v>
      </c>
      <c r="K15" s="1616">
        <v>13096.82</v>
      </c>
    </row>
    <row r="16" spans="1:11">
      <c r="A16" s="609" t="s">
        <v>807</v>
      </c>
      <c r="B16" s="1616">
        <v>50.33</v>
      </c>
      <c r="C16" s="1616">
        <v>-92.29</v>
      </c>
      <c r="D16" s="1616">
        <v>373.42</v>
      </c>
      <c r="E16" s="1616">
        <v>303.73</v>
      </c>
      <c r="F16" s="1616">
        <v>314.3</v>
      </c>
      <c r="G16" s="1616">
        <v>275.82</v>
      </c>
      <c r="H16" s="1617">
        <v>29338.79</v>
      </c>
      <c r="I16" s="1616">
        <v>19151.41</v>
      </c>
      <c r="J16" s="1617">
        <v>24694.38</v>
      </c>
      <c r="K16" s="1616">
        <v>17391.939999999999</v>
      </c>
    </row>
    <row r="17" spans="1:11">
      <c r="A17" s="609" t="s">
        <v>808</v>
      </c>
      <c r="B17" s="1616">
        <v>-52.85</v>
      </c>
      <c r="C17" s="1616">
        <v>-49.47</v>
      </c>
      <c r="D17" s="1616">
        <v>585.75</v>
      </c>
      <c r="E17" s="1616">
        <v>595.77</v>
      </c>
      <c r="F17" s="1616">
        <v>285.95</v>
      </c>
      <c r="G17" s="1616">
        <v>279.94</v>
      </c>
      <c r="H17" s="1617">
        <v>29179.97</v>
      </c>
      <c r="I17" s="1616">
        <v>33000.07</v>
      </c>
      <c r="J17" s="1617">
        <v>14245.29</v>
      </c>
      <c r="K17" s="1616">
        <v>15506.17</v>
      </c>
    </row>
    <row r="18" spans="1:11">
      <c r="A18" s="611" t="s">
        <v>809</v>
      </c>
      <c r="B18" s="1619">
        <v>10.38</v>
      </c>
      <c r="C18" s="1619">
        <v>-30.39</v>
      </c>
      <c r="D18" s="1619">
        <v>796.2</v>
      </c>
      <c r="E18" s="1619">
        <v>743.41</v>
      </c>
      <c r="F18" s="1619">
        <v>279.83</v>
      </c>
      <c r="G18" s="1619">
        <v>290.13</v>
      </c>
      <c r="H18" s="1620">
        <v>40525.300000000003</v>
      </c>
      <c r="I18" s="1619">
        <v>38258.86</v>
      </c>
      <c r="J18" s="1620">
        <v>14242.91</v>
      </c>
      <c r="K18" s="1619">
        <v>14931.36</v>
      </c>
    </row>
    <row r="19" spans="1:11">
      <c r="A19" s="609" t="s">
        <v>810</v>
      </c>
      <c r="B19" s="1616">
        <v>12.03</v>
      </c>
      <c r="C19" s="1616">
        <v>-18.16</v>
      </c>
      <c r="D19" s="1616">
        <v>556.4</v>
      </c>
      <c r="E19" s="1616">
        <v>518.92999999999995</v>
      </c>
      <c r="F19" s="1616">
        <v>272.14</v>
      </c>
      <c r="G19" s="1616">
        <v>276.44</v>
      </c>
      <c r="H19" s="1617">
        <v>31616.77</v>
      </c>
      <c r="I19" s="1616">
        <v>27773.73</v>
      </c>
      <c r="J19" s="1617">
        <v>15463.85</v>
      </c>
      <c r="K19" s="1616">
        <v>14795.26</v>
      </c>
    </row>
    <row r="20" spans="1:11">
      <c r="A20" s="609" t="s">
        <v>811</v>
      </c>
      <c r="B20" s="1616">
        <v>-3.19</v>
      </c>
      <c r="C20" s="1616">
        <v>-64.45</v>
      </c>
      <c r="D20" s="1616">
        <v>308.79000000000002</v>
      </c>
      <c r="E20" s="1616">
        <v>440.59</v>
      </c>
      <c r="F20" s="1616">
        <v>284.41000000000003</v>
      </c>
      <c r="G20" s="1616">
        <v>279.01</v>
      </c>
      <c r="H20" s="1617">
        <v>21965.040000000001</v>
      </c>
      <c r="I20" s="1616">
        <v>30070.54</v>
      </c>
      <c r="J20" s="1617">
        <v>20230.48</v>
      </c>
      <c r="K20" s="1616">
        <v>19042.48</v>
      </c>
    </row>
    <row r="21" spans="1:11">
      <c r="A21" s="609" t="s">
        <v>812</v>
      </c>
      <c r="B21" s="1616">
        <v>11.89</v>
      </c>
      <c r="C21" s="1616">
        <v>17.239999999999998</v>
      </c>
      <c r="D21" s="1616">
        <v>573.35</v>
      </c>
      <c r="E21" s="1616">
        <v>762.53</v>
      </c>
      <c r="F21" s="1616">
        <v>321.43</v>
      </c>
      <c r="G21" s="1616">
        <v>334.91</v>
      </c>
      <c r="H21" s="1617">
        <v>26835.62</v>
      </c>
      <c r="I21" s="1616">
        <v>28911.4</v>
      </c>
      <c r="J21" s="1617">
        <v>15044.76</v>
      </c>
      <c r="K21" s="1616">
        <v>12697.99</v>
      </c>
    </row>
    <row r="22" spans="1:11">
      <c r="A22" s="609" t="s">
        <v>813</v>
      </c>
      <c r="B22" s="1616">
        <v>-83.32</v>
      </c>
      <c r="C22" s="1616">
        <v>-76.11</v>
      </c>
      <c r="D22" s="1616">
        <v>492.23</v>
      </c>
      <c r="E22" s="1616">
        <v>487.46</v>
      </c>
      <c r="F22" s="1616">
        <v>344.41</v>
      </c>
      <c r="G22" s="1616">
        <v>350.82</v>
      </c>
      <c r="H22" s="1617">
        <v>20142.310000000001</v>
      </c>
      <c r="I22" s="1616">
        <v>21406.21</v>
      </c>
      <c r="J22" s="1617">
        <v>14093.37</v>
      </c>
      <c r="K22" s="1616">
        <v>15405.79</v>
      </c>
    </row>
    <row r="23" spans="1:11">
      <c r="A23" s="609" t="s">
        <v>814</v>
      </c>
      <c r="B23" s="1616">
        <v>17.04</v>
      </c>
      <c r="C23" s="1616">
        <v>-47.91</v>
      </c>
      <c r="D23" s="1616">
        <v>209.12</v>
      </c>
      <c r="E23" s="1616">
        <v>163.38</v>
      </c>
      <c r="F23" s="1616">
        <v>293.8</v>
      </c>
      <c r="G23" s="1616">
        <v>290.18</v>
      </c>
      <c r="H23" s="1617">
        <v>16734.43</v>
      </c>
      <c r="I23" s="1616">
        <v>11977.04</v>
      </c>
      <c r="J23" s="1617">
        <v>23510.52</v>
      </c>
      <c r="K23" s="1616">
        <v>21272.42</v>
      </c>
    </row>
    <row r="24" spans="1:11">
      <c r="A24" s="609" t="s">
        <v>815</v>
      </c>
      <c r="B24" s="1616">
        <v>35</v>
      </c>
      <c r="C24" s="1616">
        <v>12.18</v>
      </c>
      <c r="D24" s="1616">
        <v>895.1</v>
      </c>
      <c r="E24" s="1616">
        <v>873.83</v>
      </c>
      <c r="F24" s="1616">
        <v>343.95</v>
      </c>
      <c r="G24" s="1616">
        <v>366.4</v>
      </c>
      <c r="H24" s="1617">
        <v>35095.269999999997</v>
      </c>
      <c r="I24" s="1616">
        <v>35952.129999999997</v>
      </c>
      <c r="J24" s="1617">
        <v>13485.88</v>
      </c>
      <c r="K24" s="1616">
        <v>15074.61</v>
      </c>
    </row>
    <row r="25" spans="1:11">
      <c r="A25" s="609" t="s">
        <v>816</v>
      </c>
      <c r="B25" s="1616">
        <v>50.95</v>
      </c>
      <c r="C25" s="1616">
        <v>-2.2599999999999998</v>
      </c>
      <c r="D25" s="1616">
        <v>560.6</v>
      </c>
      <c r="E25" s="1616">
        <v>560.23</v>
      </c>
      <c r="F25" s="1616">
        <v>257.05</v>
      </c>
      <c r="G25" s="1616">
        <v>272.8</v>
      </c>
      <c r="H25" s="1617">
        <v>34166.080000000002</v>
      </c>
      <c r="I25" s="1616">
        <v>31012.080000000002</v>
      </c>
      <c r="J25" s="1617">
        <v>15665.98</v>
      </c>
      <c r="K25" s="1616">
        <v>15101.34</v>
      </c>
    </row>
    <row r="26" spans="1:11">
      <c r="A26" s="609" t="s">
        <v>817</v>
      </c>
      <c r="B26" s="1616">
        <v>6.34</v>
      </c>
      <c r="C26" s="1616">
        <v>19.22</v>
      </c>
      <c r="D26" s="1616">
        <v>760.96</v>
      </c>
      <c r="E26" s="1616">
        <v>910.07</v>
      </c>
      <c r="F26" s="1616">
        <v>275.7</v>
      </c>
      <c r="G26" s="1616">
        <v>272.69</v>
      </c>
      <c r="H26" s="1617">
        <v>28689.01</v>
      </c>
      <c r="I26" s="1616">
        <v>31399.29</v>
      </c>
      <c r="J26" s="1617">
        <v>10394.290000000001</v>
      </c>
      <c r="K26" s="1616">
        <v>9408.49</v>
      </c>
    </row>
    <row r="27" spans="1:11">
      <c r="A27" s="609" t="s">
        <v>818</v>
      </c>
      <c r="B27" s="1616">
        <v>45.55</v>
      </c>
      <c r="C27" s="1616">
        <v>-48.18</v>
      </c>
      <c r="D27" s="1616">
        <v>1029.8800000000001</v>
      </c>
      <c r="E27" s="1616">
        <v>896.45</v>
      </c>
      <c r="F27" s="1616">
        <v>290.37</v>
      </c>
      <c r="G27" s="1616">
        <v>306.39999999999998</v>
      </c>
      <c r="H27" s="1617">
        <v>26700.639999999999</v>
      </c>
      <c r="I27" s="1616">
        <v>25531.43</v>
      </c>
      <c r="J27" s="1617">
        <v>7528.1</v>
      </c>
      <c r="K27" s="1616">
        <v>8726.31</v>
      </c>
    </row>
    <row r="28" spans="1:11">
      <c r="A28" s="609" t="s">
        <v>819</v>
      </c>
      <c r="B28" s="1616">
        <v>-49.86</v>
      </c>
      <c r="C28" s="1616">
        <v>-3.32</v>
      </c>
      <c r="D28" s="1616">
        <v>539.47</v>
      </c>
      <c r="E28" s="1616">
        <v>581.57000000000005</v>
      </c>
      <c r="F28" s="1616">
        <v>306.39</v>
      </c>
      <c r="G28" s="1616">
        <v>325.13</v>
      </c>
      <c r="H28" s="1617">
        <v>18796.400000000001</v>
      </c>
      <c r="I28" s="1616">
        <v>19778.48</v>
      </c>
      <c r="J28" s="1617">
        <v>10675.26</v>
      </c>
      <c r="K28" s="1616">
        <v>11057.42</v>
      </c>
    </row>
    <row r="29" spans="1:11">
      <c r="A29" s="609" t="s">
        <v>820</v>
      </c>
      <c r="B29" s="1616">
        <v>19.61</v>
      </c>
      <c r="C29" s="1616">
        <v>13.46</v>
      </c>
      <c r="D29" s="1616">
        <v>550.54999999999995</v>
      </c>
      <c r="E29" s="1616">
        <v>555.84</v>
      </c>
      <c r="F29" s="1616">
        <v>303.77999999999997</v>
      </c>
      <c r="G29" s="1616">
        <v>298.62</v>
      </c>
      <c r="H29" s="1617">
        <v>27097.35</v>
      </c>
      <c r="I29" s="1616">
        <v>24933.45</v>
      </c>
      <c r="J29" s="1617">
        <v>14951.59</v>
      </c>
      <c r="K29" s="1616">
        <v>13395.21</v>
      </c>
    </row>
    <row r="30" spans="1:11">
      <c r="A30" s="609" t="s">
        <v>821</v>
      </c>
      <c r="B30" s="1616">
        <v>-286.13</v>
      </c>
      <c r="C30" s="1616">
        <v>10.31</v>
      </c>
      <c r="D30" s="1616">
        <v>344.71</v>
      </c>
      <c r="E30" s="1616">
        <v>237.92</v>
      </c>
      <c r="F30" s="1616">
        <v>327.45999999999998</v>
      </c>
      <c r="G30" s="1616">
        <v>320.41000000000003</v>
      </c>
      <c r="H30" s="1617">
        <v>30268.55</v>
      </c>
      <c r="I30" s="1616">
        <v>18634.91</v>
      </c>
      <c r="J30" s="1617">
        <v>28754.68</v>
      </c>
      <c r="K30" s="1616">
        <v>25095.82</v>
      </c>
    </row>
    <row r="31" spans="1:11">
      <c r="A31" s="609" t="s">
        <v>822</v>
      </c>
      <c r="B31" s="1616">
        <v>52.35</v>
      </c>
      <c r="C31" s="1616">
        <v>-97.84</v>
      </c>
      <c r="D31" s="1616">
        <v>649.46</v>
      </c>
      <c r="E31" s="1616">
        <v>760.53</v>
      </c>
      <c r="F31" s="1616">
        <v>260.56</v>
      </c>
      <c r="G31" s="1616">
        <v>321.86</v>
      </c>
      <c r="H31" s="1617">
        <v>30469.31</v>
      </c>
      <c r="I31" s="1616">
        <v>27475.05</v>
      </c>
      <c r="J31" s="1617">
        <v>12224.09</v>
      </c>
      <c r="K31" s="1616">
        <v>11627.42</v>
      </c>
    </row>
    <row r="32" spans="1:11">
      <c r="A32" s="611" t="s">
        <v>823</v>
      </c>
      <c r="B32" s="1619">
        <v>-0.26</v>
      </c>
      <c r="C32" s="1619">
        <v>-18.579999999999998</v>
      </c>
      <c r="D32" s="1619">
        <v>590.69000000000005</v>
      </c>
      <c r="E32" s="1619">
        <v>607.03</v>
      </c>
      <c r="F32" s="1619">
        <v>294.83</v>
      </c>
      <c r="G32" s="1619">
        <v>308.82</v>
      </c>
      <c r="H32" s="1620">
        <v>27946.34</v>
      </c>
      <c r="I32" s="1619">
        <v>26869.85</v>
      </c>
      <c r="J32" s="1620">
        <v>13948.89</v>
      </c>
      <c r="K32" s="1619">
        <v>13669.61</v>
      </c>
    </row>
    <row r="33" spans="1:11">
      <c r="A33" s="609" t="s">
        <v>824</v>
      </c>
      <c r="B33" s="1616">
        <v>31.11</v>
      </c>
      <c r="C33" s="1616">
        <v>-1.02</v>
      </c>
      <c r="D33" s="1616">
        <v>195.95</v>
      </c>
      <c r="E33" s="1616">
        <v>181.02</v>
      </c>
      <c r="F33" s="1616">
        <v>392.45</v>
      </c>
      <c r="G33" s="1616">
        <v>387.65</v>
      </c>
      <c r="H33" s="1617">
        <v>9074.5499999999993</v>
      </c>
      <c r="I33" s="1616">
        <v>7835.9</v>
      </c>
      <c r="J33" s="1617">
        <v>18175.080000000002</v>
      </c>
      <c r="K33" s="1616">
        <v>16780.439999999999</v>
      </c>
    </row>
    <row r="34" spans="1:11">
      <c r="A34" s="609" t="s">
        <v>825</v>
      </c>
      <c r="B34" s="1621" t="s">
        <v>351</v>
      </c>
      <c r="C34" s="1621">
        <v>37.39</v>
      </c>
      <c r="D34" s="1621" t="s">
        <v>351</v>
      </c>
      <c r="E34" s="1621">
        <v>5.0199999999999996</v>
      </c>
      <c r="F34" s="1621" t="s">
        <v>351</v>
      </c>
      <c r="G34" s="1621">
        <v>213.9</v>
      </c>
      <c r="H34" s="1622" t="s">
        <v>351</v>
      </c>
      <c r="I34" s="1621">
        <v>2475</v>
      </c>
      <c r="J34" s="1622" t="s">
        <v>351</v>
      </c>
      <c r="K34" s="1621">
        <v>105536</v>
      </c>
    </row>
    <row r="35" spans="1:11">
      <c r="A35" s="609" t="s">
        <v>826</v>
      </c>
      <c r="B35" s="1621" t="s">
        <v>351</v>
      </c>
      <c r="C35" s="1621">
        <v>5.13</v>
      </c>
      <c r="D35" s="1621" t="s">
        <v>351</v>
      </c>
      <c r="E35" s="1621">
        <v>255.69</v>
      </c>
      <c r="F35" s="1621" t="s">
        <v>351</v>
      </c>
      <c r="G35" s="1621">
        <v>450</v>
      </c>
      <c r="H35" s="1622" t="s">
        <v>351</v>
      </c>
      <c r="I35" s="1621">
        <v>16700.669999999998</v>
      </c>
      <c r="J35" s="1622" t="s">
        <v>351</v>
      </c>
      <c r="K35" s="1621">
        <v>29852.83</v>
      </c>
    </row>
    <row r="36" spans="1:11">
      <c r="A36" s="609" t="s">
        <v>827</v>
      </c>
      <c r="B36" s="1616">
        <v>70.77</v>
      </c>
      <c r="C36" s="1621" t="s">
        <v>351</v>
      </c>
      <c r="D36" s="1616">
        <v>5906.66</v>
      </c>
      <c r="E36" s="1621" t="s">
        <v>351</v>
      </c>
      <c r="F36" s="1616">
        <v>210.41</v>
      </c>
      <c r="G36" s="1621" t="s">
        <v>351</v>
      </c>
      <c r="H36" s="1622">
        <v>34860.57</v>
      </c>
      <c r="I36" s="1621" t="s">
        <v>351</v>
      </c>
      <c r="J36" s="1622">
        <v>1241.81</v>
      </c>
      <c r="K36" s="1621" t="s">
        <v>351</v>
      </c>
    </row>
    <row r="37" spans="1:11">
      <c r="A37" s="609" t="s">
        <v>828</v>
      </c>
      <c r="B37" s="1616">
        <v>73.319999999999993</v>
      </c>
      <c r="C37" s="1616">
        <v>230</v>
      </c>
      <c r="D37" s="1616">
        <v>8774.27</v>
      </c>
      <c r="E37" s="1616">
        <v>2500</v>
      </c>
      <c r="F37" s="1616">
        <v>338.44</v>
      </c>
      <c r="G37" s="1616">
        <v>308.26</v>
      </c>
      <c r="H37" s="1617">
        <v>69463.91</v>
      </c>
      <c r="I37" s="1616">
        <v>81447.25</v>
      </c>
      <c r="J37" s="1617">
        <v>2679.32</v>
      </c>
      <c r="K37" s="1616">
        <v>1603.42</v>
      </c>
    </row>
    <row r="38" spans="1:11">
      <c r="A38" s="609" t="s">
        <v>829</v>
      </c>
      <c r="B38" s="1616">
        <v>71.61</v>
      </c>
      <c r="C38" s="1616">
        <v>-93.63</v>
      </c>
      <c r="D38" s="1616">
        <v>915.18</v>
      </c>
      <c r="E38" s="1616">
        <v>712.84</v>
      </c>
      <c r="F38" s="1616">
        <v>235.55</v>
      </c>
      <c r="G38" s="1616">
        <v>233.14</v>
      </c>
      <c r="H38" s="1617">
        <v>51700.47</v>
      </c>
      <c r="I38" s="1616">
        <v>42313.06</v>
      </c>
      <c r="J38" s="1617">
        <v>13306.82</v>
      </c>
      <c r="K38" s="1616">
        <v>13838.84</v>
      </c>
    </row>
    <row r="39" spans="1:11">
      <c r="A39" s="609" t="s">
        <v>830</v>
      </c>
      <c r="B39" s="1616">
        <v>120.66</v>
      </c>
      <c r="C39" s="1616">
        <v>13.39</v>
      </c>
      <c r="D39" s="1616">
        <v>877.31</v>
      </c>
      <c r="E39" s="1616">
        <v>780.39</v>
      </c>
      <c r="F39" s="1616">
        <v>223.75</v>
      </c>
      <c r="G39" s="1616">
        <v>227.87</v>
      </c>
      <c r="H39" s="1617">
        <v>52640.14</v>
      </c>
      <c r="I39" s="1616">
        <v>45200.52</v>
      </c>
      <c r="J39" s="1617">
        <v>13425.3</v>
      </c>
      <c r="K39" s="1616">
        <v>13198.23</v>
      </c>
    </row>
    <row r="40" spans="1:11">
      <c r="A40" s="609" t="s">
        <v>831</v>
      </c>
      <c r="B40" s="1616">
        <v>15.38</v>
      </c>
      <c r="C40" s="1616">
        <v>-3.2</v>
      </c>
      <c r="D40" s="1616">
        <v>822.19</v>
      </c>
      <c r="E40" s="1616">
        <v>628.49</v>
      </c>
      <c r="F40" s="1616">
        <v>280.55</v>
      </c>
      <c r="G40" s="1616">
        <v>265.52</v>
      </c>
      <c r="H40" s="1617">
        <v>38881.919999999998</v>
      </c>
      <c r="I40" s="1616">
        <v>31526.79</v>
      </c>
      <c r="J40" s="1617">
        <v>13267.49</v>
      </c>
      <c r="K40" s="1616">
        <v>13319.43</v>
      </c>
    </row>
    <row r="41" spans="1:11">
      <c r="A41" s="609" t="s">
        <v>832</v>
      </c>
      <c r="B41" s="1616">
        <v>18.78</v>
      </c>
      <c r="C41" s="1616">
        <v>-46.96</v>
      </c>
      <c r="D41" s="1616">
        <v>1079.8800000000001</v>
      </c>
      <c r="E41" s="1616">
        <v>1095.0899999999999</v>
      </c>
      <c r="F41" s="1616">
        <v>253.05</v>
      </c>
      <c r="G41" s="1616">
        <v>228.17</v>
      </c>
      <c r="H41" s="1617">
        <v>53734.19</v>
      </c>
      <c r="I41" s="1616">
        <v>48152.5</v>
      </c>
      <c r="J41" s="1617">
        <v>12591.76</v>
      </c>
      <c r="K41" s="1616">
        <v>10032.94</v>
      </c>
    </row>
    <row r="42" spans="1:11">
      <c r="A42" s="609" t="s">
        <v>833</v>
      </c>
      <c r="B42" s="1616">
        <v>19.91</v>
      </c>
      <c r="C42" s="1635">
        <v>-0.26</v>
      </c>
      <c r="D42" s="1616">
        <v>553.09</v>
      </c>
      <c r="E42" s="1616">
        <v>559.13</v>
      </c>
      <c r="F42" s="1616">
        <v>338.23</v>
      </c>
      <c r="G42" s="1616">
        <v>334.07</v>
      </c>
      <c r="H42" s="1617">
        <v>21046.03</v>
      </c>
      <c r="I42" s="1616">
        <v>22026.47</v>
      </c>
      <c r="J42" s="1617">
        <v>12870.18</v>
      </c>
      <c r="K42" s="1616">
        <v>13160.53</v>
      </c>
    </row>
    <row r="43" spans="1:11">
      <c r="A43" s="609" t="s">
        <v>834</v>
      </c>
      <c r="B43" s="1616">
        <v>136.38999999999999</v>
      </c>
      <c r="C43" s="1635">
        <v>-0.1</v>
      </c>
      <c r="D43" s="1616">
        <v>814.41</v>
      </c>
      <c r="E43" s="1616">
        <v>828.85</v>
      </c>
      <c r="F43" s="1616">
        <v>217.09</v>
      </c>
      <c r="G43" s="1616">
        <v>242.9</v>
      </c>
      <c r="H43" s="1617">
        <v>62664.22</v>
      </c>
      <c r="I43" s="1616">
        <v>56267.48</v>
      </c>
      <c r="J43" s="1617">
        <v>16703.71</v>
      </c>
      <c r="K43" s="1616">
        <v>16489.79</v>
      </c>
    </row>
    <row r="44" spans="1:11">
      <c r="A44" s="611" t="s">
        <v>835</v>
      </c>
      <c r="B44" s="1619">
        <v>77.75</v>
      </c>
      <c r="C44" s="1619">
        <v>-17.12</v>
      </c>
      <c r="D44" s="1619">
        <v>867.89</v>
      </c>
      <c r="E44" s="1619">
        <v>769.95</v>
      </c>
      <c r="F44" s="1619">
        <v>249.02</v>
      </c>
      <c r="G44" s="1619">
        <v>251.52</v>
      </c>
      <c r="H44" s="1620">
        <v>47599.58</v>
      </c>
      <c r="I44" s="1619">
        <v>41527.79</v>
      </c>
      <c r="J44" s="1620">
        <v>13657.6</v>
      </c>
      <c r="K44" s="1619">
        <v>13566</v>
      </c>
    </row>
    <row r="45" spans="1:11">
      <c r="A45" s="612" t="s">
        <v>836</v>
      </c>
      <c r="B45" s="1619">
        <v>34.119999999999997</v>
      </c>
      <c r="C45" s="1619">
        <v>-5.31</v>
      </c>
      <c r="D45" s="1619">
        <v>1128.3</v>
      </c>
      <c r="E45" s="1619">
        <v>1128.3399999999999</v>
      </c>
      <c r="F45" s="1619">
        <v>266.24</v>
      </c>
      <c r="G45" s="1619">
        <v>269.8</v>
      </c>
      <c r="H45" s="1623">
        <v>46851.07</v>
      </c>
      <c r="I45" s="1624">
        <v>46603.05</v>
      </c>
      <c r="J45" s="1623">
        <v>11055.19</v>
      </c>
      <c r="K45" s="1624">
        <v>11143.3</v>
      </c>
    </row>
    <row r="46" spans="1:11">
      <c r="A46" s="613" t="s">
        <v>1310</v>
      </c>
      <c r="B46" s="540"/>
      <c r="C46" s="540"/>
      <c r="D46" s="540"/>
      <c r="E46" s="540"/>
      <c r="F46" s="540"/>
      <c r="G46" s="540"/>
      <c r="H46" s="540"/>
      <c r="I46" s="540"/>
      <c r="J46" s="614"/>
      <c r="K46" s="614"/>
    </row>
    <row r="47" spans="1:11">
      <c r="A47" s="613" t="s">
        <v>1263</v>
      </c>
    </row>
  </sheetData>
  <mergeCells count="6">
    <mergeCell ref="I2:K2"/>
    <mergeCell ref="B3:C3"/>
    <mergeCell ref="D3:E3"/>
    <mergeCell ref="F3:G3"/>
    <mergeCell ref="H3:I3"/>
    <mergeCell ref="J3:K3"/>
  </mergeCells>
  <pageMargins left="0.51181102362204722" right="0.51181102362204722" top="0.74803149606299213" bottom="0.74803149606299213" header="0.31496062992125984" footer="0.31496062992125984"/>
  <pageSetup paperSize="9" scale="8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1"/>
  <sheetViews>
    <sheetView topLeftCell="A4" workbookViewId="0">
      <selection activeCell="M18" sqref="M18"/>
    </sheetView>
  </sheetViews>
  <sheetFormatPr defaultRowHeight="15"/>
  <cols>
    <col min="1" max="1" width="38.85546875" customWidth="1"/>
    <col min="2" max="2" width="12.140625" customWidth="1"/>
    <col min="3" max="3" width="11.28515625" customWidth="1"/>
    <col min="4" max="4" width="12.28515625" customWidth="1"/>
    <col min="5" max="6" width="12.42578125" customWidth="1"/>
    <col min="7" max="7" width="13.7109375" customWidth="1"/>
    <col min="8" max="8" width="12.7109375" customWidth="1"/>
    <col min="9" max="9" width="12.85546875" customWidth="1"/>
    <col min="10" max="10" width="13.7109375" customWidth="1"/>
  </cols>
  <sheetData>
    <row r="1" spans="1:14">
      <c r="A1" s="617" t="s">
        <v>837</v>
      </c>
      <c r="B1" s="540"/>
      <c r="C1" s="540"/>
      <c r="D1" s="540"/>
      <c r="E1" s="540"/>
      <c r="F1" s="540"/>
      <c r="G1" s="540"/>
      <c r="H1" s="540"/>
      <c r="I1" s="540"/>
      <c r="J1" s="540"/>
      <c r="K1" s="618"/>
      <c r="L1" s="618"/>
      <c r="M1" s="618"/>
      <c r="N1" s="618"/>
    </row>
    <row r="2" spans="1:14" ht="18.75" thickBot="1">
      <c r="A2" s="619" t="s">
        <v>838</v>
      </c>
      <c r="B2" s="540"/>
      <c r="C2" s="540"/>
      <c r="D2" s="540"/>
      <c r="E2" s="540"/>
      <c r="F2" s="540"/>
      <c r="G2" s="540"/>
      <c r="H2" s="540"/>
      <c r="I2" s="540"/>
      <c r="J2" s="620" t="s">
        <v>1330</v>
      </c>
      <c r="K2" s="618"/>
      <c r="L2" s="618"/>
      <c r="M2" s="618"/>
      <c r="N2" s="618"/>
    </row>
    <row r="3" spans="1:14" ht="15.75" thickBot="1">
      <c r="A3" s="1711" t="s">
        <v>202</v>
      </c>
      <c r="B3" s="1713" t="s">
        <v>1301</v>
      </c>
      <c r="C3" s="1713"/>
      <c r="D3" s="1713"/>
      <c r="E3" s="1714" t="s">
        <v>715</v>
      </c>
      <c r="F3" s="1713"/>
      <c r="G3" s="1715"/>
      <c r="H3" s="1538" t="s">
        <v>839</v>
      </c>
      <c r="I3" s="1539"/>
      <c r="J3" s="1540"/>
      <c r="K3" s="618"/>
      <c r="L3" s="618"/>
      <c r="M3" s="618"/>
      <c r="N3" s="618"/>
    </row>
    <row r="4" spans="1:14" ht="15.75" thickBot="1">
      <c r="A4" s="1712"/>
      <c r="B4" s="1541">
        <v>2012</v>
      </c>
      <c r="C4" s="1542">
        <v>2013</v>
      </c>
      <c r="D4" s="1543" t="s">
        <v>1302</v>
      </c>
      <c r="E4" s="1544">
        <v>2012</v>
      </c>
      <c r="F4" s="1542">
        <v>2013</v>
      </c>
      <c r="G4" s="1545" t="s">
        <v>1302</v>
      </c>
      <c r="H4" s="1546">
        <v>2012</v>
      </c>
      <c r="I4" s="1542">
        <v>2013</v>
      </c>
      <c r="J4" s="1545" t="s">
        <v>1302</v>
      </c>
      <c r="K4" s="618"/>
      <c r="L4" s="618"/>
      <c r="M4" s="618"/>
      <c r="N4" s="618"/>
    </row>
    <row r="5" spans="1:14" ht="15.75" thickTop="1">
      <c r="A5" s="1547" t="s">
        <v>840</v>
      </c>
      <c r="B5" s="1548">
        <v>2547.75</v>
      </c>
      <c r="C5" s="1548">
        <v>2576.5527040135999</v>
      </c>
      <c r="D5" s="1549">
        <f>C5*100/B5</f>
        <v>101.13051531797075</v>
      </c>
      <c r="E5" s="1550">
        <v>2162.31</v>
      </c>
      <c r="F5" s="1548">
        <v>2226.6449548054502</v>
      </c>
      <c r="G5" s="1551">
        <f>F5*100/E5</f>
        <v>102.97528822441973</v>
      </c>
      <c r="H5" s="1552">
        <v>2871.21</v>
      </c>
      <c r="I5" s="1548">
        <v>2861.0593219718498</v>
      </c>
      <c r="J5" s="1551">
        <f>I5*100/H5</f>
        <v>99.64646688928535</v>
      </c>
      <c r="K5" s="618"/>
      <c r="L5" s="618"/>
      <c r="M5" s="618"/>
      <c r="N5" s="618"/>
    </row>
    <row r="6" spans="1:14">
      <c r="A6" s="1553" t="s">
        <v>841</v>
      </c>
      <c r="B6" s="621">
        <v>-0.59</v>
      </c>
      <c r="C6" s="621">
        <v>-0.36560997679989998</v>
      </c>
      <c r="D6" s="1554">
        <f>C6*100/B6</f>
        <v>61.967792677949149</v>
      </c>
      <c r="E6" s="1555">
        <v>-0.4</v>
      </c>
      <c r="F6" s="621">
        <v>-0.1386798916227</v>
      </c>
      <c r="G6" s="1164">
        <f>F6*100/E6</f>
        <v>34.669972905674996</v>
      </c>
      <c r="H6" s="1556">
        <v>-0.76</v>
      </c>
      <c r="I6" s="621">
        <v>-0.57290981172699995</v>
      </c>
      <c r="J6" s="1164">
        <f>I6*100/H6</f>
        <v>75.382869964078935</v>
      </c>
      <c r="K6" s="622"/>
      <c r="L6" s="622"/>
      <c r="M6" s="622"/>
      <c r="N6" s="622"/>
    </row>
    <row r="7" spans="1:14">
      <c r="A7" s="1553" t="s">
        <v>842</v>
      </c>
      <c r="B7" s="623">
        <v>1549.83</v>
      </c>
      <c r="C7" s="623">
        <v>1552.97948804618</v>
      </c>
      <c r="D7" s="1554">
        <f t="shared" ref="D7:D38" si="0">C7*100/B7</f>
        <v>100.20321506527685</v>
      </c>
      <c r="E7" s="1557">
        <v>1317.94</v>
      </c>
      <c r="F7" s="623">
        <v>1317.6732164196901</v>
      </c>
      <c r="G7" s="1164">
        <f t="shared" ref="G7:G38" si="1">F7*100/E7</f>
        <v>99.979757532185829</v>
      </c>
      <c r="H7" s="1558">
        <v>1732.76</v>
      </c>
      <c r="I7" s="623">
        <v>1735.4737402798901</v>
      </c>
      <c r="J7" s="1164">
        <f t="shared" ref="J7:J38" si="2">I7*100/H7</f>
        <v>100.15661374223149</v>
      </c>
      <c r="K7" s="622"/>
      <c r="L7" s="622"/>
      <c r="M7" s="622"/>
      <c r="N7" s="622"/>
    </row>
    <row r="8" spans="1:14">
      <c r="A8" s="1553" t="s">
        <v>843</v>
      </c>
      <c r="B8" s="621">
        <v>4.07</v>
      </c>
      <c r="C8" s="621">
        <v>2.8282516957841599</v>
      </c>
      <c r="D8" s="1554">
        <f t="shared" si="0"/>
        <v>69.490213655630455</v>
      </c>
      <c r="E8" s="1555">
        <v>1.65</v>
      </c>
      <c r="F8" s="621">
        <v>0.90375958481787999</v>
      </c>
      <c r="G8" s="1164">
        <f t="shared" si="1"/>
        <v>54.773308170780609</v>
      </c>
      <c r="H8" s="1556">
        <v>6.32</v>
      </c>
      <c r="I8" s="621">
        <v>4.5822329105888002</v>
      </c>
      <c r="J8" s="1164">
        <f t="shared" si="2"/>
        <v>72.503685294126583</v>
      </c>
      <c r="K8" s="622"/>
      <c r="L8" s="622"/>
      <c r="M8" s="622"/>
      <c r="N8" s="622"/>
    </row>
    <row r="9" spans="1:14">
      <c r="A9" s="1553" t="s">
        <v>844</v>
      </c>
      <c r="B9" s="623">
        <v>1467.99</v>
      </c>
      <c r="C9" s="623">
        <v>1472.10360083254</v>
      </c>
      <c r="D9" s="1554">
        <f t="shared" si="0"/>
        <v>100.280219949219</v>
      </c>
      <c r="E9" s="1557">
        <v>1286.1600000000001</v>
      </c>
      <c r="F9" s="623">
        <v>1287.4351787841199</v>
      </c>
      <c r="G9" s="1164">
        <f t="shared" si="1"/>
        <v>100.09914620141505</v>
      </c>
      <c r="H9" s="1558">
        <v>1604.1</v>
      </c>
      <c r="I9" s="623">
        <v>1608.37020576654</v>
      </c>
      <c r="J9" s="1164">
        <f t="shared" si="2"/>
        <v>100.26620570828129</v>
      </c>
      <c r="K9" s="622"/>
      <c r="L9" s="622"/>
      <c r="M9" s="622"/>
      <c r="N9" s="622"/>
    </row>
    <row r="10" spans="1:14">
      <c r="A10" s="1553" t="s">
        <v>845</v>
      </c>
      <c r="B10" s="623">
        <v>77.77</v>
      </c>
      <c r="C10" s="623">
        <v>78.047635517859803</v>
      </c>
      <c r="D10" s="1554">
        <f t="shared" si="0"/>
        <v>100.35699565109914</v>
      </c>
      <c r="E10" s="1557">
        <v>30.13</v>
      </c>
      <c r="F10" s="623">
        <v>29.334278050750299</v>
      </c>
      <c r="G10" s="1164">
        <f t="shared" si="1"/>
        <v>97.359037672586453</v>
      </c>
      <c r="H10" s="1558">
        <v>122.34</v>
      </c>
      <c r="I10" s="623">
        <v>122.52130160276501</v>
      </c>
      <c r="J10" s="1164">
        <f t="shared" si="2"/>
        <v>100.14819486902486</v>
      </c>
      <c r="K10" s="622"/>
      <c r="L10" s="622"/>
      <c r="M10" s="622"/>
      <c r="N10" s="622"/>
    </row>
    <row r="11" spans="1:14">
      <c r="A11" s="1553" t="s">
        <v>846</v>
      </c>
      <c r="B11" s="623">
        <v>982.73</v>
      </c>
      <c r="C11" s="623">
        <v>1008.19668083437</v>
      </c>
      <c r="D11" s="1554">
        <f t="shared" si="0"/>
        <v>102.59142194034679</v>
      </c>
      <c r="E11" s="1557">
        <v>831.69</v>
      </c>
      <c r="F11" s="623">
        <v>896.600225970113</v>
      </c>
      <c r="G11" s="1164">
        <f t="shared" si="1"/>
        <v>107.80461782276004</v>
      </c>
      <c r="H11" s="1558">
        <v>1120.8800000000001</v>
      </c>
      <c r="I11" s="623">
        <v>1107.4456843805499</v>
      </c>
      <c r="J11" s="1164">
        <f t="shared" si="2"/>
        <v>98.801449252422188</v>
      </c>
      <c r="K11" s="622"/>
      <c r="L11" s="622"/>
      <c r="M11" s="622"/>
      <c r="N11" s="622"/>
    </row>
    <row r="12" spans="1:14">
      <c r="A12" s="1553" t="s">
        <v>847</v>
      </c>
      <c r="B12" s="623">
        <v>476.83</v>
      </c>
      <c r="C12" s="623">
        <v>498.91921315380199</v>
      </c>
      <c r="D12" s="1554">
        <f t="shared" si="0"/>
        <v>104.63251329694063</v>
      </c>
      <c r="E12" s="1557">
        <v>458.26</v>
      </c>
      <c r="F12" s="623">
        <v>477.96530627670899</v>
      </c>
      <c r="G12" s="1164">
        <f t="shared" si="1"/>
        <v>104.30002755569087</v>
      </c>
      <c r="H12" s="1558">
        <v>493.58</v>
      </c>
      <c r="I12" s="623">
        <v>517.104556420417</v>
      </c>
      <c r="J12" s="1164">
        <f t="shared" si="2"/>
        <v>104.76610811224462</v>
      </c>
      <c r="K12" s="622"/>
      <c r="L12" s="622"/>
      <c r="M12" s="622"/>
      <c r="N12" s="622"/>
    </row>
    <row r="13" spans="1:14">
      <c r="A13" s="1553" t="s">
        <v>848</v>
      </c>
      <c r="B13" s="623">
        <v>369.72</v>
      </c>
      <c r="C13" s="623">
        <v>389.72120949024497</v>
      </c>
      <c r="D13" s="1554">
        <f t="shared" si="0"/>
        <v>105.40982621720353</v>
      </c>
      <c r="E13" s="1557">
        <v>215.76</v>
      </c>
      <c r="F13" s="623">
        <v>275.11848866445598</v>
      </c>
      <c r="G13" s="1164">
        <f t="shared" si="1"/>
        <v>127.51134995571746</v>
      </c>
      <c r="H13" s="1558">
        <v>512.27</v>
      </c>
      <c r="I13" s="623">
        <v>492.87080709321998</v>
      </c>
      <c r="J13" s="1164">
        <f t="shared" si="2"/>
        <v>96.213092137587608</v>
      </c>
      <c r="K13" s="622"/>
      <c r="L13" s="622"/>
      <c r="M13" s="622"/>
      <c r="N13" s="622"/>
    </row>
    <row r="14" spans="1:14">
      <c r="A14" s="1553" t="s">
        <v>849</v>
      </c>
      <c r="B14" s="623">
        <v>16.52</v>
      </c>
      <c r="C14" s="623">
        <v>19.208087376265301</v>
      </c>
      <c r="D14" s="1554">
        <f t="shared" si="0"/>
        <v>116.27171535269552</v>
      </c>
      <c r="E14" s="1557">
        <v>9.19</v>
      </c>
      <c r="F14" s="623">
        <v>12.891209228372499</v>
      </c>
      <c r="G14" s="1164">
        <f t="shared" si="1"/>
        <v>140.27431151656691</v>
      </c>
      <c r="H14" s="1558">
        <v>23.4</v>
      </c>
      <c r="I14" s="623">
        <v>24.0999721538195</v>
      </c>
      <c r="J14" s="1164">
        <f t="shared" si="2"/>
        <v>102.99133399068162</v>
      </c>
      <c r="K14" s="622"/>
      <c r="L14" s="622"/>
      <c r="M14" s="622"/>
      <c r="N14" s="622"/>
    </row>
    <row r="15" spans="1:14">
      <c r="A15" s="1553" t="s">
        <v>850</v>
      </c>
      <c r="B15" s="623">
        <v>353.2</v>
      </c>
      <c r="C15" s="623">
        <v>370.51312211397999</v>
      </c>
      <c r="D15" s="1554">
        <f t="shared" si="0"/>
        <v>104.90178995299547</v>
      </c>
      <c r="E15" s="1557">
        <v>206.57</v>
      </c>
      <c r="F15" s="623">
        <v>262.22727943608402</v>
      </c>
      <c r="G15" s="1164">
        <f t="shared" si="1"/>
        <v>126.94354428817546</v>
      </c>
      <c r="H15" s="1558">
        <v>488.87</v>
      </c>
      <c r="I15" s="623">
        <v>468.77083493940103</v>
      </c>
      <c r="J15" s="1164">
        <f t="shared" si="2"/>
        <v>95.88864829901631</v>
      </c>
      <c r="K15" s="622"/>
      <c r="L15" s="622"/>
      <c r="M15" s="622"/>
      <c r="N15" s="622"/>
    </row>
    <row r="16" spans="1:14">
      <c r="A16" s="1553" t="s">
        <v>851</v>
      </c>
      <c r="B16" s="623">
        <v>136.16999999999999</v>
      </c>
      <c r="C16" s="623">
        <v>119.556258190321</v>
      </c>
      <c r="D16" s="1554">
        <f t="shared" si="0"/>
        <v>87.799264294867456</v>
      </c>
      <c r="E16" s="1557">
        <v>157.66999999999999</v>
      </c>
      <c r="F16" s="623">
        <v>143.51643102894801</v>
      </c>
      <c r="G16" s="1164">
        <f t="shared" si="1"/>
        <v>91.023296143177532</v>
      </c>
      <c r="H16" s="1558">
        <v>115.03</v>
      </c>
      <c r="I16" s="623">
        <v>97.470320866911095</v>
      </c>
      <c r="J16" s="1164">
        <f t="shared" si="2"/>
        <v>84.73469605051821</v>
      </c>
      <c r="K16" s="622"/>
      <c r="L16" s="622"/>
      <c r="M16" s="622"/>
      <c r="N16" s="622"/>
    </row>
    <row r="17" spans="1:14">
      <c r="A17" s="1553" t="s">
        <v>852</v>
      </c>
      <c r="B17" s="623">
        <v>1206.8699999999999</v>
      </c>
      <c r="C17" s="623">
        <v>1194.4830922854601</v>
      </c>
      <c r="D17" s="1554">
        <f t="shared" si="0"/>
        <v>98.973633637878166</v>
      </c>
      <c r="E17" s="1557">
        <v>1334.6</v>
      </c>
      <c r="F17" s="623">
        <v>1298.2211686371199</v>
      </c>
      <c r="G17" s="1164">
        <f t="shared" si="1"/>
        <v>97.274177179463521</v>
      </c>
      <c r="H17" s="1558">
        <v>1050.72</v>
      </c>
      <c r="I17" s="623">
        <v>1064.0882451989</v>
      </c>
      <c r="J17" s="1164">
        <f t="shared" si="2"/>
        <v>101.27229377939889</v>
      </c>
      <c r="K17" s="622"/>
      <c r="L17" s="622"/>
      <c r="M17" s="622"/>
      <c r="N17" s="622"/>
    </row>
    <row r="18" spans="1:14">
      <c r="A18" s="1553" t="s">
        <v>853</v>
      </c>
      <c r="B18" s="623">
        <v>472.15</v>
      </c>
      <c r="C18" s="623">
        <v>474.88298548151403</v>
      </c>
      <c r="D18" s="1554">
        <f t="shared" si="0"/>
        <v>100.57883839489867</v>
      </c>
      <c r="E18" s="1557">
        <v>418.13</v>
      </c>
      <c r="F18" s="623">
        <v>423.40685412257801</v>
      </c>
      <c r="G18" s="1164">
        <f t="shared" si="1"/>
        <v>101.26201280046349</v>
      </c>
      <c r="H18" s="1558">
        <v>483.64</v>
      </c>
      <c r="I18" s="623">
        <v>482.17162764202902</v>
      </c>
      <c r="J18" s="1164">
        <f t="shared" si="2"/>
        <v>99.69639145687475</v>
      </c>
      <c r="K18" s="622"/>
      <c r="L18" s="622"/>
      <c r="M18" s="622"/>
      <c r="N18" s="622"/>
    </row>
    <row r="19" spans="1:14">
      <c r="A19" s="1553" t="s">
        <v>854</v>
      </c>
      <c r="B19" s="623">
        <v>554.52</v>
      </c>
      <c r="C19" s="623">
        <v>566.08823720665202</v>
      </c>
      <c r="D19" s="1554">
        <f t="shared" si="0"/>
        <v>102.08617132053885</v>
      </c>
      <c r="E19" s="1557">
        <v>842.55</v>
      </c>
      <c r="F19" s="623">
        <v>837.30889305843505</v>
      </c>
      <c r="G19" s="1164">
        <f t="shared" si="1"/>
        <v>99.377947072391564</v>
      </c>
      <c r="H19" s="1558">
        <v>288.95999999999998</v>
      </c>
      <c r="I19" s="623">
        <v>322.62818922215303</v>
      </c>
      <c r="J19" s="1164">
        <f t="shared" si="2"/>
        <v>111.65150512948264</v>
      </c>
      <c r="K19" s="622"/>
      <c r="L19" s="622"/>
      <c r="M19" s="622"/>
      <c r="N19" s="622"/>
    </row>
    <row r="20" spans="1:14">
      <c r="A20" s="1553" t="s">
        <v>855</v>
      </c>
      <c r="B20" s="623">
        <v>115.9</v>
      </c>
      <c r="C20" s="623">
        <v>117.80377705647101</v>
      </c>
      <c r="D20" s="1554">
        <f t="shared" si="0"/>
        <v>101.64260315484987</v>
      </c>
      <c r="E20" s="1557">
        <v>162.63</v>
      </c>
      <c r="F20" s="623">
        <v>164.06417535495899</v>
      </c>
      <c r="G20" s="1164">
        <f t="shared" si="1"/>
        <v>100.88186395803912</v>
      </c>
      <c r="H20" s="1558">
        <v>71.09</v>
      </c>
      <c r="I20" s="623">
        <v>74.305093275398505</v>
      </c>
      <c r="J20" s="1164">
        <f t="shared" si="2"/>
        <v>104.52256755577226</v>
      </c>
      <c r="K20" s="622"/>
      <c r="L20" s="622"/>
      <c r="M20" s="622"/>
      <c r="N20" s="622"/>
    </row>
    <row r="21" spans="1:14">
      <c r="A21" s="1553" t="s">
        <v>856</v>
      </c>
      <c r="B21" s="623">
        <v>42.55</v>
      </c>
      <c r="C21" s="623">
        <v>48.679887757290899</v>
      </c>
      <c r="D21" s="1554">
        <f t="shared" si="0"/>
        <v>114.40631670338637</v>
      </c>
      <c r="E21" s="1557">
        <v>-82.62</v>
      </c>
      <c r="F21" s="623">
        <v>-85.879866953724004</v>
      </c>
      <c r="G21" s="1164">
        <f t="shared" si="1"/>
        <v>103.9456148072186</v>
      </c>
      <c r="H21" s="1558">
        <v>159.32</v>
      </c>
      <c r="I21" s="623">
        <v>173.27371300987599</v>
      </c>
      <c r="J21" s="1164">
        <f t="shared" si="2"/>
        <v>108.75829337802911</v>
      </c>
      <c r="K21" s="622"/>
      <c r="L21" s="622"/>
      <c r="M21" s="622"/>
      <c r="N21" s="622"/>
    </row>
    <row r="22" spans="1:14">
      <c r="A22" s="1553" t="s">
        <v>857</v>
      </c>
      <c r="B22" s="621">
        <v>21.75</v>
      </c>
      <c r="C22" s="621">
        <v>-12.971795216466001</v>
      </c>
      <c r="D22" s="1554">
        <f t="shared" si="0"/>
        <v>-59.640437776855173</v>
      </c>
      <c r="E22" s="1557">
        <v>-6.09</v>
      </c>
      <c r="F22" s="623">
        <v>-40.678886945127999</v>
      </c>
      <c r="G22" s="1164">
        <f t="shared" si="1"/>
        <v>667.96201880341539</v>
      </c>
      <c r="H22" s="1556">
        <v>47.72</v>
      </c>
      <c r="I22" s="621">
        <v>11.709622049445199</v>
      </c>
      <c r="J22" s="1164">
        <f t="shared" si="2"/>
        <v>24.53818535089103</v>
      </c>
      <c r="K22" s="622"/>
      <c r="L22" s="622"/>
      <c r="M22" s="622"/>
      <c r="N22" s="622"/>
    </row>
    <row r="23" spans="1:14">
      <c r="A23" s="1553" t="s">
        <v>858</v>
      </c>
      <c r="B23" s="623">
        <v>1131.81</v>
      </c>
      <c r="C23" s="623">
        <v>1183.05337577164</v>
      </c>
      <c r="D23" s="1554">
        <f t="shared" si="0"/>
        <v>104.52755990595948</v>
      </c>
      <c r="E23" s="1557">
        <v>659.9</v>
      </c>
      <c r="F23" s="623">
        <v>774.88656282500494</v>
      </c>
      <c r="G23" s="1164">
        <f t="shared" si="1"/>
        <v>117.4248466169124</v>
      </c>
      <c r="H23" s="1558">
        <v>1572.53</v>
      </c>
      <c r="I23" s="623">
        <v>1556.06214306214</v>
      </c>
      <c r="J23" s="1164">
        <f t="shared" si="2"/>
        <v>98.952779473977614</v>
      </c>
      <c r="K23" s="622"/>
      <c r="L23" s="622"/>
      <c r="M23" s="622"/>
      <c r="N23" s="622"/>
    </row>
    <row r="24" spans="1:14">
      <c r="A24" s="1553" t="s">
        <v>859</v>
      </c>
      <c r="B24" s="623">
        <v>18.559999999999999</v>
      </c>
      <c r="C24" s="623">
        <v>18.674007465875601</v>
      </c>
      <c r="D24" s="1554">
        <f t="shared" si="0"/>
        <v>100.61426436355389</v>
      </c>
      <c r="E24" s="1557">
        <v>16.93</v>
      </c>
      <c r="F24" s="623">
        <v>18.668002530171499</v>
      </c>
      <c r="G24" s="1164">
        <f t="shared" si="1"/>
        <v>110.26581529930006</v>
      </c>
      <c r="H24" s="1558">
        <v>19.850000000000001</v>
      </c>
      <c r="I24" s="623">
        <v>18.566607490396699</v>
      </c>
      <c r="J24" s="1164">
        <f t="shared" si="2"/>
        <v>93.534546551116861</v>
      </c>
      <c r="K24" s="622"/>
      <c r="L24" s="622"/>
      <c r="M24" s="622"/>
      <c r="N24" s="622"/>
    </row>
    <row r="25" spans="1:14">
      <c r="A25" s="1553" t="s">
        <v>860</v>
      </c>
      <c r="B25" s="623">
        <v>211.29</v>
      </c>
      <c r="C25" s="623">
        <v>211.23347113562099</v>
      </c>
      <c r="D25" s="1554">
        <f t="shared" si="0"/>
        <v>99.973245840134894</v>
      </c>
      <c r="E25" s="1557">
        <v>147.31</v>
      </c>
      <c r="F25" s="623">
        <v>173.20539812422399</v>
      </c>
      <c r="G25" s="1164">
        <f t="shared" si="1"/>
        <v>117.57884605540966</v>
      </c>
      <c r="H25" s="1558">
        <v>270.39</v>
      </c>
      <c r="I25" s="623">
        <v>245.55332681796301</v>
      </c>
      <c r="J25" s="1164">
        <f t="shared" si="2"/>
        <v>90.814500099102418</v>
      </c>
      <c r="K25" s="622"/>
      <c r="L25" s="622"/>
      <c r="M25" s="622"/>
      <c r="N25" s="622"/>
    </row>
    <row r="26" spans="1:14">
      <c r="A26" s="1553" t="s">
        <v>861</v>
      </c>
      <c r="B26" s="623">
        <v>520.5</v>
      </c>
      <c r="C26" s="623">
        <v>558.59428242730496</v>
      </c>
      <c r="D26" s="1554">
        <f t="shared" si="0"/>
        <v>107.31878624924207</v>
      </c>
      <c r="E26" s="1557">
        <v>297.69</v>
      </c>
      <c r="F26" s="623">
        <v>350.04821011005299</v>
      </c>
      <c r="G26" s="1164">
        <f t="shared" si="1"/>
        <v>117.58816557830393</v>
      </c>
      <c r="H26" s="1558">
        <v>728.82</v>
      </c>
      <c r="I26" s="623">
        <v>749.30169068207601</v>
      </c>
      <c r="J26" s="1164">
        <f t="shared" si="2"/>
        <v>102.81025365413628</v>
      </c>
      <c r="K26" s="622"/>
      <c r="L26" s="622"/>
      <c r="M26" s="622"/>
      <c r="N26" s="622"/>
    </row>
    <row r="27" spans="1:14">
      <c r="A27" s="1553" t="s">
        <v>862</v>
      </c>
      <c r="B27" s="623">
        <v>381.46</v>
      </c>
      <c r="C27" s="623">
        <v>394.55161474283602</v>
      </c>
      <c r="D27" s="1554">
        <f t="shared" si="0"/>
        <v>103.43197576229122</v>
      </c>
      <c r="E27" s="1557">
        <v>197.97</v>
      </c>
      <c r="F27" s="623">
        <v>232.96495206055701</v>
      </c>
      <c r="G27" s="1164">
        <f t="shared" si="1"/>
        <v>117.6768965300586</v>
      </c>
      <c r="H27" s="1558">
        <v>553.47</v>
      </c>
      <c r="I27" s="623">
        <v>542.64051807170904</v>
      </c>
      <c r="J27" s="1164">
        <f t="shared" si="2"/>
        <v>98.043347981229147</v>
      </c>
      <c r="K27" s="622"/>
      <c r="L27" s="622"/>
      <c r="M27" s="622"/>
      <c r="N27" s="622"/>
    </row>
    <row r="28" spans="1:14">
      <c r="A28" s="1553" t="s">
        <v>863</v>
      </c>
      <c r="B28" s="623">
        <v>271.17</v>
      </c>
      <c r="C28" s="623">
        <v>273.70704037466299</v>
      </c>
      <c r="D28" s="1554">
        <f t="shared" si="0"/>
        <v>100.93559035832246</v>
      </c>
      <c r="E28" s="1557">
        <v>200.79</v>
      </c>
      <c r="F28" s="623">
        <v>207.82311413817399</v>
      </c>
      <c r="G28" s="1164">
        <f t="shared" si="1"/>
        <v>103.5027213198735</v>
      </c>
      <c r="H28" s="1558">
        <v>334.6</v>
      </c>
      <c r="I28" s="623">
        <v>332.92617811534899</v>
      </c>
      <c r="J28" s="1164">
        <f t="shared" si="2"/>
        <v>99.499754368006251</v>
      </c>
      <c r="K28" s="622"/>
      <c r="L28" s="622"/>
      <c r="M28" s="622"/>
      <c r="N28" s="622"/>
    </row>
    <row r="29" spans="1:14">
      <c r="A29" s="1553" t="s">
        <v>864</v>
      </c>
      <c r="B29" s="623">
        <v>70.010000000000005</v>
      </c>
      <c r="C29" s="623">
        <v>62.991651192448103</v>
      </c>
      <c r="D29" s="1554">
        <f t="shared" si="0"/>
        <v>89.975219529278803</v>
      </c>
      <c r="E29" s="1557">
        <v>38.17</v>
      </c>
      <c r="F29" s="623">
        <v>32.904778373624097</v>
      </c>
      <c r="G29" s="1164">
        <f t="shared" si="1"/>
        <v>86.205864222227135</v>
      </c>
      <c r="H29" s="1558">
        <v>99.31</v>
      </c>
      <c r="I29" s="623">
        <v>90.336158702673202</v>
      </c>
      <c r="J29" s="1164">
        <f t="shared" si="2"/>
        <v>90.963808984667409</v>
      </c>
      <c r="K29" s="622"/>
      <c r="L29" s="622"/>
      <c r="M29" s="622"/>
      <c r="N29" s="622"/>
    </row>
    <row r="30" spans="1:14">
      <c r="A30" s="1553" t="s">
        <v>865</v>
      </c>
      <c r="B30" s="623">
        <v>114.65</v>
      </c>
      <c r="C30" s="623">
        <v>109.85492057803</v>
      </c>
      <c r="D30" s="1554">
        <f t="shared" si="0"/>
        <v>95.817636788512857</v>
      </c>
      <c r="E30" s="1557">
        <v>89.39</v>
      </c>
      <c r="F30" s="623">
        <v>85.038872144346598</v>
      </c>
      <c r="G30" s="1164">
        <f t="shared" si="1"/>
        <v>95.132422132617307</v>
      </c>
      <c r="H30" s="1558">
        <v>137.30000000000001</v>
      </c>
      <c r="I30" s="623">
        <v>132.253854414606</v>
      </c>
      <c r="J30" s="1164">
        <f t="shared" si="2"/>
        <v>96.324730090754542</v>
      </c>
      <c r="K30" s="622"/>
      <c r="L30" s="622"/>
      <c r="M30" s="622"/>
      <c r="N30" s="622"/>
    </row>
    <row r="31" spans="1:14">
      <c r="A31" s="1553" t="s">
        <v>866</v>
      </c>
      <c r="B31" s="623">
        <v>26.37</v>
      </c>
      <c r="C31" s="623">
        <v>45.178856571704102</v>
      </c>
      <c r="D31" s="1554">
        <f t="shared" si="0"/>
        <v>171.32672192530944</v>
      </c>
      <c r="E31" s="1557">
        <v>16.55</v>
      </c>
      <c r="F31" s="623">
        <v>35.551468770229697</v>
      </c>
      <c r="G31" s="1164">
        <f t="shared" si="1"/>
        <v>214.81250012223381</v>
      </c>
      <c r="H31" s="1558">
        <v>35.130000000000003</v>
      </c>
      <c r="I31" s="623">
        <v>53.792331049386299</v>
      </c>
      <c r="J31" s="1164">
        <f t="shared" si="2"/>
        <v>153.12362951718274</v>
      </c>
      <c r="K31" s="622"/>
      <c r="L31" s="622"/>
      <c r="M31" s="622"/>
      <c r="N31" s="622"/>
    </row>
    <row r="32" spans="1:14">
      <c r="A32" s="1553" t="s">
        <v>867</v>
      </c>
      <c r="B32" s="623">
        <v>44.31</v>
      </c>
      <c r="C32" s="623">
        <v>44.962864812192102</v>
      </c>
      <c r="D32" s="1554">
        <f t="shared" si="0"/>
        <v>101.47340287111736</v>
      </c>
      <c r="E32" s="1557">
        <v>48.22</v>
      </c>
      <c r="F32" s="623">
        <v>49.473922159682402</v>
      </c>
      <c r="G32" s="1164">
        <f t="shared" si="1"/>
        <v>102.60041924446787</v>
      </c>
      <c r="H32" s="1558">
        <v>40.32</v>
      </c>
      <c r="I32" s="623">
        <v>40.461684116798402</v>
      </c>
      <c r="J32" s="1164">
        <f t="shared" si="2"/>
        <v>100.35139909920238</v>
      </c>
      <c r="K32" s="622"/>
      <c r="L32" s="622"/>
      <c r="M32" s="622"/>
      <c r="N32" s="622"/>
    </row>
    <row r="33" spans="1:14">
      <c r="A33" s="1559" t="s">
        <v>868</v>
      </c>
      <c r="B33" s="623"/>
      <c r="C33" s="623"/>
      <c r="D33" s="1554"/>
      <c r="E33" s="1557"/>
      <c r="F33" s="623"/>
      <c r="G33" s="1164"/>
      <c r="H33" s="1558"/>
      <c r="I33" s="623"/>
      <c r="J33" s="1164"/>
      <c r="K33" s="622"/>
      <c r="L33" s="622"/>
      <c r="M33" s="622"/>
      <c r="N33" s="622"/>
    </row>
    <row r="34" spans="1:14">
      <c r="A34" s="1553" t="s">
        <v>869</v>
      </c>
      <c r="B34" s="623">
        <v>160.99</v>
      </c>
      <c r="C34" s="623">
        <v>157.91140733412999</v>
      </c>
      <c r="D34" s="1554">
        <f t="shared" si="0"/>
        <v>98.087711866656292</v>
      </c>
      <c r="E34" s="1557">
        <v>139.55000000000001</v>
      </c>
      <c r="F34" s="623">
        <v>147.694430560256</v>
      </c>
      <c r="G34" s="1164">
        <f t="shared" si="1"/>
        <v>105.83620964547185</v>
      </c>
      <c r="H34" s="1558">
        <v>179.29</v>
      </c>
      <c r="I34" s="623">
        <v>166.45356248065301</v>
      </c>
      <c r="J34" s="1164">
        <f t="shared" si="2"/>
        <v>92.840405198646337</v>
      </c>
      <c r="K34" s="622"/>
      <c r="L34" s="622"/>
      <c r="M34" s="622"/>
      <c r="N34" s="622"/>
    </row>
    <row r="35" spans="1:14">
      <c r="A35" s="1553" t="s">
        <v>870</v>
      </c>
      <c r="B35" s="623">
        <v>36.36</v>
      </c>
      <c r="C35" s="623">
        <v>43.724631250816302</v>
      </c>
      <c r="D35" s="1554">
        <f t="shared" si="0"/>
        <v>120.25476141588642</v>
      </c>
      <c r="E35" s="1557">
        <v>25.61</v>
      </c>
      <c r="F35" s="623">
        <v>24.539448370703099</v>
      </c>
      <c r="G35" s="1164">
        <f t="shared" si="1"/>
        <v>95.819790592358842</v>
      </c>
      <c r="H35" s="1558">
        <v>46.52</v>
      </c>
      <c r="I35" s="623">
        <v>61.311202150146102</v>
      </c>
      <c r="J35" s="1164">
        <f t="shared" si="2"/>
        <v>131.79536145775171</v>
      </c>
      <c r="K35" s="622"/>
      <c r="L35" s="622"/>
      <c r="M35" s="622"/>
      <c r="N35" s="622"/>
    </row>
    <row r="36" spans="1:14">
      <c r="A36" s="1553" t="s">
        <v>871</v>
      </c>
      <c r="B36" s="623">
        <v>14.29</v>
      </c>
      <c r="C36" s="623">
        <v>5.3869800067656399</v>
      </c>
      <c r="D36" s="1554">
        <f t="shared" si="0"/>
        <v>37.697550782124843</v>
      </c>
      <c r="E36" s="1557">
        <v>7.27</v>
      </c>
      <c r="F36" s="623">
        <v>1.269155943778</v>
      </c>
      <c r="G36" s="1164">
        <f t="shared" si="1"/>
        <v>17.457440767235216</v>
      </c>
      <c r="H36" s="1558">
        <v>20.87</v>
      </c>
      <c r="I36" s="623">
        <v>9.1426632211870995</v>
      </c>
      <c r="J36" s="1164">
        <f t="shared" si="2"/>
        <v>43.807681941481064</v>
      </c>
      <c r="K36" s="622"/>
      <c r="L36" s="622"/>
      <c r="M36" s="622"/>
      <c r="N36" s="622"/>
    </row>
    <row r="37" spans="1:14">
      <c r="A37" s="1553" t="s">
        <v>872</v>
      </c>
      <c r="B37" s="621">
        <v>1.46</v>
      </c>
      <c r="C37" s="621">
        <v>0.44781815845621997</v>
      </c>
      <c r="D37" s="1554">
        <f t="shared" si="0"/>
        <v>30.672476606590411</v>
      </c>
      <c r="E37" s="1555">
        <v>0.47</v>
      </c>
      <c r="F37" s="621">
        <v>0.50370609508171005</v>
      </c>
      <c r="G37" s="1164">
        <f t="shared" si="1"/>
        <v>107.17150959185321</v>
      </c>
      <c r="H37" s="1556">
        <v>2.39</v>
      </c>
      <c r="I37" s="621">
        <v>0.39932383610745997</v>
      </c>
      <c r="J37" s="1164">
        <f t="shared" si="2"/>
        <v>16.708110297383261</v>
      </c>
      <c r="K37" s="622"/>
      <c r="L37" s="622"/>
      <c r="M37" s="622"/>
      <c r="N37" s="622"/>
    </row>
    <row r="38" spans="1:14" ht="15.75" thickBot="1">
      <c r="A38" s="1560" t="s">
        <v>873</v>
      </c>
      <c r="B38" s="624">
        <v>20.28</v>
      </c>
      <c r="C38" s="624">
        <v>20.621207531867402</v>
      </c>
      <c r="D38" s="625">
        <f t="shared" si="0"/>
        <v>101.68248289875444</v>
      </c>
      <c r="E38" s="1561">
        <v>14.79</v>
      </c>
      <c r="F38" s="624">
        <v>10.960055099686</v>
      </c>
      <c r="G38" s="625">
        <f t="shared" si="1"/>
        <v>74.104496955280609</v>
      </c>
      <c r="H38" s="1562">
        <v>24.65</v>
      </c>
      <c r="I38" s="624">
        <v>29.470692514268698</v>
      </c>
      <c r="J38" s="625">
        <f t="shared" si="2"/>
        <v>119.55656192401095</v>
      </c>
      <c r="K38" s="622"/>
      <c r="L38" s="622"/>
      <c r="M38" s="622"/>
      <c r="N38" s="622"/>
    </row>
    <row r="39" spans="1:14">
      <c r="A39" s="626" t="s">
        <v>1303</v>
      </c>
      <c r="B39" s="627"/>
      <c r="C39" s="627"/>
      <c r="D39" s="628"/>
      <c r="E39" s="627"/>
      <c r="F39" s="627"/>
      <c r="G39" s="628"/>
      <c r="H39" s="627"/>
      <c r="I39" s="627"/>
      <c r="J39" s="628"/>
      <c r="K39" s="618"/>
      <c r="L39" s="618"/>
      <c r="M39" s="618"/>
      <c r="N39" s="618"/>
    </row>
    <row r="40" spans="1:14">
      <c r="A40" s="629" t="s">
        <v>1263</v>
      </c>
      <c r="B40" s="540"/>
      <c r="C40" s="540"/>
      <c r="D40" s="540"/>
      <c r="E40" s="540"/>
      <c r="F40" s="540"/>
      <c r="G40" s="540"/>
      <c r="H40" s="540"/>
      <c r="I40" s="540"/>
      <c r="J40" s="540"/>
      <c r="K40" s="540"/>
      <c r="L40" s="540"/>
      <c r="M40" s="540"/>
      <c r="N40" s="540"/>
    </row>
    <row r="41" spans="1:14">
      <c r="A41" s="540"/>
      <c r="B41" s="630"/>
      <c r="C41" s="630"/>
      <c r="D41" s="630"/>
      <c r="E41" s="630"/>
      <c r="F41" s="630"/>
      <c r="G41" s="630"/>
      <c r="H41" s="630"/>
      <c r="I41" s="630"/>
      <c r="J41" s="630"/>
      <c r="K41" s="540"/>
      <c r="L41" s="540"/>
      <c r="M41" s="540"/>
      <c r="N41" s="540"/>
    </row>
  </sheetData>
  <mergeCells count="3">
    <mergeCell ref="A3:A4"/>
    <mergeCell ref="B3:D3"/>
    <mergeCell ref="E3:G3"/>
  </mergeCells>
  <pageMargins left="0.51181102362204722" right="0.51181102362204722" top="0.74803149606299213" bottom="0.55118110236220474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6"/>
  <sheetViews>
    <sheetView workbookViewId="0">
      <selection activeCell="M18" sqref="M18"/>
    </sheetView>
  </sheetViews>
  <sheetFormatPr defaultColWidth="0" defaultRowHeight="15" customHeight="1" zeroHeight="1"/>
  <cols>
    <col min="1" max="1" width="27.5703125" style="631" customWidth="1"/>
    <col min="2" max="3" width="8" style="631" customWidth="1"/>
    <col min="4" max="4" width="8" style="637" customWidth="1"/>
    <col min="5" max="6" width="8" style="631" customWidth="1"/>
    <col min="7" max="7" width="8" style="637" customWidth="1"/>
    <col min="8" max="9" width="8" style="631" customWidth="1"/>
    <col min="10" max="10" width="8" style="637" customWidth="1"/>
    <col min="11" max="12" width="8" style="631" customWidth="1"/>
    <col min="13" max="13" width="8" style="637" customWidth="1"/>
    <col min="14" max="15" width="8" style="631" customWidth="1"/>
    <col min="16" max="16" width="9.42578125" style="637" customWidth="1"/>
    <col min="17" max="17" width="10.28515625" style="631" customWidth="1"/>
    <col min="18" max="16384" width="10.28515625" style="631" hidden="1"/>
  </cols>
  <sheetData>
    <row r="1" spans="1:17">
      <c r="A1" s="1720" t="s">
        <v>1311</v>
      </c>
      <c r="B1" s="1721"/>
      <c r="C1" s="1721"/>
      <c r="D1" s="1721"/>
      <c r="E1" s="1721"/>
      <c r="F1" s="1721"/>
      <c r="G1" s="1721"/>
      <c r="H1" s="1721"/>
      <c r="I1" s="1721"/>
      <c r="J1" s="1721"/>
      <c r="K1" s="1721"/>
      <c r="L1" s="1721"/>
      <c r="M1" s="1721"/>
      <c r="N1" s="1721"/>
      <c r="O1" s="1721"/>
      <c r="P1" s="1721"/>
    </row>
    <row r="2" spans="1:17" ht="18.75" thickBot="1">
      <c r="A2" s="1722" t="s">
        <v>874</v>
      </c>
      <c r="B2" s="1723"/>
      <c r="C2" s="1723"/>
      <c r="D2" s="1723"/>
      <c r="E2" s="1723"/>
      <c r="F2" s="1723"/>
      <c r="G2" s="1723"/>
      <c r="H2" s="1724" t="s">
        <v>1312</v>
      </c>
      <c r="I2" s="1725"/>
      <c r="J2" s="1725"/>
      <c r="K2" s="1725"/>
      <c r="L2" s="1725"/>
      <c r="M2" s="1725"/>
      <c r="N2" s="1725"/>
      <c r="O2" s="1725"/>
      <c r="P2" s="1725"/>
    </row>
    <row r="3" spans="1:17" ht="24.95" customHeight="1">
      <c r="A3" s="1726" t="s">
        <v>202</v>
      </c>
      <c r="B3" s="1564" t="s">
        <v>875</v>
      </c>
      <c r="C3" s="632"/>
      <c r="D3" s="1565"/>
      <c r="E3" s="1564" t="s">
        <v>876</v>
      </c>
      <c r="F3" s="632"/>
      <c r="G3" s="1565"/>
      <c r="H3" s="1564" t="s">
        <v>877</v>
      </c>
      <c r="I3" s="632"/>
      <c r="J3" s="1565"/>
      <c r="K3" s="1564" t="s">
        <v>878</v>
      </c>
      <c r="L3" s="632"/>
      <c r="M3" s="1565"/>
      <c r="N3" s="1564" t="s">
        <v>879</v>
      </c>
      <c r="O3" s="632"/>
      <c r="P3" s="633"/>
    </row>
    <row r="4" spans="1:17" ht="35.1" customHeight="1" thickBot="1">
      <c r="A4" s="1727"/>
      <c r="B4" s="1566">
        <v>2012</v>
      </c>
      <c r="C4" s="1567">
        <v>2013</v>
      </c>
      <c r="D4" s="1568" t="s">
        <v>1302</v>
      </c>
      <c r="E4" s="1566">
        <v>2012</v>
      </c>
      <c r="F4" s="1567">
        <v>2013</v>
      </c>
      <c r="G4" s="1568" t="s">
        <v>1302</v>
      </c>
      <c r="H4" s="1566">
        <v>2012</v>
      </c>
      <c r="I4" s="1567">
        <v>2013</v>
      </c>
      <c r="J4" s="1568" t="s">
        <v>1302</v>
      </c>
      <c r="K4" s="1566">
        <v>2012</v>
      </c>
      <c r="L4" s="1567">
        <v>2013</v>
      </c>
      <c r="M4" s="1568" t="s">
        <v>1302</v>
      </c>
      <c r="N4" s="1566">
        <v>2012</v>
      </c>
      <c r="O4" s="1567">
        <v>2013</v>
      </c>
      <c r="P4" s="1569" t="s">
        <v>1302</v>
      </c>
    </row>
    <row r="5" spans="1:17" ht="21" customHeight="1" thickTop="1">
      <c r="A5" s="1570" t="s">
        <v>880</v>
      </c>
      <c r="B5" s="1571">
        <v>244.9</v>
      </c>
      <c r="C5" s="1572">
        <v>551.70000000000005</v>
      </c>
      <c r="D5" s="1573">
        <v>225.27562270314414</v>
      </c>
      <c r="E5" s="1571">
        <v>136.5</v>
      </c>
      <c r="F5" s="1574">
        <v>175.9</v>
      </c>
      <c r="G5" s="1573">
        <v>128.86446886446888</v>
      </c>
      <c r="H5" s="1571">
        <v>142.30000000000001</v>
      </c>
      <c r="I5" s="1574">
        <v>156.30000000000001</v>
      </c>
      <c r="J5" s="1575">
        <v>109.83836964160226</v>
      </c>
      <c r="K5" s="1571">
        <v>84.4</v>
      </c>
      <c r="L5" s="1574">
        <v>109.4</v>
      </c>
      <c r="M5" s="1575">
        <v>129.62085308056871</v>
      </c>
      <c r="N5" s="1571">
        <v>130.4</v>
      </c>
      <c r="O5" s="1574">
        <v>162.9</v>
      </c>
      <c r="P5" s="1576">
        <v>124.92331288343559</v>
      </c>
      <c r="Q5" s="1577"/>
    </row>
    <row r="6" spans="1:17" ht="21" customHeight="1">
      <c r="A6" s="1578" t="s">
        <v>881</v>
      </c>
      <c r="B6" s="1579">
        <v>786.9</v>
      </c>
      <c r="C6" s="1580">
        <v>1457.6</v>
      </c>
      <c r="D6" s="1575">
        <v>185.2331935442877</v>
      </c>
      <c r="E6" s="1579">
        <v>687.7</v>
      </c>
      <c r="F6" s="1581">
        <v>517.1</v>
      </c>
      <c r="G6" s="1575">
        <v>75.192671222916957</v>
      </c>
      <c r="H6" s="1579">
        <v>591.9</v>
      </c>
      <c r="I6" s="1581">
        <v>538.6</v>
      </c>
      <c r="J6" s="1575">
        <v>90.995100523737122</v>
      </c>
      <c r="K6" s="1579">
        <v>887.1</v>
      </c>
      <c r="L6" s="1581">
        <v>850.3</v>
      </c>
      <c r="M6" s="1575">
        <v>95.851651448540181</v>
      </c>
      <c r="N6" s="1579">
        <v>692.5</v>
      </c>
      <c r="O6" s="1581">
        <v>652.1</v>
      </c>
      <c r="P6" s="1576">
        <v>94.166064981949461</v>
      </c>
      <c r="Q6" s="1577"/>
    </row>
    <row r="7" spans="1:17" ht="21" customHeight="1">
      <c r="A7" s="1582" t="s">
        <v>882</v>
      </c>
      <c r="B7" s="1579">
        <v>484.7</v>
      </c>
      <c r="C7" s="1580">
        <v>539.4</v>
      </c>
      <c r="D7" s="1575">
        <v>111.28533113265937</v>
      </c>
      <c r="E7" s="1579">
        <v>283</v>
      </c>
      <c r="F7" s="1581">
        <v>258.8</v>
      </c>
      <c r="G7" s="1575">
        <v>91.448763250883388</v>
      </c>
      <c r="H7" s="1579">
        <v>286.60000000000002</v>
      </c>
      <c r="I7" s="1581">
        <v>286.39999999999998</v>
      </c>
      <c r="J7" s="1575">
        <v>99.930216329378908</v>
      </c>
      <c r="K7" s="1579">
        <v>410.3</v>
      </c>
      <c r="L7" s="1581">
        <v>288.2</v>
      </c>
      <c r="M7" s="1575">
        <v>70.241286863270773</v>
      </c>
      <c r="N7" s="1579">
        <v>327.10000000000002</v>
      </c>
      <c r="O7" s="1581">
        <v>292.8</v>
      </c>
      <c r="P7" s="1576">
        <v>89.513910119229593</v>
      </c>
      <c r="Q7" s="1577"/>
    </row>
    <row r="8" spans="1:17" s="634" customFormat="1" ht="21" customHeight="1">
      <c r="A8" s="1583" t="s">
        <v>883</v>
      </c>
      <c r="B8" s="1584">
        <v>1516.5</v>
      </c>
      <c r="C8" s="1585">
        <v>2548.8000000000002</v>
      </c>
      <c r="D8" s="1586">
        <v>168.07121661721069</v>
      </c>
      <c r="E8" s="1584">
        <v>1107.2</v>
      </c>
      <c r="F8" s="1587">
        <v>951.8</v>
      </c>
      <c r="G8" s="1586">
        <v>85.964595375722539</v>
      </c>
      <c r="H8" s="1584">
        <v>1020.7</v>
      </c>
      <c r="I8" s="1587">
        <v>981.3</v>
      </c>
      <c r="J8" s="1586">
        <v>96.139903987459576</v>
      </c>
      <c r="K8" s="1584">
        <v>1381.8</v>
      </c>
      <c r="L8" s="1587">
        <v>1247.9000000000001</v>
      </c>
      <c r="M8" s="1586">
        <v>90.309740917643666</v>
      </c>
      <c r="N8" s="1584">
        <v>1150</v>
      </c>
      <c r="O8" s="1587">
        <v>1107.7</v>
      </c>
      <c r="P8" s="1588">
        <v>96.321739130434793</v>
      </c>
      <c r="Q8" s="1577"/>
    </row>
    <row r="9" spans="1:17" ht="21" customHeight="1">
      <c r="A9" s="1589" t="s">
        <v>1313</v>
      </c>
      <c r="B9" s="1579">
        <v>359.8</v>
      </c>
      <c r="C9" s="1580">
        <v>1029.5999999999999</v>
      </c>
      <c r="D9" s="1575">
        <v>286.15897720956082</v>
      </c>
      <c r="E9" s="1579">
        <v>251.9</v>
      </c>
      <c r="F9" s="1581">
        <v>345.4</v>
      </c>
      <c r="G9" s="1575">
        <v>137.11790393013098</v>
      </c>
      <c r="H9" s="1579">
        <v>293.39999999999998</v>
      </c>
      <c r="I9" s="1581">
        <v>454.5</v>
      </c>
      <c r="J9" s="1575">
        <v>154.90797546012271</v>
      </c>
      <c r="K9" s="1579">
        <v>335.1</v>
      </c>
      <c r="L9" s="1581">
        <v>528.1</v>
      </c>
      <c r="M9" s="1575">
        <v>157.59474783646672</v>
      </c>
      <c r="N9" s="1579">
        <v>301</v>
      </c>
      <c r="O9" s="1581">
        <v>479.9</v>
      </c>
      <c r="P9" s="1576">
        <v>159.43521594684384</v>
      </c>
      <c r="Q9" s="1577"/>
    </row>
    <row r="10" spans="1:17" ht="21" customHeight="1">
      <c r="A10" s="1590" t="s">
        <v>1314</v>
      </c>
      <c r="B10" s="1579">
        <v>182.3</v>
      </c>
      <c r="C10" s="1580">
        <v>375.9</v>
      </c>
      <c r="D10" s="1575">
        <v>206.19857377948435</v>
      </c>
      <c r="E10" s="1579">
        <v>63.5</v>
      </c>
      <c r="F10" s="1581">
        <v>223.3</v>
      </c>
      <c r="G10" s="1575">
        <v>351.65354330708664</v>
      </c>
      <c r="H10" s="1579">
        <v>81.400000000000006</v>
      </c>
      <c r="I10" s="1581">
        <v>190.2</v>
      </c>
      <c r="J10" s="1575">
        <v>233.66093366093361</v>
      </c>
      <c r="K10" s="1579">
        <v>102</v>
      </c>
      <c r="L10" s="1581">
        <v>250.7</v>
      </c>
      <c r="M10" s="1575">
        <v>245.78431372549016</v>
      </c>
      <c r="N10" s="1579">
        <v>88.4</v>
      </c>
      <c r="O10" s="1581">
        <v>218.1</v>
      </c>
      <c r="P10" s="1576">
        <v>246.71945701357464</v>
      </c>
      <c r="Q10" s="1577"/>
    </row>
    <row r="11" spans="1:17" ht="21" customHeight="1">
      <c r="A11" s="1590" t="s">
        <v>884</v>
      </c>
      <c r="B11" s="1579">
        <v>44.9</v>
      </c>
      <c r="C11" s="1580">
        <v>122.3</v>
      </c>
      <c r="D11" s="1575">
        <v>272.38307349665922</v>
      </c>
      <c r="E11" s="1579">
        <v>35.299999999999997</v>
      </c>
      <c r="F11" s="1581">
        <v>30.6</v>
      </c>
      <c r="G11" s="1575">
        <v>86.685552407932022</v>
      </c>
      <c r="H11" s="1579">
        <v>43.7</v>
      </c>
      <c r="I11" s="1581">
        <v>39.6</v>
      </c>
      <c r="J11" s="1575">
        <v>90.617848970251714</v>
      </c>
      <c r="K11" s="1579">
        <v>62.1</v>
      </c>
      <c r="L11" s="1581">
        <v>67.5</v>
      </c>
      <c r="M11" s="1575">
        <v>108.69565217391303</v>
      </c>
      <c r="N11" s="1579">
        <v>47.4</v>
      </c>
      <c r="O11" s="1581">
        <v>48.7</v>
      </c>
      <c r="P11" s="1576">
        <v>102.74261603375527</v>
      </c>
      <c r="Q11" s="1577"/>
    </row>
    <row r="12" spans="1:17" ht="21" customHeight="1">
      <c r="A12" s="1578" t="s">
        <v>1315</v>
      </c>
      <c r="B12" s="1579">
        <v>61.3</v>
      </c>
      <c r="C12" s="1580">
        <v>104.1</v>
      </c>
      <c r="D12" s="1575">
        <v>169.82055464926592</v>
      </c>
      <c r="E12" s="1579">
        <v>39.9</v>
      </c>
      <c r="F12" s="1581">
        <v>42.2</v>
      </c>
      <c r="G12" s="1575">
        <v>105.76441102756893</v>
      </c>
      <c r="H12" s="1579">
        <v>28.4</v>
      </c>
      <c r="I12" s="1581">
        <v>31.7</v>
      </c>
      <c r="J12" s="1575">
        <v>111.61971830985915</v>
      </c>
      <c r="K12" s="1579">
        <v>30</v>
      </c>
      <c r="L12" s="1581">
        <v>36.299999999999997</v>
      </c>
      <c r="M12" s="1575">
        <v>121</v>
      </c>
      <c r="N12" s="1579">
        <v>31.9</v>
      </c>
      <c r="O12" s="1581">
        <v>37.299999999999997</v>
      </c>
      <c r="P12" s="1576">
        <v>116.92789968652038</v>
      </c>
      <c r="Q12" s="1577"/>
    </row>
    <row r="13" spans="1:17" ht="21" customHeight="1">
      <c r="A13" s="1582" t="s">
        <v>1316</v>
      </c>
      <c r="B13" s="1579">
        <v>788.1</v>
      </c>
      <c r="C13" s="1580">
        <v>836.8</v>
      </c>
      <c r="D13" s="1575">
        <v>106.17941885547519</v>
      </c>
      <c r="E13" s="1579">
        <v>676.1</v>
      </c>
      <c r="F13" s="1581">
        <v>259.3</v>
      </c>
      <c r="G13" s="1575">
        <v>38.352314746339303</v>
      </c>
      <c r="H13" s="1579">
        <v>535.9</v>
      </c>
      <c r="I13" s="1581">
        <v>231.3</v>
      </c>
      <c r="J13" s="1575">
        <v>43.16103750699758</v>
      </c>
      <c r="K13" s="1579">
        <v>780.6</v>
      </c>
      <c r="L13" s="1581">
        <v>258.3</v>
      </c>
      <c r="M13" s="1575">
        <v>33.089930822444273</v>
      </c>
      <c r="N13" s="1579">
        <v>632.20000000000005</v>
      </c>
      <c r="O13" s="1581">
        <v>266.5</v>
      </c>
      <c r="P13" s="1576">
        <v>42.154381524833909</v>
      </c>
      <c r="Q13" s="1577"/>
    </row>
    <row r="14" spans="1:17" s="634" customFormat="1" ht="21" customHeight="1">
      <c r="A14" s="1583" t="s">
        <v>885</v>
      </c>
      <c r="B14" s="1584">
        <v>1436.4</v>
      </c>
      <c r="C14" s="1585">
        <v>2478.6</v>
      </c>
      <c r="D14" s="1586">
        <v>172.55639097744358</v>
      </c>
      <c r="E14" s="1584">
        <v>1066.7</v>
      </c>
      <c r="F14" s="1587">
        <v>904.7</v>
      </c>
      <c r="G14" s="1586">
        <v>84.812974594543917</v>
      </c>
      <c r="H14" s="1584">
        <v>982.9</v>
      </c>
      <c r="I14" s="1587">
        <v>955.5</v>
      </c>
      <c r="J14" s="1586">
        <v>97.212330857666103</v>
      </c>
      <c r="K14" s="1584">
        <v>1309.8</v>
      </c>
      <c r="L14" s="1587">
        <v>1141.0999999999999</v>
      </c>
      <c r="M14" s="1586">
        <v>87.1201710184761</v>
      </c>
      <c r="N14" s="1584">
        <v>1100.9000000000001</v>
      </c>
      <c r="O14" s="1587">
        <v>1056.2</v>
      </c>
      <c r="P14" s="1588">
        <v>95.93968571169043</v>
      </c>
    </row>
    <row r="15" spans="1:17" ht="21" customHeight="1">
      <c r="A15" s="1589" t="s">
        <v>886</v>
      </c>
      <c r="B15" s="1579">
        <v>80.099999999999994</v>
      </c>
      <c r="C15" s="1580">
        <v>70.2</v>
      </c>
      <c r="D15" s="1575">
        <v>87.640449438202268</v>
      </c>
      <c r="E15" s="1579">
        <v>40.5</v>
      </c>
      <c r="F15" s="1581">
        <v>47.1</v>
      </c>
      <c r="G15" s="1575">
        <v>116.2962962962963</v>
      </c>
      <c r="H15" s="1579">
        <v>37.9</v>
      </c>
      <c r="I15" s="1581">
        <v>25.8</v>
      </c>
      <c r="J15" s="1575">
        <v>68.073878627968341</v>
      </c>
      <c r="K15" s="1579">
        <v>72</v>
      </c>
      <c r="L15" s="1587">
        <v>1141.0999999999999</v>
      </c>
      <c r="M15" s="1575">
        <v>148.33333333333334</v>
      </c>
      <c r="N15" s="1579">
        <v>49.1</v>
      </c>
      <c r="O15" s="1581">
        <v>51.6</v>
      </c>
      <c r="P15" s="1576">
        <v>105.09164969450102</v>
      </c>
    </row>
    <row r="16" spans="1:17" ht="21" customHeight="1">
      <c r="A16" s="1590" t="s">
        <v>887</v>
      </c>
      <c r="B16" s="1591">
        <v>78.5</v>
      </c>
      <c r="C16" s="1592">
        <v>76.785714285714292</v>
      </c>
      <c r="D16" s="1575">
        <v>97.816196542311189</v>
      </c>
      <c r="E16" s="1591">
        <v>82.6</v>
      </c>
      <c r="F16" s="1592">
        <v>81.481481481481481</v>
      </c>
      <c r="G16" s="1575">
        <v>98.645861357725778</v>
      </c>
      <c r="H16" s="1591">
        <v>90.7</v>
      </c>
      <c r="I16" s="1592">
        <v>86.182669789227162</v>
      </c>
      <c r="J16" s="1575">
        <v>95.019481575774151</v>
      </c>
      <c r="K16" s="1591">
        <v>92.3</v>
      </c>
      <c r="L16" s="1592">
        <v>88.235294117647058</v>
      </c>
      <c r="M16" s="1575">
        <v>95.596201644254677</v>
      </c>
      <c r="N16" s="1593">
        <v>85.4</v>
      </c>
      <c r="O16" s="1592">
        <v>81.968810916179336</v>
      </c>
      <c r="P16" s="1576">
        <v>95.982214187563613</v>
      </c>
    </row>
    <row r="17" spans="1:18" ht="21" customHeight="1">
      <c r="A17" s="1590" t="s">
        <v>888</v>
      </c>
      <c r="B17" s="1591">
        <v>21.5</v>
      </c>
      <c r="C17" s="1592">
        <v>23.214285714285715</v>
      </c>
      <c r="D17" s="1575">
        <v>107.97342192691031</v>
      </c>
      <c r="E17" s="1591">
        <v>17.399999999999999</v>
      </c>
      <c r="F17" s="1592">
        <v>18.518518518518519</v>
      </c>
      <c r="G17" s="1575">
        <v>106.42826734780759</v>
      </c>
      <c r="H17" s="1591">
        <v>9.3000000000000007</v>
      </c>
      <c r="I17" s="1592">
        <v>13.817330210772832</v>
      </c>
      <c r="J17" s="1575">
        <v>148.57344312658958</v>
      </c>
      <c r="K17" s="1591">
        <v>7.7</v>
      </c>
      <c r="L17" s="1592">
        <v>11.76470588235294</v>
      </c>
      <c r="M17" s="1575">
        <v>152.78838808250572</v>
      </c>
      <c r="N17" s="1593">
        <v>14.6</v>
      </c>
      <c r="O17" s="1592">
        <v>17.251461988304094</v>
      </c>
      <c r="P17" s="1576">
        <v>118.16069855002804</v>
      </c>
    </row>
    <row r="18" spans="1:18" ht="21" customHeight="1">
      <c r="A18" s="1590" t="s">
        <v>889</v>
      </c>
      <c r="B18" s="1579">
        <v>273.8</v>
      </c>
      <c r="C18" s="1580">
        <v>267.2</v>
      </c>
      <c r="D18" s="1575">
        <v>97.589481373265158</v>
      </c>
      <c r="E18" s="1579">
        <v>107.8</v>
      </c>
      <c r="F18" s="1581">
        <v>102.5</v>
      </c>
      <c r="G18" s="1575">
        <v>95.083487940630789</v>
      </c>
      <c r="H18" s="1594">
        <v>38.4</v>
      </c>
      <c r="I18" s="1581">
        <v>36.6</v>
      </c>
      <c r="J18" s="1575">
        <v>95.312500000000014</v>
      </c>
      <c r="K18" s="1594">
        <v>9.4</v>
      </c>
      <c r="L18" s="1581">
        <v>9.4</v>
      </c>
      <c r="M18" s="1575">
        <v>100</v>
      </c>
      <c r="N18" s="1595">
        <v>51</v>
      </c>
      <c r="O18" s="1581">
        <v>48.6</v>
      </c>
      <c r="P18" s="1576">
        <v>95.294117647058826</v>
      </c>
    </row>
    <row r="19" spans="1:18" ht="21" customHeight="1">
      <c r="A19" s="1582" t="s">
        <v>890</v>
      </c>
      <c r="B19" s="1579">
        <v>-193.7</v>
      </c>
      <c r="C19" s="1596">
        <v>-197</v>
      </c>
      <c r="D19" s="1575">
        <v>101.70366546205474</v>
      </c>
      <c r="E19" s="1579">
        <v>-67.3</v>
      </c>
      <c r="F19" s="1597">
        <v>-55.4</v>
      </c>
      <c r="G19" s="1575">
        <v>82.317979197622577</v>
      </c>
      <c r="H19" s="1594">
        <v>-0.6</v>
      </c>
      <c r="I19" s="1597">
        <v>-10.8</v>
      </c>
      <c r="J19" s="1575">
        <v>1800.0000000000005</v>
      </c>
      <c r="K19" s="1594">
        <v>62.7</v>
      </c>
      <c r="L19" s="1597">
        <v>97.4</v>
      </c>
      <c r="M19" s="1575">
        <v>155.34290271132377</v>
      </c>
      <c r="N19" s="1595">
        <v>-2</v>
      </c>
      <c r="O19" s="1597">
        <v>2.9</v>
      </c>
      <c r="P19" s="1576">
        <v>-145</v>
      </c>
    </row>
    <row r="20" spans="1:18" s="634" customFormat="1" ht="21" customHeight="1">
      <c r="A20" s="1583" t="s">
        <v>891</v>
      </c>
      <c r="B20" s="1598">
        <v>94.7</v>
      </c>
      <c r="C20" s="1599">
        <v>97.2</v>
      </c>
      <c r="D20" s="1586">
        <v>102.63991552270329</v>
      </c>
      <c r="E20" s="1598">
        <v>96.3</v>
      </c>
      <c r="F20" s="1599">
        <v>95.1</v>
      </c>
      <c r="G20" s="1586">
        <v>98.753894080996886</v>
      </c>
      <c r="H20" s="1598">
        <v>96.3</v>
      </c>
      <c r="I20" s="1599">
        <v>97.4</v>
      </c>
      <c r="J20" s="1586">
        <v>101.14226375908619</v>
      </c>
      <c r="K20" s="1598">
        <v>94.8</v>
      </c>
      <c r="L20" s="1599">
        <v>91.4</v>
      </c>
      <c r="M20" s="1586">
        <v>96.413502109704652</v>
      </c>
      <c r="N20" s="1600">
        <v>95.7</v>
      </c>
      <c r="O20" s="1599">
        <v>95.3</v>
      </c>
      <c r="P20" s="1588">
        <v>99.582027168234049</v>
      </c>
    </row>
    <row r="21" spans="1:18" ht="21" customHeight="1" thickBot="1">
      <c r="A21" s="1601" t="s">
        <v>892</v>
      </c>
      <c r="B21" s="1602">
        <v>242</v>
      </c>
      <c r="C21" s="1603">
        <v>224</v>
      </c>
      <c r="D21" s="1575">
        <v>92.561983471074385</v>
      </c>
      <c r="E21" s="1602">
        <v>339</v>
      </c>
      <c r="F21" s="1603">
        <v>324</v>
      </c>
      <c r="G21" s="1604">
        <v>95.575221238938056</v>
      </c>
      <c r="H21" s="1602">
        <v>439</v>
      </c>
      <c r="I21" s="1603">
        <v>427</v>
      </c>
      <c r="J21" s="1604">
        <v>97.26651480637814</v>
      </c>
      <c r="K21" s="1602">
        <v>52</v>
      </c>
      <c r="L21" s="1603">
        <v>51</v>
      </c>
      <c r="M21" s="1604">
        <v>98.076923076923066</v>
      </c>
      <c r="N21" s="1605">
        <v>1072</v>
      </c>
      <c r="O21" s="1606">
        <v>1026</v>
      </c>
      <c r="P21" s="1607">
        <v>95.708955223880594</v>
      </c>
      <c r="Q21" s="635"/>
    </row>
    <row r="22" spans="1:18" s="636" customFormat="1">
      <c r="A22" s="1728" t="s">
        <v>1317</v>
      </c>
      <c r="B22" s="1729"/>
      <c r="C22" s="1729"/>
      <c r="D22" s="1729"/>
      <c r="E22" s="1730" t="s">
        <v>1318</v>
      </c>
      <c r="F22" s="1731"/>
      <c r="G22" s="1731"/>
      <c r="H22" s="1731"/>
      <c r="I22" s="1731"/>
      <c r="J22" s="1731"/>
      <c r="K22" s="1731"/>
      <c r="L22" s="1731"/>
      <c r="M22" s="1731"/>
      <c r="N22" s="1731"/>
      <c r="O22" s="1731"/>
      <c r="P22" s="1731"/>
      <c r="Q22" s="1492"/>
      <c r="R22" s="1492"/>
    </row>
    <row r="23" spans="1:18" s="636" customFormat="1">
      <c r="A23" s="1716" t="s">
        <v>1263</v>
      </c>
      <c r="B23" s="1717"/>
      <c r="C23" s="1717"/>
      <c r="D23" s="1717"/>
      <c r="E23" s="1717"/>
      <c r="F23" s="1717"/>
      <c r="G23" s="1717"/>
      <c r="H23" s="1718" t="s">
        <v>893</v>
      </c>
      <c r="I23" s="1719"/>
      <c r="J23" s="1719"/>
      <c r="K23" s="1719"/>
      <c r="L23" s="1719"/>
      <c r="M23" s="1719"/>
      <c r="N23" s="1719"/>
      <c r="O23" s="1719"/>
      <c r="P23" s="1719"/>
      <c r="Q23" s="1492"/>
      <c r="R23" s="1492"/>
    </row>
    <row r="24" spans="1:18" ht="15" hidden="1" customHeight="1"/>
    <row r="25" spans="1:18" hidden="1">
      <c r="B25" s="638"/>
    </row>
    <row r="26" spans="1:18" ht="15" customHeight="1"/>
  </sheetData>
  <mergeCells count="8">
    <mergeCell ref="A23:G23"/>
    <mergeCell ref="H23:P23"/>
    <mergeCell ref="A1:P1"/>
    <mergeCell ref="A2:G2"/>
    <mergeCell ref="H2:P2"/>
    <mergeCell ref="A3:A4"/>
    <mergeCell ref="A22:D22"/>
    <mergeCell ref="E22:P22"/>
  </mergeCells>
  <pageMargins left="0.51181102362204722" right="0.51181102362204722" top="0.74803149606299213" bottom="0.74803149606299213" header="0.31496062992125984" footer="0.31496062992125984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30"/>
  <sheetViews>
    <sheetView workbookViewId="0">
      <selection activeCell="M18" sqref="M18"/>
    </sheetView>
  </sheetViews>
  <sheetFormatPr defaultColWidth="0" defaultRowHeight="15.75" customHeight="1" zeroHeight="1"/>
  <cols>
    <col min="1" max="1" width="31" style="639" customWidth="1"/>
    <col min="2" max="3" width="8.28515625" style="639" customWidth="1"/>
    <col min="4" max="4" width="10" style="645" customWidth="1"/>
    <col min="5" max="5" width="8.140625" style="639" customWidth="1"/>
    <col min="6" max="6" width="7.7109375" style="639" customWidth="1"/>
    <col min="7" max="7" width="10" style="645" customWidth="1"/>
    <col min="8" max="9" width="8.140625" style="639" customWidth="1"/>
    <col min="10" max="10" width="10" style="645" customWidth="1"/>
    <col min="11" max="12" width="8.28515625" style="639" customWidth="1"/>
    <col min="13" max="13" width="10" style="645" customWidth="1"/>
    <col min="14" max="15" width="8.28515625" style="639" customWidth="1"/>
    <col min="16" max="16" width="10" style="645" customWidth="1"/>
    <col min="17" max="17" width="2.85546875" style="639" customWidth="1"/>
    <col min="18" max="16384" width="10.28515625" style="639" hidden="1"/>
  </cols>
  <sheetData>
    <row r="1" spans="1:17" s="1493" customFormat="1" ht="16.5" customHeight="1">
      <c r="A1" s="1735" t="s">
        <v>1319</v>
      </c>
      <c r="B1" s="1736"/>
      <c r="C1" s="1736"/>
      <c r="D1" s="1736"/>
      <c r="E1" s="1736"/>
      <c r="F1" s="1736"/>
      <c r="G1" s="1736"/>
      <c r="H1" s="1736"/>
      <c r="I1" s="1736"/>
      <c r="J1" s="1736"/>
      <c r="K1" s="1736"/>
      <c r="L1" s="1736"/>
      <c r="M1" s="1736"/>
      <c r="N1" s="1736"/>
      <c r="O1" s="1717"/>
      <c r="P1" s="1717"/>
    </row>
    <row r="2" spans="1:17" ht="20.100000000000001" customHeight="1" thickBot="1">
      <c r="A2" s="1737" t="s">
        <v>894</v>
      </c>
      <c r="B2" s="1723"/>
      <c r="C2" s="1723"/>
      <c r="D2" s="1723"/>
      <c r="E2" s="1723"/>
      <c r="F2" s="1723"/>
      <c r="G2" s="1723"/>
      <c r="H2" s="1738" t="s">
        <v>1320</v>
      </c>
      <c r="I2" s="1725"/>
      <c r="J2" s="1725"/>
      <c r="K2" s="1725"/>
      <c r="L2" s="1725"/>
      <c r="M2" s="1725"/>
      <c r="N2" s="1725"/>
      <c r="O2" s="1725"/>
      <c r="P2" s="1725"/>
    </row>
    <row r="3" spans="1:17" ht="35.1" customHeight="1">
      <c r="A3" s="1739" t="s">
        <v>202</v>
      </c>
      <c r="B3" s="1741" t="s">
        <v>875</v>
      </c>
      <c r="C3" s="1742"/>
      <c r="D3" s="1743"/>
      <c r="E3" s="1741" t="s">
        <v>876</v>
      </c>
      <c r="F3" s="1742"/>
      <c r="G3" s="1743"/>
      <c r="H3" s="1741" t="s">
        <v>877</v>
      </c>
      <c r="I3" s="1742"/>
      <c r="J3" s="1743"/>
      <c r="K3" s="1741" t="s">
        <v>878</v>
      </c>
      <c r="L3" s="1742"/>
      <c r="M3" s="1743"/>
      <c r="N3" s="1741" t="s">
        <v>895</v>
      </c>
      <c r="O3" s="1742"/>
      <c r="P3" s="1744"/>
    </row>
    <row r="4" spans="1:17" ht="35.1" customHeight="1" thickBot="1">
      <c r="A4" s="1740"/>
      <c r="B4" s="640">
        <v>2012</v>
      </c>
      <c r="C4" s="640">
        <v>2013</v>
      </c>
      <c r="D4" s="1608" t="s">
        <v>1302</v>
      </c>
      <c r="E4" s="640">
        <v>2012</v>
      </c>
      <c r="F4" s="640">
        <v>2013</v>
      </c>
      <c r="G4" s="1608" t="s">
        <v>1302</v>
      </c>
      <c r="H4" s="640">
        <v>2012</v>
      </c>
      <c r="I4" s="640">
        <v>2013</v>
      </c>
      <c r="J4" s="1608" t="s">
        <v>1302</v>
      </c>
      <c r="K4" s="640">
        <v>2012</v>
      </c>
      <c r="L4" s="640">
        <v>2013</v>
      </c>
      <c r="M4" s="1608" t="s">
        <v>1302</v>
      </c>
      <c r="N4" s="640">
        <v>2012</v>
      </c>
      <c r="O4" s="640">
        <v>2013</v>
      </c>
      <c r="P4" s="641" t="s">
        <v>1302</v>
      </c>
    </row>
    <row r="5" spans="1:17" ht="21" customHeight="1" thickTop="1">
      <c r="A5" s="1609" t="s">
        <v>896</v>
      </c>
      <c r="B5" s="1610">
        <v>19.2</v>
      </c>
      <c r="C5" s="1085">
        <v>66.3</v>
      </c>
      <c r="D5" s="1611">
        <v>345.3125</v>
      </c>
      <c r="E5" s="1610">
        <v>64.099999999999994</v>
      </c>
      <c r="F5" s="1085">
        <v>26.1</v>
      </c>
      <c r="G5" s="1611">
        <v>40.717628705148215</v>
      </c>
      <c r="H5" s="1610">
        <v>22</v>
      </c>
      <c r="I5" s="1085">
        <v>14.3</v>
      </c>
      <c r="J5" s="1611">
        <v>65</v>
      </c>
      <c r="K5" s="1610">
        <v>1.9</v>
      </c>
      <c r="L5" s="1085">
        <v>48.1</v>
      </c>
      <c r="M5" s="1611">
        <v>2531.5789473684213</v>
      </c>
      <c r="N5" s="1610">
        <v>22.9</v>
      </c>
      <c r="O5" s="1085">
        <v>26.8</v>
      </c>
      <c r="P5" s="642">
        <v>117.03056768558953</v>
      </c>
      <c r="Q5" s="643"/>
    </row>
    <row r="6" spans="1:17" ht="21" customHeight="1">
      <c r="A6" s="1612" t="s">
        <v>897</v>
      </c>
      <c r="B6" s="1613">
        <v>819.8</v>
      </c>
      <c r="C6" s="1086">
        <v>1979.2</v>
      </c>
      <c r="D6" s="1611">
        <v>241.42473774091243</v>
      </c>
      <c r="E6" s="1613">
        <v>850</v>
      </c>
      <c r="F6" s="1086">
        <v>688.7</v>
      </c>
      <c r="G6" s="1611">
        <v>81.023529411764713</v>
      </c>
      <c r="H6" s="1613">
        <v>746.4</v>
      </c>
      <c r="I6" s="1086">
        <v>778.2</v>
      </c>
      <c r="J6" s="1611">
        <v>104.26045016077173</v>
      </c>
      <c r="K6" s="1613">
        <v>936</v>
      </c>
      <c r="L6" s="1086">
        <v>846.4</v>
      </c>
      <c r="M6" s="1611">
        <v>90.427350427350433</v>
      </c>
      <c r="N6" s="1613">
        <v>815.1</v>
      </c>
      <c r="O6" s="1086">
        <v>830</v>
      </c>
      <c r="P6" s="642">
        <v>101.82799656483867</v>
      </c>
      <c r="Q6" s="643"/>
    </row>
    <row r="7" spans="1:17" ht="21" customHeight="1">
      <c r="A7" s="1612" t="s">
        <v>898</v>
      </c>
      <c r="B7" s="1613">
        <v>14.8</v>
      </c>
      <c r="C7" s="1086">
        <v>1.6</v>
      </c>
      <c r="D7" s="1611">
        <v>10.810810810810811</v>
      </c>
      <c r="E7" s="1613">
        <v>0.9</v>
      </c>
      <c r="F7" s="1086">
        <v>0</v>
      </c>
      <c r="G7" s="1611">
        <v>0</v>
      </c>
      <c r="H7" s="1613">
        <v>0.9</v>
      </c>
      <c r="I7" s="1086">
        <v>0.4</v>
      </c>
      <c r="J7" s="1611">
        <v>44.44444444444445</v>
      </c>
      <c r="K7" s="1613">
        <v>8.1999999999999993</v>
      </c>
      <c r="L7" s="1086">
        <v>0</v>
      </c>
      <c r="M7" s="1611">
        <v>0</v>
      </c>
      <c r="N7" s="1613">
        <v>3.4</v>
      </c>
      <c r="O7" s="1086">
        <v>0.3</v>
      </c>
      <c r="P7" s="642">
        <v>8.8235294117647065</v>
      </c>
      <c r="Q7" s="643"/>
    </row>
    <row r="8" spans="1:17" ht="21" customHeight="1">
      <c r="A8" s="1612" t="s">
        <v>899</v>
      </c>
      <c r="B8" s="1613">
        <v>311</v>
      </c>
      <c r="C8" s="1086">
        <v>665.5</v>
      </c>
      <c r="D8" s="1611">
        <v>213.9871382636656</v>
      </c>
      <c r="E8" s="1613">
        <v>144.6</v>
      </c>
      <c r="F8" s="1086">
        <v>149.69999999999999</v>
      </c>
      <c r="G8" s="1611">
        <v>103.52697095435684</v>
      </c>
      <c r="H8" s="1613">
        <v>189.6</v>
      </c>
      <c r="I8" s="1086">
        <v>203.6</v>
      </c>
      <c r="J8" s="1611">
        <v>107.38396624472574</v>
      </c>
      <c r="K8" s="1613">
        <v>423.4</v>
      </c>
      <c r="L8" s="1086">
        <v>352.7</v>
      </c>
      <c r="M8" s="1611">
        <v>83.301842229570141</v>
      </c>
      <c r="N8" s="1613">
        <v>249.7</v>
      </c>
      <c r="O8" s="1086">
        <v>252.2</v>
      </c>
      <c r="P8" s="642">
        <v>101.00120144173007</v>
      </c>
      <c r="Q8" s="643"/>
    </row>
    <row r="9" spans="1:17" ht="21" customHeight="1">
      <c r="A9" s="1612" t="s">
        <v>900</v>
      </c>
      <c r="B9" s="1613">
        <v>92.8</v>
      </c>
      <c r="C9" s="1086">
        <v>81.8</v>
      </c>
      <c r="D9" s="1611">
        <v>88.146551724137936</v>
      </c>
      <c r="E9" s="1613">
        <v>28.1</v>
      </c>
      <c r="F9" s="1086">
        <v>28.2</v>
      </c>
      <c r="G9" s="1611">
        <v>100.35587188612098</v>
      </c>
      <c r="H9" s="1613">
        <v>22.2</v>
      </c>
      <c r="I9" s="1086">
        <v>19.7</v>
      </c>
      <c r="J9" s="1611">
        <v>88.738738738738746</v>
      </c>
      <c r="K9" s="1613">
        <v>78.099999999999994</v>
      </c>
      <c r="L9" s="1086">
        <v>61.7</v>
      </c>
      <c r="M9" s="1611">
        <v>79.001280409731123</v>
      </c>
      <c r="N9" s="1613">
        <v>40.799999999999997</v>
      </c>
      <c r="O9" s="1086">
        <v>34.200000000000003</v>
      </c>
      <c r="P9" s="642">
        <v>83.823529411764724</v>
      </c>
      <c r="Q9" s="643"/>
    </row>
    <row r="10" spans="1:17" ht="21" customHeight="1">
      <c r="A10" s="1612" t="s">
        <v>901</v>
      </c>
      <c r="B10" s="1613">
        <v>43</v>
      </c>
      <c r="C10" s="1086">
        <v>133.19999999999999</v>
      </c>
      <c r="D10" s="1611">
        <v>309.76744186046511</v>
      </c>
      <c r="E10" s="1613">
        <v>24.7</v>
      </c>
      <c r="F10" s="1086">
        <v>27.5</v>
      </c>
      <c r="G10" s="1611">
        <v>111.33603238866397</v>
      </c>
      <c r="H10" s="1613">
        <v>26.5</v>
      </c>
      <c r="I10" s="1086">
        <v>27.2</v>
      </c>
      <c r="J10" s="1611">
        <v>102.64150943396227</v>
      </c>
      <c r="K10" s="1613">
        <v>18.8</v>
      </c>
      <c r="L10" s="1086">
        <v>23.4</v>
      </c>
      <c r="M10" s="1611">
        <v>124.46808510638296</v>
      </c>
      <c r="N10" s="1613">
        <v>24.9</v>
      </c>
      <c r="O10" s="1086">
        <v>30.5</v>
      </c>
      <c r="P10" s="642">
        <v>122.48995983935744</v>
      </c>
      <c r="Q10" s="643"/>
    </row>
    <row r="11" spans="1:17" ht="21" customHeight="1">
      <c r="A11" s="1612" t="s">
        <v>902</v>
      </c>
      <c r="B11" s="1613">
        <v>175.3</v>
      </c>
      <c r="C11" s="1086">
        <v>450.5</v>
      </c>
      <c r="D11" s="1611">
        <v>256.98802053622359</v>
      </c>
      <c r="E11" s="1613">
        <v>91.8</v>
      </c>
      <c r="F11" s="1086">
        <v>94.1</v>
      </c>
      <c r="G11" s="1611">
        <v>102.50544662309369</v>
      </c>
      <c r="H11" s="1613">
        <v>140.9</v>
      </c>
      <c r="I11" s="1086">
        <v>156.69999999999999</v>
      </c>
      <c r="J11" s="1611">
        <v>111.2136266855926</v>
      </c>
      <c r="K11" s="1613">
        <v>326.39999999999998</v>
      </c>
      <c r="L11" s="1086">
        <v>267.60000000000002</v>
      </c>
      <c r="M11" s="1611">
        <v>81.985294117647072</v>
      </c>
      <c r="N11" s="1613">
        <v>184</v>
      </c>
      <c r="O11" s="1086">
        <v>187.5</v>
      </c>
      <c r="P11" s="642">
        <v>101.90217391304348</v>
      </c>
      <c r="Q11" s="643"/>
    </row>
    <row r="12" spans="1:17" ht="21" customHeight="1">
      <c r="A12" s="1612" t="s">
        <v>903</v>
      </c>
      <c r="B12" s="1613">
        <v>164.4</v>
      </c>
      <c r="C12" s="1086">
        <v>242.2</v>
      </c>
      <c r="D12" s="1611">
        <v>147.32360097323601</v>
      </c>
      <c r="E12" s="1613">
        <v>189.6</v>
      </c>
      <c r="F12" s="1086">
        <v>137.4</v>
      </c>
      <c r="G12" s="1611">
        <v>72.468354430379762</v>
      </c>
      <c r="H12" s="1613">
        <v>172.3</v>
      </c>
      <c r="I12" s="1086">
        <v>160.5</v>
      </c>
      <c r="J12" s="1611">
        <v>93.151479976784671</v>
      </c>
      <c r="K12" s="1613">
        <v>353.3</v>
      </c>
      <c r="L12" s="1086">
        <v>307.2</v>
      </c>
      <c r="M12" s="1611">
        <v>86.951599207472398</v>
      </c>
      <c r="N12" s="1613">
        <v>222.4</v>
      </c>
      <c r="O12" s="1086">
        <v>198</v>
      </c>
      <c r="P12" s="642">
        <v>89.02877697841727</v>
      </c>
      <c r="Q12" s="643"/>
    </row>
    <row r="13" spans="1:17" ht="21" customHeight="1">
      <c r="A13" s="1612" t="s">
        <v>904</v>
      </c>
      <c r="B13" s="1613">
        <v>320.39999999999998</v>
      </c>
      <c r="C13" s="1086">
        <v>380.3</v>
      </c>
      <c r="D13" s="1611">
        <v>118.69538077403247</v>
      </c>
      <c r="E13" s="1613">
        <v>227.4</v>
      </c>
      <c r="F13" s="1086">
        <v>219.4</v>
      </c>
      <c r="G13" s="1611">
        <v>96.481970096745812</v>
      </c>
      <c r="H13" s="1613">
        <v>158</v>
      </c>
      <c r="I13" s="1086">
        <v>141.6</v>
      </c>
      <c r="J13" s="1611">
        <v>89.620253164556956</v>
      </c>
      <c r="K13" s="1613">
        <v>71.3</v>
      </c>
      <c r="L13" s="1086">
        <v>95.5</v>
      </c>
      <c r="M13" s="1611">
        <v>133.94109396914448</v>
      </c>
      <c r="N13" s="1613">
        <v>152.30000000000001</v>
      </c>
      <c r="O13" s="1086">
        <v>150.9</v>
      </c>
      <c r="P13" s="642">
        <v>99.080761654629015</v>
      </c>
      <c r="Q13" s="643"/>
    </row>
    <row r="14" spans="1:17" ht="21" customHeight="1">
      <c r="A14" s="1612" t="s">
        <v>905</v>
      </c>
      <c r="B14" s="1613">
        <v>105.7</v>
      </c>
      <c r="C14" s="1086">
        <v>108.8</v>
      </c>
      <c r="D14" s="1611">
        <v>102.93282876064333</v>
      </c>
      <c r="E14" s="1613">
        <v>49.4</v>
      </c>
      <c r="F14" s="1086">
        <v>48.3</v>
      </c>
      <c r="G14" s="1611">
        <v>97.773279352226723</v>
      </c>
      <c r="H14" s="1613">
        <v>36.5</v>
      </c>
      <c r="I14" s="1086">
        <v>30.1</v>
      </c>
      <c r="J14" s="1611">
        <v>82.465753424657535</v>
      </c>
      <c r="K14" s="1613">
        <v>24.1</v>
      </c>
      <c r="L14" s="1086">
        <v>19.899999999999999</v>
      </c>
      <c r="M14" s="1611">
        <v>82.572614107883808</v>
      </c>
      <c r="N14" s="1613">
        <v>38.1</v>
      </c>
      <c r="O14" s="1086">
        <v>33.299999999999997</v>
      </c>
      <c r="P14" s="642">
        <v>87.4015748031496</v>
      </c>
      <c r="Q14" s="643"/>
    </row>
    <row r="15" spans="1:17" ht="21" customHeight="1">
      <c r="A15" s="1612" t="s">
        <v>906</v>
      </c>
      <c r="B15" s="1613">
        <v>211.1</v>
      </c>
      <c r="C15" s="1086">
        <v>271.3</v>
      </c>
      <c r="D15" s="1611">
        <v>128.51729038370442</v>
      </c>
      <c r="E15" s="1613">
        <v>176.3</v>
      </c>
      <c r="F15" s="1086">
        <v>170</v>
      </c>
      <c r="G15" s="1611">
        <v>96.426545660805445</v>
      </c>
      <c r="H15" s="1613">
        <v>120.8</v>
      </c>
      <c r="I15" s="1086">
        <v>111</v>
      </c>
      <c r="J15" s="1611">
        <v>91.88741721854305</v>
      </c>
      <c r="K15" s="1613">
        <v>40.6</v>
      </c>
      <c r="L15" s="1086">
        <v>19.899999999999999</v>
      </c>
      <c r="M15" s="1611">
        <v>185.96059113300493</v>
      </c>
      <c r="N15" s="1613">
        <v>111.7</v>
      </c>
      <c r="O15" s="1086">
        <v>117.1</v>
      </c>
      <c r="P15" s="642">
        <v>104.83437779767233</v>
      </c>
      <c r="Q15" s="643"/>
    </row>
    <row r="16" spans="1:17" ht="21" customHeight="1">
      <c r="A16" s="1612" t="s">
        <v>907</v>
      </c>
      <c r="B16" s="1613">
        <v>3.6</v>
      </c>
      <c r="C16" s="1086">
        <v>0.2</v>
      </c>
      <c r="D16" s="1611">
        <v>5.5555555555555562</v>
      </c>
      <c r="E16" s="1613">
        <v>1.7</v>
      </c>
      <c r="F16" s="1086">
        <v>1.2</v>
      </c>
      <c r="G16" s="1611">
        <v>70.588235294117652</v>
      </c>
      <c r="H16" s="1613">
        <v>0.7</v>
      </c>
      <c r="I16" s="1086">
        <v>0.5</v>
      </c>
      <c r="J16" s="1611">
        <v>71.428571428571431</v>
      </c>
      <c r="K16" s="1613">
        <v>6.5</v>
      </c>
      <c r="L16" s="1086">
        <v>0</v>
      </c>
      <c r="M16" s="1611">
        <v>0</v>
      </c>
      <c r="N16" s="1613">
        <v>2.5</v>
      </c>
      <c r="O16" s="1086">
        <v>0.5</v>
      </c>
      <c r="P16" s="642">
        <v>20</v>
      </c>
      <c r="Q16" s="643"/>
    </row>
    <row r="17" spans="1:17" ht="21" customHeight="1">
      <c r="A17" s="1612" t="s">
        <v>908</v>
      </c>
      <c r="B17" s="1613">
        <v>0.6</v>
      </c>
      <c r="C17" s="1086">
        <v>2.6</v>
      </c>
      <c r="D17" s="1611">
        <v>433.33333333333337</v>
      </c>
      <c r="E17" s="1613">
        <v>0.3</v>
      </c>
      <c r="F17" s="1086">
        <v>0.1</v>
      </c>
      <c r="G17" s="1611">
        <v>33.333333333333336</v>
      </c>
      <c r="H17" s="1613">
        <v>0.9</v>
      </c>
      <c r="I17" s="1086">
        <v>1.2</v>
      </c>
      <c r="J17" s="1611">
        <v>133.33333333333331</v>
      </c>
      <c r="K17" s="1613">
        <v>0</v>
      </c>
      <c r="L17" s="1086">
        <v>0</v>
      </c>
      <c r="M17" s="1611" t="s">
        <v>351</v>
      </c>
      <c r="N17" s="1613">
        <v>0.6</v>
      </c>
      <c r="O17" s="1086">
        <v>0.8</v>
      </c>
      <c r="P17" s="642">
        <v>133.33333333333334</v>
      </c>
      <c r="Q17" s="643"/>
    </row>
    <row r="18" spans="1:17" ht="21" customHeight="1">
      <c r="A18" s="1612" t="s">
        <v>909</v>
      </c>
      <c r="B18" s="1613">
        <v>0.6</v>
      </c>
      <c r="C18" s="1086">
        <v>0.9</v>
      </c>
      <c r="D18" s="1611">
        <v>150</v>
      </c>
      <c r="E18" s="1613">
        <v>0.7</v>
      </c>
      <c r="F18" s="1086">
        <v>0</v>
      </c>
      <c r="G18" s="1611">
        <v>0</v>
      </c>
      <c r="H18" s="1613">
        <v>0</v>
      </c>
      <c r="I18" s="1086">
        <v>0</v>
      </c>
      <c r="J18" s="1611" t="s">
        <v>351</v>
      </c>
      <c r="K18" s="1613">
        <v>0</v>
      </c>
      <c r="L18" s="1086">
        <v>0</v>
      </c>
      <c r="M18" s="1611" t="s">
        <v>351</v>
      </c>
      <c r="N18" s="1613">
        <v>0.1</v>
      </c>
      <c r="O18" s="1086">
        <v>0</v>
      </c>
      <c r="P18" s="642">
        <v>0</v>
      </c>
      <c r="Q18" s="643"/>
    </row>
    <row r="19" spans="1:17" ht="21" customHeight="1">
      <c r="A19" s="1612" t="s">
        <v>840</v>
      </c>
      <c r="B19" s="1613">
        <v>1650.9</v>
      </c>
      <c r="C19" s="1086">
        <v>3338.5</v>
      </c>
      <c r="D19" s="1611">
        <v>202.22302986249923</v>
      </c>
      <c r="E19" s="1613">
        <v>1477.6</v>
      </c>
      <c r="F19" s="1086">
        <v>1221.4000000000001</v>
      </c>
      <c r="G19" s="1611">
        <v>82.6610720086627</v>
      </c>
      <c r="H19" s="1613">
        <v>1290.2</v>
      </c>
      <c r="I19" s="1086">
        <v>1299.7</v>
      </c>
      <c r="J19" s="1611">
        <v>100.7363199503953</v>
      </c>
      <c r="K19" s="1613">
        <v>1794</v>
      </c>
      <c r="L19" s="1086">
        <v>1649.9</v>
      </c>
      <c r="M19" s="1611">
        <v>91.967670011148272</v>
      </c>
      <c r="N19" s="1613">
        <v>1466.6</v>
      </c>
      <c r="O19" s="1086">
        <v>1459.1</v>
      </c>
      <c r="P19" s="642">
        <v>99.488613118778119</v>
      </c>
      <c r="Q19" s="643"/>
    </row>
    <row r="20" spans="1:17" ht="21" customHeight="1">
      <c r="A20" s="1612" t="s">
        <v>910</v>
      </c>
      <c r="B20" s="1613">
        <v>0.4</v>
      </c>
      <c r="C20" s="1086">
        <v>0.3</v>
      </c>
      <c r="D20" s="1611">
        <v>74.999999999999986</v>
      </c>
      <c r="E20" s="1613">
        <v>0</v>
      </c>
      <c r="F20" s="1086">
        <v>0.2</v>
      </c>
      <c r="G20" s="1611" t="s">
        <v>351</v>
      </c>
      <c r="H20" s="1613">
        <v>0.6</v>
      </c>
      <c r="I20" s="1086">
        <v>0.2</v>
      </c>
      <c r="J20" s="1611">
        <v>33.333333333333336</v>
      </c>
      <c r="K20" s="1613">
        <v>0</v>
      </c>
      <c r="L20" s="1086">
        <v>0</v>
      </c>
      <c r="M20" s="1611" t="s">
        <v>351</v>
      </c>
      <c r="N20" s="1613">
        <v>0.4</v>
      </c>
      <c r="O20" s="1086">
        <v>0.2</v>
      </c>
      <c r="P20" s="642">
        <v>50</v>
      </c>
      <c r="Q20" s="643"/>
    </row>
    <row r="21" spans="1:17" ht="21" customHeight="1">
      <c r="A21" s="1612" t="s">
        <v>858</v>
      </c>
      <c r="B21" s="1613">
        <v>246.3</v>
      </c>
      <c r="C21" s="1086">
        <v>484.2</v>
      </c>
      <c r="D21" s="1611">
        <v>196.5895249695493</v>
      </c>
      <c r="E21" s="1613">
        <v>223.7</v>
      </c>
      <c r="F21" s="1086">
        <v>185.3</v>
      </c>
      <c r="G21" s="1611">
        <v>82.834152883325899</v>
      </c>
      <c r="H21" s="1613">
        <v>167.7</v>
      </c>
      <c r="I21" s="1086">
        <v>191.8</v>
      </c>
      <c r="J21" s="1611">
        <v>114.37090041741207</v>
      </c>
      <c r="K21" s="1613">
        <v>295.39999999999998</v>
      </c>
      <c r="L21" s="1086">
        <v>361.4</v>
      </c>
      <c r="M21" s="1611">
        <v>122.34258632362898</v>
      </c>
      <c r="N21" s="1613">
        <v>213.1</v>
      </c>
      <c r="O21" s="1086">
        <v>246.1</v>
      </c>
      <c r="P21" s="642">
        <v>115.48568747067105</v>
      </c>
      <c r="Q21" s="643"/>
    </row>
    <row r="22" spans="1:17" ht="21" customHeight="1">
      <c r="A22" s="1612" t="s">
        <v>911</v>
      </c>
      <c r="B22" s="1613">
        <v>172.4</v>
      </c>
      <c r="C22" s="1086">
        <v>279.5</v>
      </c>
      <c r="D22" s="1611">
        <v>162.12296983758699</v>
      </c>
      <c r="E22" s="1613">
        <v>75.400000000000006</v>
      </c>
      <c r="F22" s="1086">
        <v>81.5</v>
      </c>
      <c r="G22" s="1611">
        <v>108.09018567639257</v>
      </c>
      <c r="H22" s="1613">
        <v>127</v>
      </c>
      <c r="I22" s="1086">
        <v>129.30000000000001</v>
      </c>
      <c r="J22" s="1611">
        <v>101.81102362204726</v>
      </c>
      <c r="K22" s="1613">
        <v>287.89999999999998</v>
      </c>
      <c r="L22" s="1086">
        <v>227</v>
      </c>
      <c r="M22" s="1611">
        <v>78.846821813129566</v>
      </c>
      <c r="N22" s="1613">
        <v>163.69999999999999</v>
      </c>
      <c r="O22" s="1086">
        <v>153.19999999999999</v>
      </c>
      <c r="P22" s="642">
        <v>93.58582773365913</v>
      </c>
      <c r="Q22" s="643"/>
    </row>
    <row r="23" spans="1:17" ht="21" customHeight="1">
      <c r="A23" s="1612" t="s">
        <v>909</v>
      </c>
      <c r="B23" s="1613">
        <v>0</v>
      </c>
      <c r="C23" s="1086">
        <v>0</v>
      </c>
      <c r="D23" s="1611" t="s">
        <v>351</v>
      </c>
      <c r="E23" s="1613">
        <v>0.7</v>
      </c>
      <c r="F23" s="1086">
        <v>0</v>
      </c>
      <c r="G23" s="1611">
        <v>0</v>
      </c>
      <c r="H23" s="1613">
        <v>1.8</v>
      </c>
      <c r="I23" s="1086">
        <v>0.4</v>
      </c>
      <c r="J23" s="1611">
        <v>22.222222222222225</v>
      </c>
      <c r="K23" s="1613">
        <v>0</v>
      </c>
      <c r="L23" s="1086">
        <v>0</v>
      </c>
      <c r="M23" s="1611" t="s">
        <v>351</v>
      </c>
      <c r="N23" s="1613">
        <v>1.1000000000000001</v>
      </c>
      <c r="O23" s="1086">
        <v>0.2</v>
      </c>
      <c r="P23" s="642">
        <v>18.181818181818183</v>
      </c>
      <c r="Q23" s="643"/>
    </row>
    <row r="24" spans="1:17" ht="21" customHeight="1" thickBot="1">
      <c r="A24" s="1614" t="s">
        <v>912</v>
      </c>
      <c r="B24" s="1615">
        <v>419.1</v>
      </c>
      <c r="C24" s="1087">
        <v>763.9</v>
      </c>
      <c r="D24" s="1611">
        <v>182.27153424003816</v>
      </c>
      <c r="E24" s="1615">
        <v>299.7</v>
      </c>
      <c r="F24" s="1087">
        <v>267</v>
      </c>
      <c r="G24" s="1611">
        <v>89.089089089089086</v>
      </c>
      <c r="H24" s="1615">
        <v>297.10000000000002</v>
      </c>
      <c r="I24" s="1087">
        <v>321.7</v>
      </c>
      <c r="J24" s="1611">
        <v>108.28004039044092</v>
      </c>
      <c r="K24" s="1615">
        <v>583.20000000000005</v>
      </c>
      <c r="L24" s="1087">
        <v>588.4</v>
      </c>
      <c r="M24" s="1611">
        <v>100.89163237311385</v>
      </c>
      <c r="N24" s="1615">
        <v>378.3</v>
      </c>
      <c r="O24" s="1087">
        <v>399.7</v>
      </c>
      <c r="P24" s="642">
        <v>105.65688606925721</v>
      </c>
      <c r="Q24" s="643"/>
    </row>
    <row r="25" spans="1:17" ht="15.75" customHeight="1">
      <c r="A25" s="1732" t="s">
        <v>1321</v>
      </c>
      <c r="B25" s="1729"/>
      <c r="C25" s="1729"/>
      <c r="D25" s="1729"/>
      <c r="E25" s="1729"/>
      <c r="F25" s="1729"/>
      <c r="G25" s="1729"/>
      <c r="H25" s="1729"/>
      <c r="I25" s="1733" t="s">
        <v>913</v>
      </c>
      <c r="J25" s="1731"/>
      <c r="K25" s="1731"/>
      <c r="L25" s="1731"/>
      <c r="M25" s="1731"/>
      <c r="N25" s="1731"/>
      <c r="O25" s="1731"/>
      <c r="P25" s="1731"/>
    </row>
    <row r="26" spans="1:17" ht="15" customHeight="1">
      <c r="A26" s="1734" t="s">
        <v>1263</v>
      </c>
      <c r="B26" s="1717"/>
      <c r="C26" s="1717"/>
      <c r="D26" s="1717"/>
      <c r="E26" s="1717"/>
      <c r="F26" s="1717"/>
      <c r="G26" s="1717"/>
      <c r="H26" s="1717"/>
      <c r="I26" s="1719"/>
      <c r="J26" s="1719"/>
      <c r="K26" s="1719"/>
      <c r="L26" s="1719"/>
      <c r="M26" s="1719"/>
      <c r="N26" s="1719"/>
      <c r="O26" s="1719"/>
      <c r="P26" s="1719"/>
    </row>
    <row r="27" spans="1:17">
      <c r="A27" s="644"/>
      <c r="B27" s="644"/>
    </row>
    <row r="28" spans="1:17" hidden="1">
      <c r="A28" s="644"/>
      <c r="B28" s="646"/>
    </row>
    <row r="29" spans="1:17" hidden="1">
      <c r="A29" s="1494"/>
    </row>
    <row r="30" spans="1:17" hidden="1">
      <c r="A30" s="644"/>
    </row>
  </sheetData>
  <mergeCells count="12">
    <mergeCell ref="A25:H25"/>
    <mergeCell ref="I25:P26"/>
    <mergeCell ref="A26:H26"/>
    <mergeCell ref="A1:P1"/>
    <mergeCell ref="A2:G2"/>
    <mergeCell ref="H2:P2"/>
    <mergeCell ref="A3:A4"/>
    <mergeCell ref="B3:D3"/>
    <mergeCell ref="E3:G3"/>
    <mergeCell ref="H3:J3"/>
    <mergeCell ref="K3:M3"/>
    <mergeCell ref="N3:P3"/>
  </mergeCells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2"/>
  <sheetViews>
    <sheetView workbookViewId="0">
      <selection activeCell="M18" sqref="M18"/>
    </sheetView>
  </sheetViews>
  <sheetFormatPr defaultRowHeight="15"/>
  <cols>
    <col min="1" max="1" width="42.140625" style="715" customWidth="1"/>
    <col min="2" max="3" width="12.28515625" style="715" customWidth="1"/>
    <col min="4" max="4" width="16.85546875" style="715" customWidth="1"/>
    <col min="5" max="16384" width="9.140625" style="715"/>
  </cols>
  <sheetData>
    <row r="1" spans="1:4" ht="20.25" customHeight="1">
      <c r="A1" s="714" t="s">
        <v>955</v>
      </c>
    </row>
    <row r="2" spans="1:4" ht="16.5" customHeight="1">
      <c r="A2" s="716" t="s">
        <v>956</v>
      </c>
    </row>
    <row r="3" spans="1:4" ht="14.25" customHeight="1" thickBot="1">
      <c r="A3" s="715" t="s">
        <v>935</v>
      </c>
      <c r="D3" s="717" t="s">
        <v>1266</v>
      </c>
    </row>
    <row r="4" spans="1:4" s="718" customFormat="1" ht="18" customHeight="1" thickBot="1">
      <c r="A4" s="1168" t="s">
        <v>202</v>
      </c>
      <c r="B4" s="1450">
        <v>2012</v>
      </c>
      <c r="C4" s="1450">
        <v>2013</v>
      </c>
      <c r="D4" s="1451" t="s">
        <v>1261</v>
      </c>
    </row>
    <row r="5" spans="1:4" s="539" customFormat="1" ht="20.25" customHeight="1">
      <c r="A5" s="1165" t="s">
        <v>957</v>
      </c>
      <c r="B5" s="719">
        <v>4053.6945409999998</v>
      </c>
      <c r="C5" s="719">
        <v>4192.0493120000001</v>
      </c>
      <c r="D5" s="720">
        <v>103.41305368721419</v>
      </c>
    </row>
    <row r="6" spans="1:4" s="539" customFormat="1" ht="20.25" customHeight="1">
      <c r="A6" s="1165" t="s">
        <v>958</v>
      </c>
      <c r="B6" s="719">
        <v>2989.7525519999999</v>
      </c>
      <c r="C6" s="719">
        <v>3116.1565150000001</v>
      </c>
      <c r="D6" s="720">
        <v>104.22790718634698</v>
      </c>
    </row>
    <row r="7" spans="1:4" s="539" customFormat="1" ht="20.25" customHeight="1">
      <c r="A7" s="1165" t="s">
        <v>959</v>
      </c>
      <c r="B7" s="719">
        <v>3808.1198530000001</v>
      </c>
      <c r="C7" s="719">
        <v>3975.7590789999999</v>
      </c>
      <c r="D7" s="720">
        <v>104.40215204539676</v>
      </c>
    </row>
    <row r="8" spans="1:4" s="539" customFormat="1" ht="20.25" customHeight="1">
      <c r="A8" s="1165" t="s">
        <v>960</v>
      </c>
      <c r="B8" s="719">
        <v>863.83055000000002</v>
      </c>
      <c r="C8" s="719">
        <v>914.79454199999998</v>
      </c>
      <c r="D8" s="720">
        <v>105.89976726338284</v>
      </c>
    </row>
    <row r="9" spans="1:4" s="539" customFormat="1" ht="20.25" customHeight="1">
      <c r="A9" s="1165" t="s">
        <v>961</v>
      </c>
      <c r="B9" s="719">
        <v>2944.289303</v>
      </c>
      <c r="C9" s="719">
        <v>3060.9645369999998</v>
      </c>
      <c r="D9" s="720">
        <v>103.96276391321726</v>
      </c>
    </row>
    <row r="10" spans="1:4" s="539" customFormat="1" ht="20.25" customHeight="1">
      <c r="A10" s="1165" t="s">
        <v>729</v>
      </c>
      <c r="B10" s="719">
        <v>3877.6684890000001</v>
      </c>
      <c r="C10" s="719">
        <v>4020.457394</v>
      </c>
      <c r="D10" s="720">
        <v>103.68233915315497</v>
      </c>
    </row>
    <row r="11" spans="1:4" s="539" customFormat="1" ht="20.25" customHeight="1">
      <c r="A11" s="1165" t="s">
        <v>962</v>
      </c>
      <c r="B11" s="719">
        <v>2456.5229770000001</v>
      </c>
      <c r="C11" s="719">
        <v>2601.7127030000001</v>
      </c>
      <c r="D11" s="720">
        <v>105.91037524824259</v>
      </c>
    </row>
    <row r="12" spans="1:4" s="539" customFormat="1" ht="20.25" customHeight="1">
      <c r="A12" s="1165" t="s">
        <v>963</v>
      </c>
      <c r="B12" s="719">
        <v>1976.902658</v>
      </c>
      <c r="C12" s="719">
        <v>2114.2208599999999</v>
      </c>
      <c r="D12" s="720">
        <v>106.94612865455512</v>
      </c>
    </row>
    <row r="13" spans="1:4" s="539" customFormat="1" ht="20.25" customHeight="1">
      <c r="A13" s="1165" t="s">
        <v>964</v>
      </c>
      <c r="B13" s="719">
        <v>478.37894299999999</v>
      </c>
      <c r="C13" s="719">
        <v>486.63373999999999</v>
      </c>
      <c r="D13" s="720">
        <v>101.72557699722999</v>
      </c>
    </row>
    <row r="14" spans="1:4" s="539" customFormat="1" ht="20.25" customHeight="1">
      <c r="A14" s="1165" t="s">
        <v>965</v>
      </c>
      <c r="B14" s="719">
        <v>689.86650499999996</v>
      </c>
      <c r="C14" s="719">
        <v>734.47405900000001</v>
      </c>
      <c r="D14" s="720">
        <v>106.4661139041676</v>
      </c>
    </row>
    <row r="15" spans="1:4" s="539" customFormat="1" ht="20.25" customHeight="1">
      <c r="A15" s="1165" t="s">
        <v>966</v>
      </c>
      <c r="B15" s="719">
        <v>167.16068100000001</v>
      </c>
      <c r="C15" s="719">
        <v>147.44623200000001</v>
      </c>
      <c r="D15" s="720">
        <v>88.206288176105247</v>
      </c>
    </row>
    <row r="16" spans="1:4" s="723" customFormat="1" ht="20.25" customHeight="1">
      <c r="A16" s="1166" t="s">
        <v>740</v>
      </c>
      <c r="B16" s="721">
        <v>176.02605199999999</v>
      </c>
      <c r="C16" s="721">
        <v>171.59191799999999</v>
      </c>
      <c r="D16" s="722">
        <v>97.48097855424264</v>
      </c>
    </row>
    <row r="17" spans="1:10" s="539" customFormat="1" ht="20.25" customHeight="1">
      <c r="A17" s="1165" t="s">
        <v>720</v>
      </c>
      <c r="B17" s="719">
        <v>704.35659799999996</v>
      </c>
      <c r="C17" s="719">
        <v>691.48747400000002</v>
      </c>
      <c r="D17" s="720">
        <v>98.1729249024512</v>
      </c>
    </row>
    <row r="18" spans="1:10" s="539" customFormat="1" ht="20.25" customHeight="1">
      <c r="A18" s="1165" t="s">
        <v>967</v>
      </c>
      <c r="B18" s="719">
        <v>2584.98164</v>
      </c>
      <c r="C18" s="719">
        <v>2763.0743210000001</v>
      </c>
      <c r="D18" s="720">
        <v>106.88951434873634</v>
      </c>
    </row>
    <row r="19" spans="1:10" s="539" customFormat="1" ht="20.25" customHeight="1">
      <c r="A19" s="1165" t="s">
        <v>968</v>
      </c>
      <c r="B19" s="719">
        <v>396.74987399999998</v>
      </c>
      <c r="C19" s="719">
        <v>408.72533299999998</v>
      </c>
      <c r="D19" s="720">
        <v>103.01839012052214</v>
      </c>
    </row>
    <row r="20" spans="1:10" s="539" customFormat="1" ht="20.25" customHeight="1">
      <c r="A20" s="1165" t="s">
        <v>969</v>
      </c>
      <c r="B20" s="719">
        <v>161.66699</v>
      </c>
      <c r="C20" s="719">
        <v>169.28254999999999</v>
      </c>
      <c r="D20" s="720">
        <v>104.71064624881059</v>
      </c>
    </row>
    <row r="21" spans="1:10" s="539" customFormat="1" ht="20.25" customHeight="1">
      <c r="A21" s="1165" t="s">
        <v>970</v>
      </c>
      <c r="B21" s="719">
        <v>56.246872000000003</v>
      </c>
      <c r="C21" s="719">
        <v>58.615952999999998</v>
      </c>
      <c r="D21" s="720">
        <v>104.21193377651292</v>
      </c>
    </row>
    <row r="22" spans="1:10" s="539" customFormat="1" ht="20.25" customHeight="1">
      <c r="A22" s="1165" t="s">
        <v>971</v>
      </c>
      <c r="B22" s="719">
        <v>121.441896</v>
      </c>
      <c r="C22" s="719">
        <v>127.437348</v>
      </c>
      <c r="D22" s="720">
        <v>104.93688932524572</v>
      </c>
    </row>
    <row r="23" spans="1:10" s="539" customFormat="1" ht="20.25" customHeight="1">
      <c r="A23" s="1165" t="s">
        <v>972</v>
      </c>
      <c r="B23" s="719">
        <v>57.394115999999997</v>
      </c>
      <c r="C23" s="719">
        <v>53.389482999999998</v>
      </c>
      <c r="D23" s="720">
        <v>93.022572209318469</v>
      </c>
    </row>
    <row r="24" spans="1:10" s="539" customFormat="1" ht="20.25" customHeight="1">
      <c r="A24" s="1165" t="s">
        <v>973</v>
      </c>
      <c r="B24" s="719">
        <v>143.69170800000001</v>
      </c>
      <c r="C24" s="719">
        <v>161.25269299999999</v>
      </c>
      <c r="D24" s="720">
        <v>112.22129324261354</v>
      </c>
    </row>
    <row r="25" spans="1:10" s="539" customFormat="1" ht="20.25" customHeight="1">
      <c r="A25" s="1165" t="s">
        <v>974</v>
      </c>
      <c r="B25" s="719">
        <v>7.2099019999999996</v>
      </c>
      <c r="C25" s="719">
        <v>8.5807199999999995</v>
      </c>
      <c r="D25" s="720">
        <v>119.01299074522788</v>
      </c>
    </row>
    <row r="26" spans="1:10" s="539" customFormat="1" ht="20.25" customHeight="1">
      <c r="A26" s="1165" t="s">
        <v>975</v>
      </c>
      <c r="B26" s="719">
        <v>131.74436700000001</v>
      </c>
      <c r="C26" s="719">
        <v>148.584982</v>
      </c>
      <c r="D26" s="720">
        <v>112.78279700565868</v>
      </c>
    </row>
    <row r="27" spans="1:10" s="539" customFormat="1" ht="20.25" customHeight="1">
      <c r="A27" s="1165" t="s">
        <v>903</v>
      </c>
      <c r="B27" s="719">
        <v>747.57685200000003</v>
      </c>
      <c r="C27" s="719">
        <v>725.74102800000003</v>
      </c>
      <c r="D27" s="720">
        <v>97.079119833421487</v>
      </c>
    </row>
    <row r="28" spans="1:10" s="539" customFormat="1" ht="20.25" customHeight="1" thickBot="1">
      <c r="A28" s="1167" t="s">
        <v>858</v>
      </c>
      <c r="B28" s="724">
        <v>833.64216899999997</v>
      </c>
      <c r="C28" s="724">
        <v>771.227801</v>
      </c>
      <c r="D28" s="725">
        <v>92.513050524439095</v>
      </c>
    </row>
    <row r="29" spans="1:10" s="708" customFormat="1" ht="12.75">
      <c r="A29" s="726" t="s">
        <v>1262</v>
      </c>
      <c r="B29" s="726"/>
      <c r="C29" s="726"/>
      <c r="D29" s="726"/>
      <c r="E29" s="727"/>
      <c r="F29" s="726"/>
      <c r="G29" s="726"/>
      <c r="H29" s="726"/>
      <c r="I29" s="726"/>
      <c r="J29" s="726"/>
    </row>
    <row r="30" spans="1:10" s="708" customFormat="1" ht="67.5" customHeight="1">
      <c r="A30" s="1745" t="s">
        <v>1133</v>
      </c>
      <c r="B30" s="1745"/>
      <c r="C30" s="1745"/>
      <c r="D30" s="1745"/>
      <c r="E30" s="710"/>
      <c r="F30" s="710"/>
      <c r="G30" s="710"/>
      <c r="H30" s="710"/>
      <c r="I30" s="710"/>
      <c r="J30" s="710"/>
    </row>
    <row r="31" spans="1:10" s="708" customFormat="1" ht="12.75">
      <c r="A31" s="726" t="s">
        <v>976</v>
      </c>
      <c r="B31" s="726"/>
      <c r="C31" s="726"/>
      <c r="D31" s="726"/>
      <c r="E31" s="727"/>
      <c r="F31" s="726"/>
      <c r="G31" s="726"/>
      <c r="H31" s="726"/>
      <c r="I31" s="726"/>
      <c r="J31" s="726"/>
    </row>
    <row r="32" spans="1:10" s="708" customFormat="1" ht="12.75">
      <c r="A32" s="728" t="s">
        <v>1263</v>
      </c>
      <c r="B32" s="726"/>
      <c r="C32" s="726"/>
      <c r="D32" s="726"/>
      <c r="E32" s="727"/>
      <c r="F32" s="726"/>
      <c r="G32" s="726"/>
      <c r="H32" s="726"/>
      <c r="I32" s="726"/>
      <c r="J32" s="726"/>
    </row>
  </sheetData>
  <mergeCells count="1">
    <mergeCell ref="A30:D3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5"/>
  <sheetViews>
    <sheetView zoomScale="82" zoomScaleNormal="82" workbookViewId="0">
      <selection activeCell="G37" sqref="G37"/>
    </sheetView>
  </sheetViews>
  <sheetFormatPr defaultColWidth="11.42578125" defaultRowHeight="15.75"/>
  <cols>
    <col min="1" max="1" width="66.28515625" style="742" customWidth="1"/>
    <col min="2" max="3" width="7.42578125" style="742" customWidth="1"/>
    <col min="4" max="4" width="9.28515625" style="730" customWidth="1"/>
    <col min="5" max="6" width="8" style="730" customWidth="1"/>
    <col min="7" max="7" width="9.42578125" style="741" customWidth="1"/>
    <col min="8" max="9" width="10" style="730" customWidth="1"/>
    <col min="10" max="10" width="8.42578125" style="730" customWidth="1"/>
    <col min="11" max="11" width="10.42578125" style="742" customWidth="1"/>
    <col min="12" max="12" width="9.7109375" style="742" customWidth="1"/>
    <col min="13" max="13" width="9.5703125" style="742" customWidth="1"/>
    <col min="14" max="14" width="7.28515625" style="742" customWidth="1"/>
    <col min="15" max="16384" width="11.42578125" style="731"/>
  </cols>
  <sheetData>
    <row r="1" spans="1:14">
      <c r="A1" s="714" t="s">
        <v>986</v>
      </c>
    </row>
    <row r="2" spans="1:14">
      <c r="A2" s="714" t="s">
        <v>978</v>
      </c>
    </row>
    <row r="3" spans="1:14">
      <c r="A3" s="714"/>
    </row>
    <row r="4" spans="1:14" ht="16.5" thickBot="1">
      <c r="A4" s="730" t="s">
        <v>935</v>
      </c>
      <c r="N4" s="717" t="s">
        <v>1265</v>
      </c>
    </row>
    <row r="5" spans="1:14" s="733" customFormat="1" ht="29.25" customHeight="1">
      <c r="A5" s="1748" t="s">
        <v>982</v>
      </c>
      <c r="B5" s="1750" t="s">
        <v>987</v>
      </c>
      <c r="C5" s="1750"/>
      <c r="D5" s="1750"/>
      <c r="E5" s="1751" t="s">
        <v>988</v>
      </c>
      <c r="F5" s="1751"/>
      <c r="G5" s="1751"/>
      <c r="H5" s="1751" t="s">
        <v>989</v>
      </c>
      <c r="I5" s="1751"/>
      <c r="J5" s="1751"/>
      <c r="K5" s="1746" t="s">
        <v>990</v>
      </c>
      <c r="L5" s="1752"/>
      <c r="M5" s="1746" t="s">
        <v>991</v>
      </c>
      <c r="N5" s="1747"/>
    </row>
    <row r="6" spans="1:14" s="734" customFormat="1" ht="51.75" customHeight="1">
      <c r="A6" s="1749"/>
      <c r="B6" s="1174">
        <v>2012</v>
      </c>
      <c r="C6" s="1175">
        <v>2013</v>
      </c>
      <c r="D6" s="1176" t="s">
        <v>1264</v>
      </c>
      <c r="E6" s="1176">
        <v>2012</v>
      </c>
      <c r="F6" s="1176">
        <v>2013</v>
      </c>
      <c r="G6" s="1176" t="s">
        <v>1261</v>
      </c>
      <c r="H6" s="1176">
        <v>2012</v>
      </c>
      <c r="I6" s="1176">
        <v>2013</v>
      </c>
      <c r="J6" s="1177" t="s">
        <v>1261</v>
      </c>
      <c r="K6" s="1175">
        <v>2012</v>
      </c>
      <c r="L6" s="1175">
        <v>2013</v>
      </c>
      <c r="M6" s="1175">
        <v>2012</v>
      </c>
      <c r="N6" s="1178">
        <v>2013</v>
      </c>
    </row>
    <row r="7" spans="1:14" s="749" customFormat="1">
      <c r="A7" s="1171" t="s">
        <v>937</v>
      </c>
      <c r="B7" s="1169">
        <v>-5.0203149999999992</v>
      </c>
      <c r="C7" s="743">
        <v>5.3864129999999992</v>
      </c>
      <c r="D7" s="744">
        <v>10.406727999999998</v>
      </c>
      <c r="E7" s="610">
        <v>699.49093099999993</v>
      </c>
      <c r="F7" s="610">
        <v>662.83472699999993</v>
      </c>
      <c r="G7" s="744">
        <v>94.759588384141608</v>
      </c>
      <c r="H7" s="745">
        <v>704.51124600000003</v>
      </c>
      <c r="I7" s="745">
        <v>657.44831399999998</v>
      </c>
      <c r="J7" s="746">
        <v>93.319775622148114</v>
      </c>
      <c r="K7" s="747">
        <v>100.71770980544707</v>
      </c>
      <c r="L7" s="747">
        <v>99.187367109689788</v>
      </c>
      <c r="M7" s="747">
        <v>-0.71770980544707008</v>
      </c>
      <c r="N7" s="748">
        <v>0.81263289031022656</v>
      </c>
    </row>
    <row r="8" spans="1:14" s="749" customFormat="1">
      <c r="A8" s="1171" t="s">
        <v>938</v>
      </c>
      <c r="B8" s="1169">
        <v>-0.47446300000000002</v>
      </c>
      <c r="C8" s="743">
        <v>0.68965700000000008</v>
      </c>
      <c r="D8" s="744">
        <v>1.16412</v>
      </c>
      <c r="E8" s="610">
        <v>50.483813000000005</v>
      </c>
      <c r="F8" s="610">
        <v>80.065072000000001</v>
      </c>
      <c r="G8" s="744">
        <v>158.59553239371994</v>
      </c>
      <c r="H8" s="745">
        <v>50.958275999999998</v>
      </c>
      <c r="I8" s="745">
        <v>79.37541499999999</v>
      </c>
      <c r="J8" s="746">
        <v>155.7655031343682</v>
      </c>
      <c r="K8" s="747">
        <v>100.93983194177507</v>
      </c>
      <c r="L8" s="747">
        <v>99.138629388855094</v>
      </c>
      <c r="M8" s="747">
        <v>-0.93983194177507945</v>
      </c>
      <c r="N8" s="748">
        <v>0.86137061114489477</v>
      </c>
    </row>
    <row r="9" spans="1:14" s="749" customFormat="1">
      <c r="A9" s="1171" t="s">
        <v>939</v>
      </c>
      <c r="B9" s="1169">
        <v>13.165434999999999</v>
      </c>
      <c r="C9" s="743">
        <v>1.5204369999999998</v>
      </c>
      <c r="D9" s="744">
        <v>-11.644997999999999</v>
      </c>
      <c r="E9" s="610">
        <v>189.35081500000001</v>
      </c>
      <c r="F9" s="610">
        <v>157.40140199999999</v>
      </c>
      <c r="G9" s="744">
        <v>83.126867977832561</v>
      </c>
      <c r="H9" s="745">
        <v>176.18538000000001</v>
      </c>
      <c r="I9" s="745">
        <v>155.880965</v>
      </c>
      <c r="J9" s="746">
        <v>88.475539230326604</v>
      </c>
      <c r="K9" s="747">
        <v>93.047067159441582</v>
      </c>
      <c r="L9" s="747">
        <v>99.03403846428256</v>
      </c>
      <c r="M9" s="747">
        <v>6.9529328405584092</v>
      </c>
      <c r="N9" s="748">
        <v>0.96596153571745169</v>
      </c>
    </row>
    <row r="10" spans="1:14" s="750" customFormat="1">
      <c r="A10" s="1171" t="s">
        <v>940</v>
      </c>
      <c r="B10" s="1169">
        <v>3.7024499999999998</v>
      </c>
      <c r="C10" s="743">
        <v>7.055688</v>
      </c>
      <c r="D10" s="744">
        <v>3.3532380000000002</v>
      </c>
      <c r="E10" s="610">
        <v>617.63685999999996</v>
      </c>
      <c r="F10" s="610">
        <v>670.40253399999995</v>
      </c>
      <c r="G10" s="744">
        <v>108.54315495354341</v>
      </c>
      <c r="H10" s="745">
        <v>613.93441000000007</v>
      </c>
      <c r="I10" s="745">
        <v>663.34684600000003</v>
      </c>
      <c r="J10" s="746">
        <v>108.04848778552744</v>
      </c>
      <c r="K10" s="747">
        <v>99.400545815869876</v>
      </c>
      <c r="L10" s="747">
        <v>98.947544550898144</v>
      </c>
      <c r="M10" s="747">
        <v>0.59945418413013762</v>
      </c>
      <c r="N10" s="748">
        <v>1.0524554491018676</v>
      </c>
    </row>
    <row r="11" spans="1:14">
      <c r="A11" s="1171" t="s">
        <v>983</v>
      </c>
      <c r="B11" s="1169">
        <v>39.437025999999996</v>
      </c>
      <c r="C11" s="743">
        <v>24.479295999999998</v>
      </c>
      <c r="D11" s="744">
        <v>-14.957729999999998</v>
      </c>
      <c r="E11" s="610">
        <v>331.64075799999995</v>
      </c>
      <c r="F11" s="610">
        <v>354.852889</v>
      </c>
      <c r="G11" s="744">
        <v>106.999179214275</v>
      </c>
      <c r="H11" s="745">
        <v>292.203732</v>
      </c>
      <c r="I11" s="745">
        <v>330.37359299999997</v>
      </c>
      <c r="J11" s="746">
        <v>113.06275615945931</v>
      </c>
      <c r="K11" s="747">
        <v>88.108510474457432</v>
      </c>
      <c r="L11" s="747">
        <v>93.10156496992758</v>
      </c>
      <c r="M11" s="747">
        <v>11.891489525542575</v>
      </c>
      <c r="N11" s="748">
        <v>6.8984350300724193</v>
      </c>
    </row>
    <row r="12" spans="1:14" s="749" customFormat="1">
      <c r="A12" s="1171" t="s">
        <v>942</v>
      </c>
      <c r="B12" s="1169">
        <v>4.3326649999999995</v>
      </c>
      <c r="C12" s="743">
        <v>11.178198</v>
      </c>
      <c r="D12" s="744">
        <v>6.8455330000000005</v>
      </c>
      <c r="E12" s="610">
        <v>373.68840500000005</v>
      </c>
      <c r="F12" s="610">
        <v>400.82847399999997</v>
      </c>
      <c r="G12" s="744">
        <v>107.26275384434257</v>
      </c>
      <c r="H12" s="745">
        <v>369.35573999999997</v>
      </c>
      <c r="I12" s="745">
        <v>389.65027600000002</v>
      </c>
      <c r="J12" s="746">
        <v>105.49457712502317</v>
      </c>
      <c r="K12" s="747">
        <v>98.840567450841803</v>
      </c>
      <c r="L12" s="747">
        <v>97.211226565705516</v>
      </c>
      <c r="M12" s="747">
        <v>1.1594325491581681</v>
      </c>
      <c r="N12" s="748">
        <v>2.788773434294491</v>
      </c>
    </row>
    <row r="13" spans="1:14" s="749" customFormat="1">
      <c r="A13" s="1171" t="s">
        <v>992</v>
      </c>
      <c r="B13" s="1169">
        <v>10.148453999999999</v>
      </c>
      <c r="C13" s="743">
        <v>14.511424999999999</v>
      </c>
      <c r="D13" s="744">
        <v>4.3629709999999999</v>
      </c>
      <c r="E13" s="610">
        <v>269.96557300000001</v>
      </c>
      <c r="F13" s="610">
        <v>160.97750200000002</v>
      </c>
      <c r="G13" s="744">
        <v>59.628900163503438</v>
      </c>
      <c r="H13" s="745">
        <v>259.81711899999999</v>
      </c>
      <c r="I13" s="745">
        <v>146.46607699999998</v>
      </c>
      <c r="J13" s="746">
        <v>56.372758486325914</v>
      </c>
      <c r="K13" s="747">
        <v>96.240834011824163</v>
      </c>
      <c r="L13" s="747">
        <v>90.985432858810285</v>
      </c>
      <c r="M13" s="747">
        <v>3.7591659881758326</v>
      </c>
      <c r="N13" s="748">
        <v>9.0145671411897048</v>
      </c>
    </row>
    <row r="14" spans="1:14">
      <c r="A14" s="1171" t="s">
        <v>944</v>
      </c>
      <c r="B14" s="1169">
        <v>1.8990560000000001</v>
      </c>
      <c r="C14" s="743">
        <v>1.5460499999999999</v>
      </c>
      <c r="D14" s="744">
        <v>-0.35300600000000015</v>
      </c>
      <c r="E14" s="610">
        <v>97.761776999999995</v>
      </c>
      <c r="F14" s="610">
        <v>144.818905</v>
      </c>
      <c r="G14" s="744">
        <v>148.13448511681617</v>
      </c>
      <c r="H14" s="745">
        <v>95.862721000000008</v>
      </c>
      <c r="I14" s="745">
        <v>143.27285500000002</v>
      </c>
      <c r="J14" s="746">
        <v>149.45627821267459</v>
      </c>
      <c r="K14" s="747">
        <v>98.057465751671032</v>
      </c>
      <c r="L14" s="747">
        <v>98.932425293507094</v>
      </c>
      <c r="M14" s="747">
        <v>1.9425342483289765</v>
      </c>
      <c r="N14" s="748">
        <v>1.0675747064929126</v>
      </c>
    </row>
    <row r="15" spans="1:14" s="749" customFormat="1">
      <c r="A15" s="1171" t="s">
        <v>945</v>
      </c>
      <c r="B15" s="1169">
        <v>4.4563180000000004</v>
      </c>
      <c r="C15" s="743">
        <v>3.2066479999999999</v>
      </c>
      <c r="D15" s="744">
        <v>-1.2496700000000005</v>
      </c>
      <c r="E15" s="610">
        <v>68.453942999999995</v>
      </c>
      <c r="F15" s="610">
        <v>70.819524999999999</v>
      </c>
      <c r="G15" s="744">
        <v>103.45572788991863</v>
      </c>
      <c r="H15" s="745">
        <v>63.997624999999999</v>
      </c>
      <c r="I15" s="745">
        <v>67.612876999999997</v>
      </c>
      <c r="J15" s="746">
        <v>105.6490408823765</v>
      </c>
      <c r="K15" s="747">
        <v>93.490049214549998</v>
      </c>
      <c r="L15" s="747">
        <v>98.932425293507094</v>
      </c>
      <c r="M15" s="747">
        <v>6.509950785450008</v>
      </c>
      <c r="N15" s="748">
        <v>4.5279151476940855</v>
      </c>
    </row>
    <row r="16" spans="1:14" s="749" customFormat="1">
      <c r="A16" s="1172" t="s">
        <v>946</v>
      </c>
      <c r="B16" s="1169">
        <v>4.9896850000000006</v>
      </c>
      <c r="C16" s="743">
        <v>6.0839509999999999</v>
      </c>
      <c r="D16" s="744">
        <v>1.0942659999999993</v>
      </c>
      <c r="E16" s="610">
        <v>85.668383000000006</v>
      </c>
      <c r="F16" s="610">
        <v>93.006343999999999</v>
      </c>
      <c r="G16" s="744">
        <v>108.56554161877901</v>
      </c>
      <c r="H16" s="745">
        <v>80.678697999999997</v>
      </c>
      <c r="I16" s="745">
        <v>86.922393</v>
      </c>
      <c r="J16" s="746">
        <v>107.73896351178102</v>
      </c>
      <c r="K16" s="747">
        <v>94.175581672879233</v>
      </c>
      <c r="L16" s="747">
        <v>93.458563428748477</v>
      </c>
      <c r="M16" s="747">
        <v>5.8244183271207541</v>
      </c>
      <c r="N16" s="748">
        <v>6.541436571251527</v>
      </c>
    </row>
    <row r="17" spans="1:14">
      <c r="A17" s="1171" t="s">
        <v>947</v>
      </c>
      <c r="B17" s="1169">
        <v>26.455663000000001</v>
      </c>
      <c r="C17" s="743">
        <v>29.379356999999999</v>
      </c>
      <c r="D17" s="744">
        <v>2.9236939999999976</v>
      </c>
      <c r="E17" s="610">
        <v>228.63334700000001</v>
      </c>
      <c r="F17" s="610">
        <v>322.44101000000001</v>
      </c>
      <c r="G17" s="744">
        <v>141.02973788858543</v>
      </c>
      <c r="H17" s="745">
        <v>202.177684</v>
      </c>
      <c r="I17" s="745">
        <v>293.06165299999998</v>
      </c>
      <c r="J17" s="746">
        <v>144.95252255436856</v>
      </c>
      <c r="K17" s="747">
        <v>88.428782000903823</v>
      </c>
      <c r="L17" s="747">
        <v>90.888455224724666</v>
      </c>
      <c r="M17" s="747">
        <v>11.571217999096168</v>
      </c>
      <c r="N17" s="748">
        <v>9.1115447752753287</v>
      </c>
    </row>
    <row r="18" spans="1:14">
      <c r="A18" s="1171" t="s">
        <v>984</v>
      </c>
      <c r="B18" s="1169">
        <v>-11.353054999999999</v>
      </c>
      <c r="C18" s="743">
        <v>13.509634999999999</v>
      </c>
      <c r="D18" s="744">
        <v>24.862690000000001</v>
      </c>
      <c r="E18" s="610">
        <v>275.10677600000002</v>
      </c>
      <c r="F18" s="610">
        <v>245.26486700000001</v>
      </c>
      <c r="G18" s="744">
        <v>89.152608512994235</v>
      </c>
      <c r="H18" s="745">
        <v>286.45983100000001</v>
      </c>
      <c r="I18" s="745">
        <v>231.75523199999998</v>
      </c>
      <c r="J18" s="746">
        <v>80.903221645760155</v>
      </c>
      <c r="K18" s="747">
        <v>104.1267813047251</v>
      </c>
      <c r="L18" s="747">
        <v>94.491818104547349</v>
      </c>
      <c r="M18" s="747">
        <v>-4.1267813047251147</v>
      </c>
      <c r="N18" s="748">
        <v>5.5081818954526405</v>
      </c>
    </row>
    <row r="19" spans="1:14" ht="16.5" thickBot="1">
      <c r="A19" s="1173" t="s">
        <v>949</v>
      </c>
      <c r="B19" s="1170">
        <v>176.02605199999999</v>
      </c>
      <c r="C19" s="751">
        <v>171.59191799999999</v>
      </c>
      <c r="D19" s="752">
        <v>-4.4341340000000002</v>
      </c>
      <c r="E19" s="753">
        <v>4053.6945410000003</v>
      </c>
      <c r="F19" s="753">
        <v>4192.0493120000001</v>
      </c>
      <c r="G19" s="752">
        <v>103.41305368721416</v>
      </c>
      <c r="H19" s="753">
        <v>3877.6684890000001</v>
      </c>
      <c r="I19" s="753">
        <v>4020.457394</v>
      </c>
      <c r="J19" s="754">
        <v>103.68233915315497</v>
      </c>
      <c r="K19" s="755">
        <v>95.65763897058271</v>
      </c>
      <c r="L19" s="755">
        <v>95.906729496029357</v>
      </c>
      <c r="M19" s="755">
        <v>4.3423610294172876</v>
      </c>
      <c r="N19" s="756">
        <v>4.0932705039706363</v>
      </c>
    </row>
    <row r="20" spans="1:14">
      <c r="A20" s="726" t="s">
        <v>1262</v>
      </c>
      <c r="L20" s="1452"/>
    </row>
    <row r="21" spans="1:14" ht="39.75" customHeight="1">
      <c r="A21" s="1745" t="s">
        <v>1133</v>
      </c>
      <c r="B21" s="1745"/>
      <c r="C21" s="1745"/>
      <c r="D21" s="1745"/>
      <c r="E21" s="1745"/>
      <c r="F21" s="1745"/>
      <c r="G21" s="1745"/>
      <c r="H21" s="1745"/>
      <c r="I21" s="1745"/>
      <c r="J21" s="1745"/>
      <c r="K21" s="1745"/>
      <c r="L21" s="1745"/>
      <c r="M21" s="1745"/>
      <c r="N21" s="1745"/>
    </row>
    <row r="22" spans="1:14">
      <c r="A22" s="710" t="s">
        <v>985</v>
      </c>
    </row>
    <row r="23" spans="1:14">
      <c r="A23" s="710" t="s">
        <v>1263</v>
      </c>
    </row>
    <row r="24" spans="1:14">
      <c r="A24" s="710"/>
    </row>
    <row r="25" spans="1:14">
      <c r="A25" s="731"/>
    </row>
  </sheetData>
  <mergeCells count="7">
    <mergeCell ref="A21:N21"/>
    <mergeCell ref="M5:N5"/>
    <mergeCell ref="A5:A6"/>
    <mergeCell ref="B5:D5"/>
    <mergeCell ref="E5:G5"/>
    <mergeCell ref="H5:J5"/>
    <mergeCell ref="K5:L5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2"/>
  <sheetViews>
    <sheetView zoomScale="82" zoomScaleNormal="82" workbookViewId="0">
      <selection activeCell="G37" sqref="G37"/>
    </sheetView>
  </sheetViews>
  <sheetFormatPr defaultColWidth="11.42578125" defaultRowHeight="15.75"/>
  <cols>
    <col min="1" max="1" width="65" style="742" customWidth="1"/>
    <col min="2" max="3" width="7.7109375" style="730" customWidth="1"/>
    <col min="4" max="4" width="10" style="730" customWidth="1"/>
    <col min="5" max="6" width="9.28515625" style="730" customWidth="1"/>
    <col min="7" max="7" width="11.140625" style="730" customWidth="1"/>
    <col min="8" max="9" width="9" style="730" customWidth="1"/>
    <col min="10" max="10" width="8.7109375" style="730" customWidth="1"/>
    <col min="11" max="12" width="7" style="730" customWidth="1"/>
    <col min="13" max="13" width="9.140625" style="730" customWidth="1"/>
    <col min="14" max="16384" width="11.42578125" style="731"/>
  </cols>
  <sheetData>
    <row r="1" spans="1:13">
      <c r="A1" s="729" t="s">
        <v>977</v>
      </c>
    </row>
    <row r="2" spans="1:13">
      <c r="A2" s="714" t="s">
        <v>978</v>
      </c>
    </row>
    <row r="3" spans="1:13" ht="16.5" thickBot="1">
      <c r="A3" s="730" t="s">
        <v>935</v>
      </c>
      <c r="M3" s="732" t="s">
        <v>1267</v>
      </c>
    </row>
    <row r="4" spans="1:13" s="733" customFormat="1">
      <c r="A4" s="1182"/>
      <c r="B4" s="1753" t="s">
        <v>979</v>
      </c>
      <c r="C4" s="1754"/>
      <c r="D4" s="1755"/>
      <c r="E4" s="1756" t="s">
        <v>980</v>
      </c>
      <c r="F4" s="1756"/>
      <c r="G4" s="1756"/>
      <c r="H4" s="1756" t="s">
        <v>981</v>
      </c>
      <c r="I4" s="1756"/>
      <c r="J4" s="1756"/>
      <c r="K4" s="1754" t="s">
        <v>720</v>
      </c>
      <c r="L4" s="1754"/>
      <c r="M4" s="1757"/>
    </row>
    <row r="5" spans="1:13" s="734" customFormat="1" ht="31.5">
      <c r="A5" s="1183" t="s">
        <v>982</v>
      </c>
      <c r="B5" s="1176">
        <v>2012</v>
      </c>
      <c r="C5" s="1184">
        <v>2013</v>
      </c>
      <c r="D5" s="1184" t="s">
        <v>1264</v>
      </c>
      <c r="E5" s="1176">
        <v>2012</v>
      </c>
      <c r="F5" s="1184">
        <v>2013</v>
      </c>
      <c r="G5" s="1184" t="s">
        <v>1261</v>
      </c>
      <c r="H5" s="1176">
        <v>2012</v>
      </c>
      <c r="I5" s="1184">
        <v>2013</v>
      </c>
      <c r="J5" s="1184" t="s">
        <v>1261</v>
      </c>
      <c r="K5" s="1176">
        <v>2012</v>
      </c>
      <c r="L5" s="1184">
        <v>2013</v>
      </c>
      <c r="M5" s="1184" t="s">
        <v>1261</v>
      </c>
    </row>
    <row r="6" spans="1:13">
      <c r="A6" s="1171" t="s">
        <v>937</v>
      </c>
      <c r="B6" s="735">
        <v>37</v>
      </c>
      <c r="C6" s="735">
        <v>36</v>
      </c>
      <c r="D6" s="735">
        <v>-1</v>
      </c>
      <c r="E6" s="736">
        <v>654.464113</v>
      </c>
      <c r="F6" s="736">
        <v>623.23106400000006</v>
      </c>
      <c r="G6" s="737">
        <v>95.22769111711402</v>
      </c>
      <c r="H6" s="736">
        <v>548.20399999999995</v>
      </c>
      <c r="I6" s="736">
        <v>511.88559999999995</v>
      </c>
      <c r="J6" s="737">
        <v>93.375020977592285</v>
      </c>
      <c r="K6" s="736">
        <v>78.536535999999998</v>
      </c>
      <c r="L6" s="736">
        <v>83.900820999999993</v>
      </c>
      <c r="M6" s="1179">
        <v>106.83030506973212</v>
      </c>
    </row>
    <row r="7" spans="1:13">
      <c r="A7" s="1171" t="s">
        <v>938</v>
      </c>
      <c r="B7" s="735">
        <v>4</v>
      </c>
      <c r="C7" s="735">
        <v>5</v>
      </c>
      <c r="D7" s="735">
        <v>1</v>
      </c>
      <c r="E7" s="736">
        <v>45.659531000000001</v>
      </c>
      <c r="F7" s="736">
        <v>69.160615000000007</v>
      </c>
      <c r="G7" s="737">
        <v>151.4702702487242</v>
      </c>
      <c r="H7" s="736">
        <v>20.274999999999999</v>
      </c>
      <c r="I7" s="736">
        <v>30.306099999999997</v>
      </c>
      <c r="J7" s="737">
        <v>149.47521578298398</v>
      </c>
      <c r="K7" s="736">
        <v>7.0522979999999995</v>
      </c>
      <c r="L7" s="736">
        <v>10.213233000000001</v>
      </c>
      <c r="M7" s="1179">
        <v>144.82134759478402</v>
      </c>
    </row>
    <row r="8" spans="1:13">
      <c r="A8" s="1171" t="s">
        <v>939</v>
      </c>
      <c r="B8" s="735">
        <v>12</v>
      </c>
      <c r="C8" s="735">
        <v>14</v>
      </c>
      <c r="D8" s="735">
        <v>2</v>
      </c>
      <c r="E8" s="736">
        <v>157.183155</v>
      </c>
      <c r="F8" s="736">
        <v>150.18405100000001</v>
      </c>
      <c r="G8" s="737">
        <v>95.547166615913781</v>
      </c>
      <c r="H8" s="736">
        <v>114.7414</v>
      </c>
      <c r="I8" s="736">
        <v>114.50069999999999</v>
      </c>
      <c r="J8" s="737">
        <v>99.790223929636554</v>
      </c>
      <c r="K8" s="736">
        <v>24.020741999999998</v>
      </c>
      <c r="L8" s="736">
        <v>17.059408999999999</v>
      </c>
      <c r="M8" s="1179">
        <v>71.019492237167356</v>
      </c>
    </row>
    <row r="9" spans="1:13">
      <c r="A9" s="1171" t="s">
        <v>940</v>
      </c>
      <c r="B9" s="735">
        <v>22</v>
      </c>
      <c r="C9" s="735">
        <v>19</v>
      </c>
      <c r="D9" s="735">
        <v>-3</v>
      </c>
      <c r="E9" s="736">
        <v>589.04918500000008</v>
      </c>
      <c r="F9" s="736">
        <v>639.57076500000005</v>
      </c>
      <c r="G9" s="737">
        <v>108.57680161292474</v>
      </c>
      <c r="H9" s="736">
        <v>531.17819999999995</v>
      </c>
      <c r="I9" s="736">
        <v>561.45000000000005</v>
      </c>
      <c r="J9" s="737">
        <v>105.69899141192167</v>
      </c>
      <c r="K9" s="736">
        <v>70.622941000000012</v>
      </c>
      <c r="L9" s="736">
        <v>67.030504000000008</v>
      </c>
      <c r="M9" s="1179">
        <v>94.913215239790134</v>
      </c>
    </row>
    <row r="10" spans="1:13">
      <c r="A10" s="1171" t="s">
        <v>983</v>
      </c>
      <c r="B10" s="735">
        <v>10</v>
      </c>
      <c r="C10" s="735">
        <v>10</v>
      </c>
      <c r="D10" s="735">
        <v>0</v>
      </c>
      <c r="E10" s="736">
        <v>318.67590200000001</v>
      </c>
      <c r="F10" s="736">
        <v>338.65896000000004</v>
      </c>
      <c r="G10" s="737">
        <v>106.27065236956639</v>
      </c>
      <c r="H10" s="736">
        <v>229.6439</v>
      </c>
      <c r="I10" s="736">
        <v>241.19660000000002</v>
      </c>
      <c r="J10" s="737">
        <v>105.03070188234915</v>
      </c>
      <c r="K10" s="736">
        <v>68.074681999999996</v>
      </c>
      <c r="L10" s="736">
        <v>50.822232999999997</v>
      </c>
      <c r="M10" s="1180">
        <v>74.656585248536317</v>
      </c>
    </row>
    <row r="11" spans="1:13">
      <c r="A11" s="1171" t="s">
        <v>942</v>
      </c>
      <c r="B11" s="735">
        <v>44</v>
      </c>
      <c r="C11" s="735">
        <v>45</v>
      </c>
      <c r="D11" s="735">
        <v>1</v>
      </c>
      <c r="E11" s="736">
        <v>357.67445799999996</v>
      </c>
      <c r="F11" s="736">
        <v>377.62014799999997</v>
      </c>
      <c r="G11" s="737">
        <v>105.57649268877903</v>
      </c>
      <c r="H11" s="736">
        <v>319.61799999999999</v>
      </c>
      <c r="I11" s="736">
        <v>349.7629</v>
      </c>
      <c r="J11" s="737">
        <v>109.43154015105532</v>
      </c>
      <c r="K11" s="736">
        <v>105.948227</v>
      </c>
      <c r="L11" s="736">
        <v>115.473332</v>
      </c>
      <c r="M11" s="1179">
        <v>108.99033921539809</v>
      </c>
    </row>
    <row r="12" spans="1:13">
      <c r="A12" s="1171" t="s">
        <v>992</v>
      </c>
      <c r="B12" s="735">
        <v>5</v>
      </c>
      <c r="C12" s="735">
        <v>6</v>
      </c>
      <c r="D12" s="735">
        <v>1</v>
      </c>
      <c r="E12" s="736">
        <v>267.00822700000003</v>
      </c>
      <c r="F12" s="736">
        <v>151.48576800000001</v>
      </c>
      <c r="G12" s="737">
        <v>56.734494551735295</v>
      </c>
      <c r="H12" s="736">
        <v>186.40870000000001</v>
      </c>
      <c r="I12" s="736">
        <v>132.52089999999998</v>
      </c>
      <c r="J12" s="737">
        <v>71.091585317638064</v>
      </c>
      <c r="K12" s="736">
        <v>49.613313999999995</v>
      </c>
      <c r="L12" s="736">
        <v>43.282919999999997</v>
      </c>
      <c r="M12" s="1179">
        <v>87.240533861535638</v>
      </c>
    </row>
    <row r="13" spans="1:13">
      <c r="A13" s="1171" t="s">
        <v>944</v>
      </c>
      <c r="B13" s="735">
        <v>10</v>
      </c>
      <c r="C13" s="735">
        <v>12</v>
      </c>
      <c r="D13" s="735">
        <v>2</v>
      </c>
      <c r="E13" s="736">
        <v>89.351819000000006</v>
      </c>
      <c r="F13" s="736">
        <v>134.28017399999999</v>
      </c>
      <c r="G13" s="737">
        <v>150.28252978263373</v>
      </c>
      <c r="H13" s="736">
        <v>50.1554</v>
      </c>
      <c r="I13" s="736">
        <v>70.261099999999999</v>
      </c>
      <c r="J13" s="737">
        <v>140.0868101939173</v>
      </c>
      <c r="K13" s="736">
        <v>10.511834</v>
      </c>
      <c r="L13" s="736">
        <v>12.022325</v>
      </c>
      <c r="M13" s="1179">
        <v>114.36943353557525</v>
      </c>
    </row>
    <row r="14" spans="1:13">
      <c r="A14" s="1171" t="s">
        <v>945</v>
      </c>
      <c r="B14" s="735">
        <v>5</v>
      </c>
      <c r="C14" s="735">
        <v>7</v>
      </c>
      <c r="D14" s="735">
        <v>2</v>
      </c>
      <c r="E14" s="736">
        <v>64.994071000000005</v>
      </c>
      <c r="F14" s="736">
        <v>66.186604000000003</v>
      </c>
      <c r="G14" s="737">
        <v>101.83483351889129</v>
      </c>
      <c r="H14" s="736">
        <v>53.768900000000002</v>
      </c>
      <c r="I14" s="736">
        <v>56.7761</v>
      </c>
      <c r="J14" s="737">
        <v>105.59282410464041</v>
      </c>
      <c r="K14" s="736">
        <v>11.104685999999999</v>
      </c>
      <c r="L14" s="736">
        <v>11.706565000000001</v>
      </c>
      <c r="M14" s="1179">
        <v>105.42004519533468</v>
      </c>
    </row>
    <row r="15" spans="1:13">
      <c r="A15" s="1172" t="s">
        <v>946</v>
      </c>
      <c r="B15" s="735">
        <v>13</v>
      </c>
      <c r="C15" s="735">
        <v>14</v>
      </c>
      <c r="D15" s="735">
        <v>1</v>
      </c>
      <c r="E15" s="736">
        <v>80.640392000000006</v>
      </c>
      <c r="F15" s="736">
        <v>87.76922900000001</v>
      </c>
      <c r="G15" s="737">
        <v>108.84028068712762</v>
      </c>
      <c r="H15" s="736">
        <v>74.728499999999997</v>
      </c>
      <c r="I15" s="736">
        <v>83.624800000000008</v>
      </c>
      <c r="J15" s="737">
        <v>111.90482881363873</v>
      </c>
      <c r="K15" s="736">
        <v>22.801943999999999</v>
      </c>
      <c r="L15" s="736">
        <v>11.706565000000001</v>
      </c>
      <c r="M15" s="1179">
        <v>98.917517734452815</v>
      </c>
    </row>
    <row r="16" spans="1:13">
      <c r="A16" s="1171" t="s">
        <v>947</v>
      </c>
      <c r="B16" s="735">
        <v>8</v>
      </c>
      <c r="C16" s="735">
        <v>8</v>
      </c>
      <c r="D16" s="735">
        <v>0</v>
      </c>
      <c r="E16" s="736">
        <v>216.45864</v>
      </c>
      <c r="F16" s="736">
        <v>303.35000300000002</v>
      </c>
      <c r="G16" s="737">
        <v>140.14224749818257</v>
      </c>
      <c r="H16" s="736">
        <v>197.32410000000002</v>
      </c>
      <c r="I16" s="736">
        <v>261.33370000000002</v>
      </c>
      <c r="J16" s="737">
        <v>132.43881512699159</v>
      </c>
      <c r="K16" s="736">
        <v>58.610827</v>
      </c>
      <c r="L16" s="736">
        <v>86.362990000000011</v>
      </c>
      <c r="M16" s="1179">
        <v>147.34989151407129</v>
      </c>
    </row>
    <row r="17" spans="1:14">
      <c r="A17" s="1171" t="s">
        <v>984</v>
      </c>
      <c r="B17" s="735">
        <v>12</v>
      </c>
      <c r="C17" s="735">
        <v>12</v>
      </c>
      <c r="D17" s="735">
        <v>0</v>
      </c>
      <c r="E17" s="736">
        <v>259.68466899999999</v>
      </c>
      <c r="F17" s="736">
        <v>232.048599</v>
      </c>
      <c r="G17" s="737">
        <v>89.357835367631964</v>
      </c>
      <c r="H17" s="736">
        <v>226.6499</v>
      </c>
      <c r="I17" s="736">
        <v>208.1549</v>
      </c>
      <c r="J17" s="737">
        <v>91.839837564455124</v>
      </c>
      <c r="K17" s="736">
        <v>50.559815</v>
      </c>
      <c r="L17" s="736">
        <v>52.646250000000002</v>
      </c>
      <c r="M17" s="1179">
        <v>104.12666660271601</v>
      </c>
    </row>
    <row r="18" spans="1:14" ht="16.5" thickBot="1">
      <c r="A18" s="1173" t="s">
        <v>949</v>
      </c>
      <c r="B18" s="738">
        <v>210</v>
      </c>
      <c r="C18" s="738">
        <v>215</v>
      </c>
      <c r="D18" s="738">
        <v>5</v>
      </c>
      <c r="E18" s="739">
        <v>3808.1198530000001</v>
      </c>
      <c r="F18" s="739">
        <v>3975.7590789999999</v>
      </c>
      <c r="G18" s="740">
        <v>104.40215204539676</v>
      </c>
      <c r="H18" s="739">
        <v>2989.7526000000003</v>
      </c>
      <c r="I18" s="739">
        <v>3116.1565000000001</v>
      </c>
      <c r="J18" s="740">
        <v>104.22790501127082</v>
      </c>
      <c r="K18" s="739">
        <v>704.35659799999996</v>
      </c>
      <c r="L18" s="739">
        <v>691.48747400000002</v>
      </c>
      <c r="M18" s="1181">
        <v>98.1729249024512</v>
      </c>
    </row>
    <row r="19" spans="1:14">
      <c r="A19" s="726" t="s">
        <v>1262</v>
      </c>
      <c r="G19" s="741"/>
      <c r="N19" s="742"/>
    </row>
    <row r="20" spans="1:14" s="733" customFormat="1" ht="44.25" customHeight="1">
      <c r="A20" s="1745" t="s">
        <v>1133</v>
      </c>
      <c r="B20" s="1745"/>
      <c r="C20" s="1745"/>
      <c r="D20" s="1745"/>
      <c r="E20" s="1745"/>
      <c r="F20" s="1745"/>
      <c r="G20" s="1745"/>
      <c r="H20" s="1745"/>
      <c r="I20" s="1745"/>
      <c r="J20" s="1745"/>
      <c r="K20" s="1745"/>
      <c r="L20" s="1745"/>
      <c r="M20" s="1745"/>
      <c r="N20" s="710"/>
    </row>
    <row r="21" spans="1:14">
      <c r="A21" s="710" t="s">
        <v>985</v>
      </c>
      <c r="G21" s="741"/>
      <c r="N21" s="742"/>
    </row>
    <row r="22" spans="1:14">
      <c r="A22" s="710" t="s">
        <v>1263</v>
      </c>
      <c r="G22" s="741"/>
      <c r="H22" s="741"/>
      <c r="I22" s="741"/>
      <c r="N22" s="742"/>
    </row>
  </sheetData>
  <mergeCells count="5">
    <mergeCell ref="B4:D4"/>
    <mergeCell ref="E4:G4"/>
    <mergeCell ref="H4:J4"/>
    <mergeCell ref="K4:M4"/>
    <mergeCell ref="A20:M20"/>
  </mergeCells>
  <pageMargins left="0.31496062992125984" right="0.31496062992125984" top="0.74803149606299213" bottom="0.74803149606299213" header="0.31496062992125984" footer="0.31496062992125984"/>
  <pageSetup paperSize="9" scale="7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0"/>
  <sheetViews>
    <sheetView workbookViewId="0">
      <selection activeCell="A24" sqref="A24"/>
    </sheetView>
  </sheetViews>
  <sheetFormatPr defaultRowHeight="15"/>
  <cols>
    <col min="1" max="1" width="35" style="109" customWidth="1"/>
    <col min="2" max="2" width="16" style="109" customWidth="1"/>
    <col min="3" max="3" width="16.28515625" style="109" customWidth="1"/>
    <col min="4" max="4" width="16.85546875" style="109" customWidth="1"/>
    <col min="5" max="5" width="9.140625" style="109"/>
    <col min="6" max="6" width="17" style="109" customWidth="1"/>
    <col min="7" max="16384" width="9.140625" style="109"/>
  </cols>
  <sheetData>
    <row r="1" spans="1:8" ht="15.75">
      <c r="A1" s="108" t="s">
        <v>151</v>
      </c>
    </row>
    <row r="2" spans="1:8" ht="15.75">
      <c r="A2" s="120" t="s">
        <v>150</v>
      </c>
      <c r="B2" s="110"/>
      <c r="C2" s="110"/>
      <c r="D2" s="121" t="s">
        <v>1155</v>
      </c>
    </row>
    <row r="3" spans="1:8" ht="15.75">
      <c r="A3" s="127"/>
      <c r="B3" s="128">
        <v>2012</v>
      </c>
      <c r="C3" s="128" t="s">
        <v>1153</v>
      </c>
      <c r="D3" s="128" t="s">
        <v>1154</v>
      </c>
    </row>
    <row r="4" spans="1:8">
      <c r="A4" s="126" t="s">
        <v>131</v>
      </c>
      <c r="B4" s="111">
        <v>1230.6068624300001</v>
      </c>
      <c r="C4" s="111">
        <v>1215.6950945139999</v>
      </c>
      <c r="D4" s="123">
        <v>98.788258998771155</v>
      </c>
      <c r="H4" s="112"/>
    </row>
    <row r="5" spans="1:8">
      <c r="A5" s="124" t="s">
        <v>132</v>
      </c>
      <c r="B5" s="113">
        <v>625.36927600000001</v>
      </c>
      <c r="C5" s="113">
        <v>671.46202140000014</v>
      </c>
      <c r="D5" s="125">
        <v>107.37048447515993</v>
      </c>
    </row>
    <row r="6" spans="1:8">
      <c r="A6" s="124" t="s">
        <v>133</v>
      </c>
      <c r="B6" s="113">
        <v>272.12321943000001</v>
      </c>
      <c r="C6" s="113">
        <v>259.9368207</v>
      </c>
      <c r="D6" s="125">
        <v>95.521735059754874</v>
      </c>
    </row>
    <row r="7" spans="1:8">
      <c r="A7" s="124" t="s">
        <v>134</v>
      </c>
      <c r="B7" s="113">
        <v>70.645490999999993</v>
      </c>
      <c r="C7" s="113">
        <v>78.823114853999996</v>
      </c>
      <c r="D7" s="125">
        <v>111.57557791480282</v>
      </c>
    </row>
    <row r="8" spans="1:8">
      <c r="A8" s="124" t="s">
        <v>135</v>
      </c>
      <c r="B8" s="113">
        <v>165.760751</v>
      </c>
      <c r="C8" s="113">
        <v>111.70957580000001</v>
      </c>
      <c r="D8" s="125">
        <v>67.392054588362726</v>
      </c>
    </row>
    <row r="9" spans="1:8">
      <c r="A9" s="124" t="s">
        <v>136</v>
      </c>
      <c r="B9" s="113">
        <v>23.792894999999998</v>
      </c>
      <c r="C9" s="113">
        <v>28.324058299999997</v>
      </c>
      <c r="D9" s="125">
        <v>119.04418651030066</v>
      </c>
    </row>
    <row r="10" spans="1:8">
      <c r="A10" s="124" t="s">
        <v>137</v>
      </c>
      <c r="B10" s="113">
        <v>26.342793999999998</v>
      </c>
      <c r="C10" s="113">
        <v>19.015252199999999</v>
      </c>
      <c r="D10" s="125">
        <v>72.183885278076431</v>
      </c>
    </row>
    <row r="11" spans="1:8">
      <c r="A11" s="124" t="s">
        <v>138</v>
      </c>
      <c r="B11" s="113">
        <v>22.141544999999997</v>
      </c>
      <c r="C11" s="113">
        <v>19.763373199999997</v>
      </c>
      <c r="D11" s="125">
        <v>89.259232813247664</v>
      </c>
    </row>
    <row r="12" spans="1:8">
      <c r="A12" s="124" t="s">
        <v>139</v>
      </c>
      <c r="B12" s="113">
        <v>24.430891000000084</v>
      </c>
      <c r="C12" s="113">
        <v>26.660878059999831</v>
      </c>
      <c r="D12" s="125">
        <v>109.12773529217472</v>
      </c>
      <c r="E12" s="114"/>
      <c r="F12" s="114"/>
    </row>
    <row r="13" spans="1:8">
      <c r="A13" s="122" t="s">
        <v>140</v>
      </c>
      <c r="B13" s="115">
        <v>982.62490700000012</v>
      </c>
      <c r="C13" s="115">
        <v>864.89814949999993</v>
      </c>
      <c r="D13" s="123">
        <v>88.019155970773681</v>
      </c>
    </row>
    <row r="14" spans="1:8">
      <c r="A14" s="124" t="s">
        <v>141</v>
      </c>
      <c r="B14" s="113">
        <v>154.53034300000002</v>
      </c>
      <c r="C14" s="113">
        <v>154.40781769999995</v>
      </c>
      <c r="D14" s="125">
        <v>99.92071117062099</v>
      </c>
    </row>
    <row r="15" spans="1:8">
      <c r="A15" s="124" t="s">
        <v>142</v>
      </c>
      <c r="B15" s="113">
        <v>142.86730099999997</v>
      </c>
      <c r="C15" s="113">
        <v>154.87293990000003</v>
      </c>
      <c r="D15" s="125">
        <v>108.40334969301341</v>
      </c>
    </row>
    <row r="16" spans="1:8">
      <c r="A16" s="124" t="s">
        <v>143</v>
      </c>
      <c r="B16" s="113">
        <v>9.9795940000000005</v>
      </c>
      <c r="C16" s="113">
        <v>10.512767000000002</v>
      </c>
      <c r="D16" s="125">
        <v>105.34263217521675</v>
      </c>
    </row>
    <row r="17" spans="1:8">
      <c r="A17" s="124" t="s">
        <v>144</v>
      </c>
      <c r="B17" s="113">
        <v>114.022087</v>
      </c>
      <c r="C17" s="113">
        <v>90.05360850000001</v>
      </c>
      <c r="D17" s="125">
        <v>78.979091568460774</v>
      </c>
      <c r="H17" s="112"/>
    </row>
    <row r="18" spans="1:8">
      <c r="A18" s="124" t="s">
        <v>145</v>
      </c>
      <c r="B18" s="113">
        <v>294.70915200000002</v>
      </c>
      <c r="C18" s="113">
        <v>287.31837399999995</v>
      </c>
      <c r="D18" s="125">
        <v>97.492179000942571</v>
      </c>
    </row>
    <row r="19" spans="1:8">
      <c r="A19" s="124" t="s">
        <v>146</v>
      </c>
      <c r="B19" s="113">
        <v>191.616401</v>
      </c>
      <c r="C19" s="113">
        <v>94.157465999999999</v>
      </c>
      <c r="D19" s="125">
        <v>49.138521289730306</v>
      </c>
    </row>
    <row r="20" spans="1:8">
      <c r="A20" s="124" t="s">
        <v>147</v>
      </c>
      <c r="B20" s="116">
        <v>74.900029000000018</v>
      </c>
      <c r="C20" s="116">
        <v>73.575176399999918</v>
      </c>
      <c r="D20" s="125">
        <v>98.231172113431228</v>
      </c>
      <c r="E20" s="114"/>
    </row>
    <row r="21" spans="1:8">
      <c r="A21" s="122" t="s">
        <v>148</v>
      </c>
      <c r="B21" s="115">
        <v>2213.23176943</v>
      </c>
      <c r="C21" s="115">
        <v>2080.593244014</v>
      </c>
      <c r="D21" s="115">
        <v>94.007020536752918</v>
      </c>
    </row>
    <row r="22" spans="1:8">
      <c r="A22" s="110" t="s">
        <v>149</v>
      </c>
      <c r="B22" s="110"/>
      <c r="C22" s="110"/>
      <c r="D22" s="110"/>
    </row>
    <row r="23" spans="1:8">
      <c r="A23" s="117" t="s">
        <v>1156</v>
      </c>
      <c r="B23" s="110"/>
      <c r="C23" s="110"/>
      <c r="D23" s="110"/>
    </row>
    <row r="24" spans="1:8">
      <c r="A24" s="613" t="s">
        <v>1263</v>
      </c>
      <c r="B24" s="118"/>
      <c r="C24" s="118"/>
      <c r="D24" s="110"/>
    </row>
    <row r="25" spans="1:8">
      <c r="A25" s="110"/>
      <c r="B25" s="118"/>
      <c r="C25" s="118"/>
      <c r="D25" s="110"/>
    </row>
    <row r="26" spans="1:8">
      <c r="A26" s="110"/>
      <c r="B26" s="118"/>
      <c r="C26" s="118"/>
      <c r="D26" s="110"/>
    </row>
    <row r="27" spans="1:8">
      <c r="B27" s="119"/>
      <c r="C27" s="119"/>
    </row>
    <row r="28" spans="1:8">
      <c r="B28" s="119"/>
      <c r="C28" s="119"/>
    </row>
    <row r="29" spans="1:8">
      <c r="B29" s="119"/>
      <c r="C29" s="119"/>
    </row>
    <row r="30" spans="1:8">
      <c r="B30" s="119"/>
      <c r="C30" s="119"/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4"/>
  <sheetViews>
    <sheetView topLeftCell="A16" workbookViewId="0">
      <selection activeCell="A44" sqref="A44"/>
    </sheetView>
  </sheetViews>
  <sheetFormatPr defaultRowHeight="12.75"/>
  <cols>
    <col min="1" max="1" width="24.42578125" style="411" customWidth="1"/>
    <col min="2" max="2" width="6.5703125" style="411" bestFit="1" customWidth="1"/>
    <col min="3" max="6" width="8.140625" style="411" bestFit="1" customWidth="1"/>
    <col min="7" max="7" width="9" style="411" bestFit="1" customWidth="1"/>
    <col min="8" max="8" width="10" style="411" customWidth="1"/>
    <col min="9" max="9" width="16.5703125" style="411" customWidth="1"/>
    <col min="10" max="10" width="17.28515625" style="411" customWidth="1"/>
    <col min="11" max="16384" width="9.140625" style="411"/>
  </cols>
  <sheetData>
    <row r="1" spans="1:8" ht="14.25">
      <c r="A1" s="395" t="s">
        <v>1090</v>
      </c>
      <c r="B1" s="395"/>
      <c r="C1" s="395"/>
      <c r="D1" s="395"/>
      <c r="E1" s="395"/>
      <c r="F1" s="823"/>
      <c r="G1" s="823"/>
      <c r="H1" s="395"/>
    </row>
    <row r="2" spans="1:8" ht="16.5" thickBot="1">
      <c r="A2" s="395" t="s">
        <v>1091</v>
      </c>
      <c r="B2" s="395"/>
      <c r="C2" s="395"/>
      <c r="D2" s="395"/>
      <c r="E2" s="395"/>
      <c r="F2" s="395"/>
      <c r="G2" s="1758" t="s">
        <v>1259</v>
      </c>
      <c r="H2" s="1758"/>
    </row>
    <row r="3" spans="1:8" ht="15">
      <c r="A3" s="1759" t="s">
        <v>202</v>
      </c>
      <c r="B3" s="824" t="s">
        <v>162</v>
      </c>
      <c r="C3" s="1761" t="s">
        <v>916</v>
      </c>
      <c r="D3" s="1762"/>
      <c r="E3" s="1762"/>
      <c r="F3" s="1762"/>
      <c r="G3" s="825"/>
      <c r="H3" s="826" t="s">
        <v>165</v>
      </c>
    </row>
    <row r="4" spans="1:8" ht="15.75" thickBot="1">
      <c r="A4" s="1760"/>
      <c r="B4" s="1192" t="s">
        <v>1092</v>
      </c>
      <c r="C4" s="1212">
        <v>2009</v>
      </c>
      <c r="D4" s="1213">
        <v>2010</v>
      </c>
      <c r="E4" s="1213">
        <v>2011</v>
      </c>
      <c r="F4" s="1214">
        <v>2012</v>
      </c>
      <c r="G4" s="1214">
        <v>2013</v>
      </c>
      <c r="H4" s="1215" t="s">
        <v>1258</v>
      </c>
    </row>
    <row r="5" spans="1:8" ht="15">
      <c r="A5" s="1185" t="s">
        <v>1093</v>
      </c>
      <c r="B5" s="827"/>
      <c r="C5" s="827"/>
      <c r="D5" s="827"/>
      <c r="E5" s="827"/>
      <c r="F5" s="1763"/>
      <c r="G5" s="1763"/>
      <c r="H5" s="1764"/>
    </row>
    <row r="6" spans="1:8" ht="15">
      <c r="A6" s="1186" t="s">
        <v>1094</v>
      </c>
      <c r="B6" s="785" t="s">
        <v>1095</v>
      </c>
      <c r="C6" s="828">
        <v>768.73982000000001</v>
      </c>
      <c r="D6" s="828">
        <v>683.32360000000006</v>
      </c>
      <c r="E6" s="828">
        <v>741.53896999999995</v>
      </c>
      <c r="F6" s="828">
        <v>792.81799999999998</v>
      </c>
      <c r="G6" s="828">
        <v>759.83816999999999</v>
      </c>
      <c r="H6" s="829">
        <v>95.840176433935653</v>
      </c>
    </row>
    <row r="7" spans="1:8" ht="15">
      <c r="A7" s="417" t="s">
        <v>1096</v>
      </c>
      <c r="B7" s="830" t="s">
        <v>1095</v>
      </c>
      <c r="C7" s="828">
        <v>379.19511999999997</v>
      </c>
      <c r="D7" s="828">
        <v>342.11500999999998</v>
      </c>
      <c r="E7" s="828">
        <v>362.84545000000003</v>
      </c>
      <c r="F7" s="828">
        <v>388.14699999999999</v>
      </c>
      <c r="G7" s="828">
        <v>367.68212</v>
      </c>
      <c r="H7" s="829">
        <v>94.727543945979235</v>
      </c>
    </row>
    <row r="8" spans="1:8" ht="15">
      <c r="A8" s="417" t="s">
        <v>1097</v>
      </c>
      <c r="B8" s="830" t="s">
        <v>1095</v>
      </c>
      <c r="C8" s="828">
        <v>195.82625999999999</v>
      </c>
      <c r="D8" s="828">
        <v>133.00842</v>
      </c>
      <c r="E8" s="828">
        <v>135.69999999999999</v>
      </c>
      <c r="F8" s="828">
        <v>147.994</v>
      </c>
      <c r="G8" s="828">
        <v>121.30382</v>
      </c>
      <c r="H8" s="829">
        <v>81.965363460680834</v>
      </c>
    </row>
    <row r="9" spans="1:8" ht="15">
      <c r="A9" s="417" t="s">
        <v>1098</v>
      </c>
      <c r="B9" s="830" t="s">
        <v>1095</v>
      </c>
      <c r="C9" s="828">
        <v>19.862970000000001</v>
      </c>
      <c r="D9" s="828">
        <v>15.89921</v>
      </c>
      <c r="E9" s="828">
        <v>12.980589999999999</v>
      </c>
      <c r="F9" s="828">
        <v>15.72</v>
      </c>
      <c r="G9" s="828">
        <v>22.38897</v>
      </c>
      <c r="H9" s="829">
        <v>142.42347328244273</v>
      </c>
    </row>
    <row r="10" spans="1:8" ht="15">
      <c r="A10" s="417" t="s">
        <v>1099</v>
      </c>
      <c r="B10" s="830" t="s">
        <v>1095</v>
      </c>
      <c r="C10" s="828">
        <v>15.929029999999999</v>
      </c>
      <c r="D10" s="828">
        <v>14.77594</v>
      </c>
      <c r="E10" s="828">
        <v>15.18652</v>
      </c>
      <c r="F10" s="828">
        <v>15.773</v>
      </c>
      <c r="G10" s="828">
        <v>13.90091</v>
      </c>
      <c r="H10" s="829">
        <v>88.131046725416851</v>
      </c>
    </row>
    <row r="11" spans="1:8" ht="15">
      <c r="A11" s="417" t="s">
        <v>1100</v>
      </c>
      <c r="B11" s="830" t="s">
        <v>1095</v>
      </c>
      <c r="C11" s="828">
        <v>144.23484999999999</v>
      </c>
      <c r="D11" s="828">
        <v>166.58506</v>
      </c>
      <c r="E11" s="828">
        <v>202.03827000000001</v>
      </c>
      <c r="F11" s="828">
        <v>212.33600000000001</v>
      </c>
      <c r="G11" s="828">
        <v>221.54338999999999</v>
      </c>
      <c r="H11" s="829">
        <v>104.33623596563935</v>
      </c>
    </row>
    <row r="12" spans="1:8" ht="15">
      <c r="A12" s="1187" t="s">
        <v>1101</v>
      </c>
      <c r="B12" s="831" t="s">
        <v>1095</v>
      </c>
      <c r="C12" s="832">
        <v>15.952310000000001</v>
      </c>
      <c r="D12" s="832">
        <v>17.932300000000001</v>
      </c>
      <c r="E12" s="832">
        <v>18.100000000000001</v>
      </c>
      <c r="F12" s="832">
        <v>19.741</v>
      </c>
      <c r="G12" s="832">
        <v>20.332529999999998</v>
      </c>
      <c r="H12" s="833">
        <v>102.9964540803404</v>
      </c>
    </row>
    <row r="13" spans="1:8" ht="15">
      <c r="A13" s="1187" t="s">
        <v>21</v>
      </c>
      <c r="B13" s="831" t="s">
        <v>1095</v>
      </c>
      <c r="C13" s="832">
        <v>11.62012</v>
      </c>
      <c r="D13" s="832">
        <v>10.99329</v>
      </c>
      <c r="E13" s="832">
        <v>10.374000000000001</v>
      </c>
      <c r="F13" s="832">
        <v>8.9339999999999993</v>
      </c>
      <c r="G13" s="832">
        <v>8.9765300000000003</v>
      </c>
      <c r="H13" s="833">
        <v>100.47604656368929</v>
      </c>
    </row>
    <row r="14" spans="1:8" ht="15">
      <c r="A14" s="1187" t="s">
        <v>1102</v>
      </c>
      <c r="B14" s="831" t="s">
        <v>1095</v>
      </c>
      <c r="C14" s="834">
        <v>267.71280999999999</v>
      </c>
      <c r="D14" s="834">
        <v>267.02999999999997</v>
      </c>
      <c r="E14" s="834">
        <v>257.39999999999998</v>
      </c>
      <c r="F14" s="834">
        <v>223.066</v>
      </c>
      <c r="G14" s="834">
        <v>253.34187</v>
      </c>
      <c r="H14" s="833">
        <v>113.5726063138264</v>
      </c>
    </row>
    <row r="15" spans="1:8" ht="15">
      <c r="A15" s="1188" t="s">
        <v>1130</v>
      </c>
      <c r="B15" s="831" t="s">
        <v>1095</v>
      </c>
      <c r="C15" s="832">
        <v>9.3403899999999993</v>
      </c>
      <c r="D15" s="832">
        <v>8.1523500000000002</v>
      </c>
      <c r="E15" s="832">
        <v>9.9</v>
      </c>
      <c r="F15" s="832">
        <v>10.492000000000001</v>
      </c>
      <c r="G15" s="832">
        <v>10.03923</v>
      </c>
      <c r="H15" s="833">
        <v>95.684616850934034</v>
      </c>
    </row>
    <row r="16" spans="1:8" ht="15">
      <c r="A16" s="1189" t="s">
        <v>1103</v>
      </c>
      <c r="B16" s="835"/>
      <c r="C16" s="836"/>
      <c r="D16" s="837"/>
      <c r="E16" s="837"/>
      <c r="F16" s="838"/>
      <c r="G16" s="838"/>
      <c r="H16" s="839"/>
    </row>
    <row r="17" spans="1:10" ht="15">
      <c r="A17" s="1186" t="s">
        <v>1094</v>
      </c>
      <c r="B17" s="830" t="s">
        <v>1104</v>
      </c>
      <c r="C17" s="840">
        <v>4.33</v>
      </c>
      <c r="D17" s="840">
        <v>3.74</v>
      </c>
      <c r="E17" s="840">
        <v>5.01</v>
      </c>
      <c r="F17" s="840">
        <v>3.83</v>
      </c>
      <c r="G17" s="840">
        <v>4.49</v>
      </c>
      <c r="H17" s="829">
        <v>117.23237597911226</v>
      </c>
    </row>
    <row r="18" spans="1:10" ht="15">
      <c r="A18" s="417" t="s">
        <v>1096</v>
      </c>
      <c r="B18" s="830" t="s">
        <v>1104</v>
      </c>
      <c r="C18" s="840">
        <v>4.0599999999999996</v>
      </c>
      <c r="D18" s="840">
        <v>3.46</v>
      </c>
      <c r="E18" s="840">
        <v>4.5</v>
      </c>
      <c r="F18" s="840">
        <v>3.29</v>
      </c>
      <c r="G18" s="840">
        <v>4.58</v>
      </c>
      <c r="H18" s="829">
        <v>139.209726443769</v>
      </c>
    </row>
    <row r="19" spans="1:10" ht="15">
      <c r="A19" s="417" t="s">
        <v>1097</v>
      </c>
      <c r="B19" s="830" t="s">
        <v>1104</v>
      </c>
      <c r="C19" s="840">
        <v>3.45</v>
      </c>
      <c r="D19" s="840">
        <v>2.72</v>
      </c>
      <c r="E19" s="840">
        <v>3.87</v>
      </c>
      <c r="F19" s="840">
        <v>3.18</v>
      </c>
      <c r="G19" s="840">
        <v>3.68</v>
      </c>
      <c r="H19" s="829">
        <v>115.72327044025157</v>
      </c>
    </row>
    <row r="20" spans="1:10" ht="15">
      <c r="A20" s="417" t="s">
        <v>1098</v>
      </c>
      <c r="B20" s="830" t="s">
        <v>1104</v>
      </c>
      <c r="C20" s="840">
        <v>2.87</v>
      </c>
      <c r="D20" s="840">
        <v>2.23</v>
      </c>
      <c r="E20" s="840">
        <v>3.18</v>
      </c>
      <c r="F20" s="840">
        <v>3.14</v>
      </c>
      <c r="G20" s="840">
        <v>3.86</v>
      </c>
      <c r="H20" s="829">
        <v>122.92993630573248</v>
      </c>
    </row>
    <row r="21" spans="1:10" ht="15">
      <c r="A21" s="417" t="s">
        <v>1099</v>
      </c>
      <c r="B21" s="830" t="s">
        <v>1104</v>
      </c>
      <c r="C21" s="840">
        <v>2.17</v>
      </c>
      <c r="D21" s="840">
        <v>1.67</v>
      </c>
      <c r="E21" s="840">
        <v>2.37</v>
      </c>
      <c r="F21" s="840">
        <v>2.14</v>
      </c>
      <c r="G21" s="840">
        <v>2.2000000000000002</v>
      </c>
      <c r="H21" s="829">
        <v>102.80373831775702</v>
      </c>
    </row>
    <row r="22" spans="1:10" ht="15">
      <c r="A22" s="417" t="s">
        <v>1100</v>
      </c>
      <c r="B22" s="830" t="s">
        <v>1104</v>
      </c>
      <c r="C22" s="840">
        <v>6.85</v>
      </c>
      <c r="D22" s="840">
        <v>5.53</v>
      </c>
      <c r="E22" s="840">
        <v>7.15</v>
      </c>
      <c r="F22" s="840">
        <v>5.51</v>
      </c>
      <c r="G22" s="840">
        <v>5.07</v>
      </c>
      <c r="H22" s="829">
        <v>92.014519056261364</v>
      </c>
      <c r="J22" s="841"/>
    </row>
    <row r="23" spans="1:10" ht="15">
      <c r="A23" s="1187" t="s">
        <v>1101</v>
      </c>
      <c r="B23" s="831" t="s">
        <v>1104</v>
      </c>
      <c r="C23" s="842">
        <v>56.34</v>
      </c>
      <c r="D23" s="842">
        <v>54.52</v>
      </c>
      <c r="E23" s="842">
        <v>64.14</v>
      </c>
      <c r="F23" s="842">
        <v>45.31</v>
      </c>
      <c r="G23" s="842">
        <v>56.29</v>
      </c>
      <c r="H23" s="833">
        <v>124.23306113440739</v>
      </c>
    </row>
    <row r="24" spans="1:10" ht="15">
      <c r="A24" s="1187" t="s">
        <v>21</v>
      </c>
      <c r="B24" s="831" t="s">
        <v>1104</v>
      </c>
      <c r="C24" s="842">
        <v>18.600000000000001</v>
      </c>
      <c r="D24" s="842">
        <v>11.45</v>
      </c>
      <c r="E24" s="842">
        <v>20.94</v>
      </c>
      <c r="F24" s="842">
        <v>18.54</v>
      </c>
      <c r="G24" s="842">
        <v>18.32</v>
      </c>
      <c r="H24" s="833">
        <v>98.813376483279399</v>
      </c>
    </row>
    <row r="25" spans="1:10" ht="15">
      <c r="A25" s="1187" t="s">
        <v>1102</v>
      </c>
      <c r="B25" s="831" t="s">
        <v>1104</v>
      </c>
      <c r="C25" s="843">
        <v>2.23</v>
      </c>
      <c r="D25" s="843">
        <v>1.88</v>
      </c>
      <c r="E25" s="843">
        <v>2.23</v>
      </c>
      <c r="F25" s="843">
        <v>2.04</v>
      </c>
      <c r="G25" s="843">
        <v>2.42</v>
      </c>
      <c r="H25" s="833">
        <v>118.62745098039215</v>
      </c>
    </row>
    <row r="26" spans="1:10" ht="15">
      <c r="A26" s="1188" t="s">
        <v>1131</v>
      </c>
      <c r="B26" s="831" t="s">
        <v>1104</v>
      </c>
      <c r="C26" s="842">
        <v>4.53</v>
      </c>
      <c r="D26" s="842">
        <v>2.61</v>
      </c>
      <c r="E26" s="842">
        <v>4.96</v>
      </c>
      <c r="F26" s="842">
        <v>4.99</v>
      </c>
      <c r="G26" s="842">
        <v>5.32</v>
      </c>
      <c r="H26" s="833">
        <v>106.61322645290581</v>
      </c>
    </row>
    <row r="27" spans="1:10" ht="19.5" customHeight="1">
      <c r="A27" s="1190" t="s">
        <v>1105</v>
      </c>
      <c r="B27" s="844"/>
      <c r="C27" s="845"/>
      <c r="D27" s="837"/>
      <c r="E27" s="837"/>
      <c r="F27" s="838"/>
      <c r="G27" s="838"/>
      <c r="H27" s="846"/>
    </row>
    <row r="28" spans="1:10" ht="15">
      <c r="A28" s="1186" t="s">
        <v>1094</v>
      </c>
      <c r="B28" s="830" t="s">
        <v>918</v>
      </c>
      <c r="C28" s="828">
        <v>3330.011</v>
      </c>
      <c r="D28" s="828">
        <v>2554.2392</v>
      </c>
      <c r="E28" s="828">
        <v>3714.1210000000001</v>
      </c>
      <c r="F28" s="828">
        <v>3035.81</v>
      </c>
      <c r="G28" s="828">
        <v>3411.9607999999998</v>
      </c>
      <c r="H28" s="829">
        <v>112.3904592184623</v>
      </c>
    </row>
    <row r="29" spans="1:10" ht="15">
      <c r="A29" s="417" t="s">
        <v>1096</v>
      </c>
      <c r="B29" s="830" t="s">
        <v>918</v>
      </c>
      <c r="C29" s="828">
        <v>1537.9045000000001</v>
      </c>
      <c r="D29" s="828">
        <v>1185.2861</v>
      </c>
      <c r="E29" s="828">
        <v>1631.1120000000001</v>
      </c>
      <c r="F29" s="828">
        <v>1275.3019999999999</v>
      </c>
      <c r="G29" s="828">
        <v>1684.2739999999999</v>
      </c>
      <c r="H29" s="829">
        <v>132.06863942815116</v>
      </c>
    </row>
    <row r="30" spans="1:10" ht="15">
      <c r="A30" s="417" t="s">
        <v>1097</v>
      </c>
      <c r="B30" s="830" t="s">
        <v>918</v>
      </c>
      <c r="C30" s="828">
        <v>675.4751</v>
      </c>
      <c r="D30" s="828">
        <v>361.3904</v>
      </c>
      <c r="E30" s="828">
        <v>525.00109999999995</v>
      </c>
      <c r="F30" s="828">
        <v>470.48200000000003</v>
      </c>
      <c r="G30" s="828">
        <v>446.04919999999998</v>
      </c>
      <c r="H30" s="829">
        <v>94.806857648114047</v>
      </c>
    </row>
    <row r="31" spans="1:10" ht="15">
      <c r="A31" s="417" t="s">
        <v>1098</v>
      </c>
      <c r="B31" s="830" t="s">
        <v>918</v>
      </c>
      <c r="C31" s="828">
        <v>56.931600000000003</v>
      </c>
      <c r="D31" s="828">
        <v>35.4696</v>
      </c>
      <c r="E31" s="828">
        <v>41.238999999999997</v>
      </c>
      <c r="F31" s="828">
        <v>49.404000000000003</v>
      </c>
      <c r="G31" s="828">
        <v>86.468800000000002</v>
      </c>
      <c r="H31" s="829">
        <v>175.02388470569184</v>
      </c>
    </row>
    <row r="32" spans="1:10" ht="15">
      <c r="A32" s="417" t="s">
        <v>1099</v>
      </c>
      <c r="B32" s="830" t="s">
        <v>918</v>
      </c>
      <c r="C32" s="828">
        <v>34.621000000000002</v>
      </c>
      <c r="D32" s="828">
        <v>24.6341</v>
      </c>
      <c r="E32" s="828">
        <v>35.954000000000001</v>
      </c>
      <c r="F32" s="828">
        <v>33.723999999999997</v>
      </c>
      <c r="G32" s="828">
        <v>30.626799999999999</v>
      </c>
      <c r="H32" s="829">
        <v>90.816036057407189</v>
      </c>
    </row>
    <row r="33" spans="1:8" ht="15">
      <c r="A33" s="417" t="s">
        <v>1100</v>
      </c>
      <c r="B33" s="830" t="s">
        <v>918</v>
      </c>
      <c r="C33" s="828">
        <v>988.05340000000001</v>
      </c>
      <c r="D33" s="828">
        <v>921.31330000000003</v>
      </c>
      <c r="E33" s="828">
        <v>1444.3581999999999</v>
      </c>
      <c r="F33" s="828">
        <v>1170.354</v>
      </c>
      <c r="G33" s="828">
        <v>1123.3133</v>
      </c>
      <c r="H33" s="829">
        <v>95.980643463430724</v>
      </c>
    </row>
    <row r="34" spans="1:8" ht="15">
      <c r="A34" s="1187" t="s">
        <v>1101</v>
      </c>
      <c r="B34" s="831" t="s">
        <v>918</v>
      </c>
      <c r="C34" s="832">
        <v>898.80730000000005</v>
      </c>
      <c r="D34" s="832">
        <v>977.69389999999999</v>
      </c>
      <c r="E34" s="832">
        <v>1160.7</v>
      </c>
      <c r="F34" s="832">
        <v>894.45500000000004</v>
      </c>
      <c r="G34" s="832">
        <v>1144.605</v>
      </c>
      <c r="H34" s="833">
        <v>127.96675070294201</v>
      </c>
    </row>
    <row r="35" spans="1:8" ht="15">
      <c r="A35" s="1187" t="s">
        <v>21</v>
      </c>
      <c r="B35" s="831" t="s">
        <v>918</v>
      </c>
      <c r="C35" s="832">
        <v>216.12270000000001</v>
      </c>
      <c r="D35" s="832">
        <v>125.9208</v>
      </c>
      <c r="E35" s="832">
        <v>217.25200000000001</v>
      </c>
      <c r="F35" s="832">
        <v>165.666</v>
      </c>
      <c r="G35" s="832">
        <v>164.45820000000001</v>
      </c>
      <c r="H35" s="833">
        <v>99.270942740212249</v>
      </c>
    </row>
    <row r="36" spans="1:8" ht="15">
      <c r="A36" s="1187" t="s">
        <v>1102</v>
      </c>
      <c r="B36" s="831" t="s">
        <v>918</v>
      </c>
      <c r="C36" s="834">
        <v>595.83259999999996</v>
      </c>
      <c r="D36" s="834">
        <v>500.6884</v>
      </c>
      <c r="E36" s="834">
        <v>574.6</v>
      </c>
      <c r="F36" s="834">
        <v>454.28800000000001</v>
      </c>
      <c r="G36" s="834">
        <v>612.3836</v>
      </c>
      <c r="H36" s="833">
        <v>134.80074314091502</v>
      </c>
    </row>
    <row r="37" spans="1:8" ht="15">
      <c r="A37" s="1187" t="s">
        <v>1131</v>
      </c>
      <c r="B37" s="831" t="s">
        <v>918</v>
      </c>
      <c r="C37" s="832">
        <v>41.8065</v>
      </c>
      <c r="D37" s="832">
        <v>20.974</v>
      </c>
      <c r="E37" s="832">
        <v>48.6</v>
      </c>
      <c r="F37" s="832">
        <v>51.630499999999998</v>
      </c>
      <c r="G37" s="832">
        <v>52.843499999999999</v>
      </c>
      <c r="H37" s="833">
        <v>102.34938650603812</v>
      </c>
    </row>
    <row r="38" spans="1:8" ht="15">
      <c r="A38" s="1187" t="s">
        <v>1106</v>
      </c>
      <c r="B38" s="831" t="s">
        <v>918</v>
      </c>
      <c r="C38" s="832">
        <v>46.3</v>
      </c>
      <c r="D38" s="832">
        <v>40.5</v>
      </c>
      <c r="E38" s="847">
        <v>40.1</v>
      </c>
      <c r="F38" s="847">
        <v>50.3</v>
      </c>
      <c r="G38" s="848">
        <v>53.628</v>
      </c>
      <c r="H38" s="833">
        <v>106.61630218687874</v>
      </c>
    </row>
    <row r="39" spans="1:8" ht="15">
      <c r="A39" s="1187" t="s">
        <v>1107</v>
      </c>
      <c r="B39" s="831" t="s">
        <v>1108</v>
      </c>
      <c r="C39" s="832">
        <v>69.099999999999994</v>
      </c>
      <c r="D39" s="832">
        <v>58.7</v>
      </c>
      <c r="E39" s="847">
        <v>59.8</v>
      </c>
      <c r="F39" s="847">
        <v>63</v>
      </c>
      <c r="G39" s="848">
        <v>67</v>
      </c>
      <c r="H39" s="833">
        <v>87.5</v>
      </c>
    </row>
    <row r="40" spans="1:8" ht="15.75" thickBot="1">
      <c r="A40" s="1191" t="s">
        <v>1109</v>
      </c>
      <c r="B40" s="849" t="s">
        <v>918</v>
      </c>
      <c r="C40" s="850">
        <v>312.084</v>
      </c>
      <c r="D40" s="850">
        <v>284.39999999999998</v>
      </c>
      <c r="E40" s="850">
        <v>314.89999999999998</v>
      </c>
      <c r="F40" s="850">
        <v>310</v>
      </c>
      <c r="G40" s="850">
        <v>372.16800000000001</v>
      </c>
      <c r="H40" s="851">
        <v>120.05419354838709</v>
      </c>
    </row>
    <row r="41" spans="1:8">
      <c r="A41" s="411" t="s">
        <v>1110</v>
      </c>
    </row>
    <row r="42" spans="1:8">
      <c r="A42" s="411" t="s">
        <v>200</v>
      </c>
    </row>
    <row r="43" spans="1:8">
      <c r="A43" s="411" t="s">
        <v>1111</v>
      </c>
    </row>
    <row r="44" spans="1:8">
      <c r="A44" s="613" t="s">
        <v>1263</v>
      </c>
    </row>
  </sheetData>
  <mergeCells count="4">
    <mergeCell ref="G2:H2"/>
    <mergeCell ref="A3:A4"/>
    <mergeCell ref="C3:F3"/>
    <mergeCell ref="F5:H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3"/>
  <sheetViews>
    <sheetView workbookViewId="0">
      <selection activeCell="J35" sqref="J35"/>
    </sheetView>
  </sheetViews>
  <sheetFormatPr defaultRowHeight="12.75"/>
  <cols>
    <col min="1" max="1" width="25.140625" style="411" customWidth="1"/>
    <col min="2" max="2" width="11.5703125" style="411" bestFit="1" customWidth="1"/>
    <col min="3" max="3" width="11.28515625" style="411" bestFit="1" customWidth="1"/>
    <col min="4" max="4" width="7.28515625" style="411" bestFit="1" customWidth="1"/>
    <col min="5" max="5" width="11.5703125" style="411" bestFit="1" customWidth="1"/>
    <col min="6" max="6" width="11.28515625" style="411" bestFit="1" customWidth="1"/>
    <col min="7" max="7" width="7.28515625" style="411" bestFit="1" customWidth="1"/>
    <col min="8" max="8" width="11.5703125" style="411" bestFit="1" customWidth="1"/>
    <col min="9" max="9" width="7.28515625" style="411" bestFit="1" customWidth="1"/>
    <col min="10" max="10" width="12.85546875" style="411" bestFit="1" customWidth="1"/>
    <col min="11" max="16384" width="9.140625" style="411"/>
  </cols>
  <sheetData>
    <row r="1" spans="1:12" ht="16.5" thickBot="1">
      <c r="A1" s="395" t="s">
        <v>1067</v>
      </c>
      <c r="B1" s="397"/>
      <c r="C1" s="397"/>
      <c r="D1" s="397"/>
      <c r="E1" s="397"/>
      <c r="F1" s="299"/>
      <c r="G1" s="299"/>
      <c r="H1" s="397"/>
      <c r="I1" s="397"/>
      <c r="J1" s="414" t="s">
        <v>1260</v>
      </c>
    </row>
    <row r="2" spans="1:12" ht="14.1" customHeight="1">
      <c r="A2" s="1200" t="s">
        <v>1068</v>
      </c>
      <c r="B2" s="1765">
        <v>2012</v>
      </c>
      <c r="C2" s="1766"/>
      <c r="D2" s="1766"/>
      <c r="E2" s="1766">
        <v>2013</v>
      </c>
      <c r="F2" s="1766"/>
      <c r="G2" s="1766"/>
      <c r="H2" s="1765" t="s">
        <v>1154</v>
      </c>
      <c r="I2" s="1766"/>
      <c r="J2" s="1767"/>
    </row>
    <row r="3" spans="1:12" ht="14.1" customHeight="1">
      <c r="A3" s="1201"/>
      <c r="B3" s="785" t="s">
        <v>1069</v>
      </c>
      <c r="C3" s="1768" t="s">
        <v>1070</v>
      </c>
      <c r="D3" s="1769"/>
      <c r="E3" s="786" t="s">
        <v>1069</v>
      </c>
      <c r="F3" s="1768" t="s">
        <v>1070</v>
      </c>
      <c r="G3" s="1769"/>
      <c r="H3" s="785" t="s">
        <v>1069</v>
      </c>
      <c r="I3" s="1768" t="s">
        <v>1070</v>
      </c>
      <c r="J3" s="1770"/>
    </row>
    <row r="4" spans="1:12" ht="14.1" customHeight="1" thickBot="1">
      <c r="A4" s="1205"/>
      <c r="B4" s="1192" t="s">
        <v>1071</v>
      </c>
      <c r="C4" s="1206" t="s">
        <v>1072</v>
      </c>
      <c r="D4" s="1207" t="s">
        <v>1073</v>
      </c>
      <c r="E4" s="1193" t="s">
        <v>1071</v>
      </c>
      <c r="F4" s="1206" t="s">
        <v>1072</v>
      </c>
      <c r="G4" s="1206" t="s">
        <v>1073</v>
      </c>
      <c r="H4" s="1192" t="s">
        <v>1071</v>
      </c>
      <c r="I4" s="1206" t="s">
        <v>1072</v>
      </c>
      <c r="J4" s="1208" t="s">
        <v>1073</v>
      </c>
    </row>
    <row r="5" spans="1:12" s="416" customFormat="1" ht="14.1" customHeight="1">
      <c r="A5" s="1201" t="s">
        <v>1074</v>
      </c>
      <c r="B5" s="1194">
        <v>504</v>
      </c>
      <c r="C5" s="788">
        <v>14940</v>
      </c>
      <c r="D5" s="789">
        <v>29.64</v>
      </c>
      <c r="E5" s="787">
        <v>363.32</v>
      </c>
      <c r="F5" s="788">
        <v>9982.2999999999993</v>
      </c>
      <c r="G5" s="789">
        <v>27.48</v>
      </c>
      <c r="H5" s="790">
        <v>72.087301587301596</v>
      </c>
      <c r="I5" s="791">
        <v>66.815930388219542</v>
      </c>
      <c r="J5" s="792">
        <v>92.712550607287454</v>
      </c>
    </row>
    <row r="6" spans="1:12" ht="14.1" customHeight="1">
      <c r="A6" s="1202" t="s">
        <v>1075</v>
      </c>
      <c r="B6" s="1195"/>
      <c r="C6" s="794"/>
      <c r="D6" s="795"/>
      <c r="E6" s="793"/>
      <c r="F6" s="794"/>
      <c r="G6" s="795"/>
      <c r="H6" s="796"/>
      <c r="I6" s="797"/>
      <c r="J6" s="798"/>
    </row>
    <row r="7" spans="1:12" s="416" customFormat="1" ht="14.1" customHeight="1">
      <c r="A7" s="1201" t="s">
        <v>1076</v>
      </c>
      <c r="B7" s="1194">
        <v>439</v>
      </c>
      <c r="C7" s="799">
        <v>13092</v>
      </c>
      <c r="D7" s="789">
        <v>29.83</v>
      </c>
      <c r="E7" s="787">
        <v>341.14</v>
      </c>
      <c r="F7" s="799">
        <v>9653.1</v>
      </c>
      <c r="G7" s="789">
        <v>28.3</v>
      </c>
      <c r="H7" s="790">
        <v>77.708428246013668</v>
      </c>
      <c r="I7" s="791">
        <v>73.73281393217232</v>
      </c>
      <c r="J7" s="792">
        <v>94.870935300033537</v>
      </c>
    </row>
    <row r="8" spans="1:12" s="416" customFormat="1" ht="14.1" customHeight="1">
      <c r="A8" s="1203" t="s">
        <v>1077</v>
      </c>
      <c r="B8" s="1196">
        <v>99878</v>
      </c>
      <c r="C8" s="801">
        <v>2540405</v>
      </c>
      <c r="D8" s="802">
        <v>25.44</v>
      </c>
      <c r="E8" s="800">
        <v>108317.03</v>
      </c>
      <c r="F8" s="801">
        <v>2456504.9</v>
      </c>
      <c r="G8" s="802">
        <v>22.68</v>
      </c>
      <c r="H8" s="803">
        <v>108.44933819259496</v>
      </c>
      <c r="I8" s="804">
        <v>96.697373056658293</v>
      </c>
      <c r="J8" s="805">
        <v>89.15094339622641</v>
      </c>
    </row>
    <row r="9" spans="1:12" ht="14.1" customHeight="1">
      <c r="A9" s="1202" t="s">
        <v>1075</v>
      </c>
      <c r="B9" s="1195"/>
      <c r="C9" s="794"/>
      <c r="D9" s="795"/>
      <c r="E9" s="793"/>
      <c r="F9" s="794"/>
      <c r="G9" s="795"/>
      <c r="H9" s="796"/>
      <c r="I9" s="797"/>
      <c r="J9" s="798"/>
    </row>
    <row r="10" spans="1:12" s="416" customFormat="1" ht="14.1" customHeight="1">
      <c r="A10" s="1204" t="s">
        <v>1078</v>
      </c>
      <c r="B10" s="1194">
        <v>85051</v>
      </c>
      <c r="C10" s="806">
        <v>2276321</v>
      </c>
      <c r="D10" s="789">
        <v>26.76</v>
      </c>
      <c r="E10" s="787">
        <v>93161.98</v>
      </c>
      <c r="F10" s="806">
        <v>2194238.2999999998</v>
      </c>
      <c r="G10" s="789">
        <v>23.55</v>
      </c>
      <c r="H10" s="790">
        <v>109.53660744729632</v>
      </c>
      <c r="I10" s="791">
        <v>96.394063051740048</v>
      </c>
      <c r="J10" s="792">
        <v>88.004484304932731</v>
      </c>
    </row>
    <row r="11" spans="1:12" s="416" customFormat="1" ht="14.1" customHeight="1">
      <c r="A11" s="1201" t="s">
        <v>1079</v>
      </c>
      <c r="B11" s="1197">
        <v>8317.14</v>
      </c>
      <c r="C11" s="808">
        <v>140567.9</v>
      </c>
      <c r="D11" s="789">
        <v>16.899999999999999</v>
      </c>
      <c r="E11" s="807">
        <v>7720.42</v>
      </c>
      <c r="F11" s="808">
        <v>132719.1</v>
      </c>
      <c r="G11" s="789">
        <v>17.190000000000001</v>
      </c>
      <c r="H11" s="790">
        <v>92.825418352943444</v>
      </c>
      <c r="I11" s="791">
        <v>94.416363906695636</v>
      </c>
      <c r="J11" s="792">
        <v>101.71597633136096</v>
      </c>
    </row>
    <row r="12" spans="1:12" ht="14.1" customHeight="1">
      <c r="A12" s="1201" t="s">
        <v>1080</v>
      </c>
      <c r="B12" s="1198">
        <v>6458.32</v>
      </c>
      <c r="C12" s="810">
        <v>122485.9</v>
      </c>
      <c r="D12" s="811">
        <v>18.97</v>
      </c>
      <c r="E12" s="809">
        <v>7434.63</v>
      </c>
      <c r="F12" s="810">
        <v>129547.5</v>
      </c>
      <c r="G12" s="811">
        <v>17.420000000000002</v>
      </c>
      <c r="H12" s="812">
        <v>115.11708927399076</v>
      </c>
      <c r="I12" s="813">
        <v>105.76523501888791</v>
      </c>
      <c r="J12" s="814">
        <v>91.829204006325796</v>
      </c>
    </row>
    <row r="13" spans="1:12" s="416" customFormat="1" ht="14.1" customHeight="1">
      <c r="A13" s="1203" t="s">
        <v>1081</v>
      </c>
      <c r="B13" s="1196">
        <v>167155</v>
      </c>
      <c r="C13" s="801">
        <v>627635</v>
      </c>
      <c r="D13" s="802">
        <v>3.75</v>
      </c>
      <c r="E13" s="800">
        <v>162801.76999999999</v>
      </c>
      <c r="F13" s="801">
        <v>678118.40000000002</v>
      </c>
      <c r="G13" s="802">
        <v>4.17</v>
      </c>
      <c r="H13" s="790">
        <v>97.395692620621574</v>
      </c>
      <c r="I13" s="791">
        <v>108.04343288694862</v>
      </c>
      <c r="J13" s="792">
        <v>111.19999999999999</v>
      </c>
    </row>
    <row r="14" spans="1:12" ht="12" customHeight="1">
      <c r="A14" s="1202" t="s">
        <v>1075</v>
      </c>
      <c r="B14" s="1195"/>
      <c r="C14" s="794"/>
      <c r="D14" s="795"/>
      <c r="E14" s="793"/>
      <c r="F14" s="794"/>
      <c r="G14" s="795"/>
      <c r="H14" s="815"/>
      <c r="I14" s="816"/>
      <c r="J14" s="817"/>
    </row>
    <row r="15" spans="1:12" s="416" customFormat="1" ht="14.1" customHeight="1">
      <c r="A15" s="1201" t="s">
        <v>1082</v>
      </c>
      <c r="B15" s="1194">
        <v>4572</v>
      </c>
      <c r="C15" s="799">
        <v>25452</v>
      </c>
      <c r="D15" s="789">
        <v>5.57</v>
      </c>
      <c r="E15" s="787">
        <v>4587.34</v>
      </c>
      <c r="F15" s="799">
        <v>20914.5</v>
      </c>
      <c r="G15" s="789">
        <v>4.5599999999999996</v>
      </c>
      <c r="H15" s="790">
        <v>100.33552055993</v>
      </c>
      <c r="I15" s="791">
        <v>82.172324375294664</v>
      </c>
      <c r="J15" s="792">
        <v>81.867145421903047</v>
      </c>
      <c r="L15" s="411"/>
    </row>
    <row r="16" spans="1:12" s="416" customFormat="1" ht="14.1" customHeight="1">
      <c r="A16" s="1201" t="s">
        <v>1083</v>
      </c>
      <c r="B16" s="1194">
        <v>46299</v>
      </c>
      <c r="C16" s="799">
        <v>294197</v>
      </c>
      <c r="D16" s="789">
        <v>6.35</v>
      </c>
      <c r="E16" s="787">
        <v>47353</v>
      </c>
      <c r="F16" s="799">
        <v>333938.2</v>
      </c>
      <c r="G16" s="789">
        <v>7.05</v>
      </c>
      <c r="H16" s="790">
        <v>102.27650705198816</v>
      </c>
      <c r="I16" s="791">
        <v>113.50836344354293</v>
      </c>
      <c r="J16" s="792">
        <v>111.0236220472441</v>
      </c>
    </row>
    <row r="17" spans="1:10" s="416" customFormat="1" ht="14.1" customHeight="1">
      <c r="A17" s="1201" t="s">
        <v>1084</v>
      </c>
      <c r="B17" s="1194">
        <v>341.96</v>
      </c>
      <c r="C17" s="799">
        <v>1357.1</v>
      </c>
      <c r="D17" s="789">
        <v>3.97</v>
      </c>
      <c r="E17" s="787">
        <v>539.16999999999996</v>
      </c>
      <c r="F17" s="799">
        <v>3215.9</v>
      </c>
      <c r="G17" s="789">
        <v>5.96</v>
      </c>
      <c r="H17" s="790">
        <v>157.67048777634812</v>
      </c>
      <c r="I17" s="791">
        <v>236.96853584850049</v>
      </c>
      <c r="J17" s="792">
        <v>150.12594458438286</v>
      </c>
    </row>
    <row r="18" spans="1:10" s="416" customFormat="1" ht="14.1" customHeight="1">
      <c r="A18" s="1201" t="s">
        <v>1085</v>
      </c>
      <c r="B18" s="1194">
        <v>38536.44</v>
      </c>
      <c r="C18" s="799">
        <v>141054.70000000001</v>
      </c>
      <c r="D18" s="789">
        <v>3.66</v>
      </c>
      <c r="E18" s="787">
        <v>36011.75</v>
      </c>
      <c r="F18" s="799">
        <v>136644</v>
      </c>
      <c r="G18" s="789">
        <v>3.79</v>
      </c>
      <c r="H18" s="790">
        <v>93.448564527496572</v>
      </c>
      <c r="I18" s="791">
        <v>96.873057048081336</v>
      </c>
      <c r="J18" s="792">
        <v>103.55191256830601</v>
      </c>
    </row>
    <row r="19" spans="1:10" s="416" customFormat="1" ht="14.1" customHeight="1">
      <c r="A19" s="1201" t="s">
        <v>1086</v>
      </c>
      <c r="B19" s="1194">
        <v>1819.01</v>
      </c>
      <c r="C19" s="799">
        <v>5022.7</v>
      </c>
      <c r="D19" s="789">
        <v>2.76</v>
      </c>
      <c r="E19" s="787">
        <v>2392.65</v>
      </c>
      <c r="F19" s="799">
        <v>7017.6</v>
      </c>
      <c r="G19" s="789">
        <v>2.93</v>
      </c>
      <c r="H19" s="790">
        <v>131.53583542696305</v>
      </c>
      <c r="I19" s="791">
        <v>139.71768172496866</v>
      </c>
      <c r="J19" s="792">
        <v>106.15942028985508</v>
      </c>
    </row>
    <row r="20" spans="1:10" s="416" customFormat="1" ht="12" customHeight="1">
      <c r="A20" s="1201" t="s">
        <v>1087</v>
      </c>
      <c r="B20" s="1194">
        <v>73326.25</v>
      </c>
      <c r="C20" s="799">
        <v>152349.20000000001</v>
      </c>
      <c r="D20" s="789">
        <v>2.08</v>
      </c>
      <c r="E20" s="787">
        <v>69782.45</v>
      </c>
      <c r="F20" s="799">
        <v>168922</v>
      </c>
      <c r="G20" s="789">
        <v>2.42</v>
      </c>
      <c r="H20" s="790">
        <v>95.167078638277559</v>
      </c>
      <c r="I20" s="791">
        <v>110.87816673799402</v>
      </c>
      <c r="J20" s="792">
        <v>116.34615384615384</v>
      </c>
    </row>
    <row r="21" spans="1:10" ht="14.1" customHeight="1" thickBot="1">
      <c r="A21" s="1205" t="s">
        <v>1088</v>
      </c>
      <c r="B21" s="1199">
        <v>2354.9299999999998</v>
      </c>
      <c r="C21" s="819">
        <v>8195.9</v>
      </c>
      <c r="D21" s="820">
        <v>3.48</v>
      </c>
      <c r="E21" s="818">
        <v>2392.65</v>
      </c>
      <c r="F21" s="819">
        <v>7017.6</v>
      </c>
      <c r="G21" s="820">
        <v>2.93</v>
      </c>
      <c r="H21" s="821">
        <v>101.60174612408863</v>
      </c>
      <c r="I21" s="821">
        <v>85.623299454605359</v>
      </c>
      <c r="J21" s="822">
        <v>84.195402298850581</v>
      </c>
    </row>
    <row r="22" spans="1:10" ht="14.45" customHeight="1">
      <c r="A22" s="411" t="s">
        <v>1089</v>
      </c>
    </row>
    <row r="23" spans="1:10" ht="12" customHeight="1">
      <c r="A23" s="411" t="s">
        <v>1254</v>
      </c>
    </row>
  </sheetData>
  <mergeCells count="6">
    <mergeCell ref="B2:D2"/>
    <mergeCell ref="E2:G2"/>
    <mergeCell ref="H2:J2"/>
    <mergeCell ref="C3:D3"/>
    <mergeCell ref="F3:G3"/>
    <mergeCell ref="I3:J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zoomScale="98" zoomScaleNormal="98" workbookViewId="0">
      <selection activeCell="A42" sqref="A42"/>
    </sheetView>
  </sheetViews>
  <sheetFormatPr defaultColWidth="20.5703125" defaultRowHeight="12.75"/>
  <cols>
    <col min="1" max="1" width="12" style="27" customWidth="1"/>
    <col min="2" max="3" width="8.7109375" style="27" customWidth="1"/>
    <col min="4" max="4" width="10.7109375" style="27" bestFit="1" customWidth="1"/>
    <col min="5" max="5" width="8" style="27" bestFit="1" customWidth="1"/>
    <col min="6" max="6" width="8.7109375" style="27" customWidth="1"/>
    <col min="7" max="7" width="10.7109375" style="27" bestFit="1" customWidth="1"/>
    <col min="8" max="9" width="9" style="27" bestFit="1" customWidth="1"/>
    <col min="10" max="10" width="10.7109375" style="27" bestFit="1" customWidth="1"/>
    <col min="11" max="12" width="9" style="27" bestFit="1" customWidth="1"/>
    <col min="13" max="13" width="10.7109375" style="27" customWidth="1"/>
    <col min="14" max="15" width="9" style="27" bestFit="1" customWidth="1"/>
    <col min="16" max="16" width="10.7109375" style="27" bestFit="1" customWidth="1"/>
    <col min="17" max="16384" width="20.5703125" style="27"/>
  </cols>
  <sheetData>
    <row r="1" spans="1:16" s="26" customFormat="1" ht="15">
      <c r="A1" s="25" t="s">
        <v>1342</v>
      </c>
      <c r="P1" s="25"/>
    </row>
    <row r="2" spans="1:16" s="26" customFormat="1" ht="15">
      <c r="A2" s="25"/>
      <c r="O2" s="1642" t="s">
        <v>69</v>
      </c>
      <c r="P2" s="1643"/>
    </row>
    <row r="3" spans="1:16" ht="12.75" customHeight="1">
      <c r="A3" s="1644" t="s">
        <v>45</v>
      </c>
      <c r="B3" s="1646" t="s">
        <v>46</v>
      </c>
      <c r="C3" s="1646"/>
      <c r="D3" s="1647"/>
      <c r="E3" s="1646" t="s">
        <v>47</v>
      </c>
      <c r="F3" s="1646"/>
      <c r="G3" s="1647"/>
      <c r="H3" s="1646" t="s">
        <v>48</v>
      </c>
      <c r="I3" s="1646"/>
      <c r="J3" s="1647"/>
      <c r="K3" s="1648" t="s">
        <v>49</v>
      </c>
      <c r="L3" s="1646"/>
      <c r="M3" s="1647"/>
      <c r="N3" s="1646" t="s">
        <v>50</v>
      </c>
      <c r="O3" s="1646"/>
      <c r="P3" s="1647"/>
    </row>
    <row r="4" spans="1:16">
      <c r="A4" s="1645"/>
      <c r="B4" s="952">
        <v>2011</v>
      </c>
      <c r="C4" s="952">
        <v>2012</v>
      </c>
      <c r="D4" s="953" t="s">
        <v>1174</v>
      </c>
      <c r="E4" s="952">
        <v>2011</v>
      </c>
      <c r="F4" s="952">
        <v>2012</v>
      </c>
      <c r="G4" s="952" t="s">
        <v>1174</v>
      </c>
      <c r="H4" s="28">
        <v>2011</v>
      </c>
      <c r="I4" s="28">
        <v>2012</v>
      </c>
      <c r="J4" s="954" t="s">
        <v>1174</v>
      </c>
      <c r="K4" s="28">
        <v>2011</v>
      </c>
      <c r="L4" s="28">
        <v>2012</v>
      </c>
      <c r="M4" s="952" t="s">
        <v>1174</v>
      </c>
      <c r="N4" s="953">
        <v>2011</v>
      </c>
      <c r="O4" s="952">
        <v>2012</v>
      </c>
      <c r="P4" s="1163" t="s">
        <v>1174</v>
      </c>
    </row>
    <row r="5" spans="1:16">
      <c r="A5" s="958" t="s">
        <v>51</v>
      </c>
      <c r="B5" s="29">
        <v>2591.6429899999998</v>
      </c>
      <c r="C5" s="29">
        <v>2545.002598</v>
      </c>
      <c r="D5" s="29">
        <v>98.200354285680376</v>
      </c>
      <c r="E5" s="955">
        <v>62941.713000000003</v>
      </c>
      <c r="F5" s="29">
        <v>63288.582000000002</v>
      </c>
      <c r="G5" s="29">
        <v>100.55109558267029</v>
      </c>
      <c r="H5" s="29">
        <v>108054.97500000001</v>
      </c>
      <c r="I5" s="29">
        <v>109122.02099999999</v>
      </c>
      <c r="J5" s="29">
        <v>100.98750288915433</v>
      </c>
      <c r="K5" s="29">
        <v>612773.76500000001</v>
      </c>
      <c r="L5" s="29">
        <v>625753.80099999998</v>
      </c>
      <c r="M5" s="29">
        <v>102.1182427743133</v>
      </c>
      <c r="N5" s="29">
        <v>179886.93599999999</v>
      </c>
      <c r="O5" s="29">
        <v>177549.32</v>
      </c>
      <c r="P5" s="29">
        <v>98.700508190322395</v>
      </c>
    </row>
    <row r="6" spans="1:16">
      <c r="A6" s="959" t="s">
        <v>52</v>
      </c>
      <c r="B6" s="31">
        <v>293.80595299999999</v>
      </c>
      <c r="C6" s="31">
        <v>285.53790099999998</v>
      </c>
      <c r="D6" s="31">
        <v>97.185880028782123</v>
      </c>
      <c r="E6" s="30">
        <v>8050.5150000000003</v>
      </c>
      <c r="F6" s="31">
        <v>7690.2349999999997</v>
      </c>
      <c r="G6" s="31">
        <v>95.52475835396865</v>
      </c>
      <c r="H6" s="31">
        <v>23245.94</v>
      </c>
      <c r="I6" s="31">
        <v>22842.350999999999</v>
      </c>
      <c r="J6" s="31">
        <v>98.263830157008059</v>
      </c>
      <c r="K6" s="31">
        <v>150517.85</v>
      </c>
      <c r="L6" s="31">
        <v>150995.51199999999</v>
      </c>
      <c r="M6" s="31">
        <v>100.31734575002234</v>
      </c>
      <c r="N6" s="31">
        <v>14198.093999999999</v>
      </c>
      <c r="O6" s="31">
        <v>12626.528</v>
      </c>
      <c r="P6" s="31">
        <v>88.931148082270767</v>
      </c>
    </row>
    <row r="7" spans="1:16">
      <c r="A7" s="960" t="s">
        <v>53</v>
      </c>
      <c r="B7" s="32">
        <v>49.100963999999998</v>
      </c>
      <c r="C7" s="32">
        <v>40.964210999999999</v>
      </c>
      <c r="D7" s="32">
        <v>83.428526983706476</v>
      </c>
      <c r="E7" s="32">
        <v>2497.25</v>
      </c>
      <c r="F7" s="32">
        <v>2500</v>
      </c>
      <c r="G7" s="32">
        <v>100.11012113324658</v>
      </c>
      <c r="H7" s="33">
        <v>301.42700000000002</v>
      </c>
      <c r="I7" s="33">
        <v>305</v>
      </c>
      <c r="J7" s="32">
        <v>101.18536162984735</v>
      </c>
      <c r="K7" s="33">
        <v>11206</v>
      </c>
      <c r="L7" s="33">
        <v>11815</v>
      </c>
      <c r="M7" s="32">
        <v>105.43458861324291</v>
      </c>
      <c r="N7" s="33">
        <v>10682.637000000001</v>
      </c>
      <c r="O7" s="33">
        <v>8960.1149999999998</v>
      </c>
      <c r="P7" s="32">
        <v>83.875498156494501</v>
      </c>
    </row>
    <row r="8" spans="1:16">
      <c r="A8" s="960" t="s">
        <v>54</v>
      </c>
      <c r="B8" s="32">
        <v>39.987043</v>
      </c>
      <c r="C8" s="32">
        <v>43.371698000000002</v>
      </c>
      <c r="D8" s="32">
        <v>108.46437932407255</v>
      </c>
      <c r="E8" s="32">
        <v>2109.875</v>
      </c>
      <c r="F8" s="32">
        <v>2125.373</v>
      </c>
      <c r="G8" s="32">
        <v>100.73454588541975</v>
      </c>
      <c r="H8" s="33">
        <v>343.35199999999998</v>
      </c>
      <c r="I8" s="33">
        <v>350.36599999999999</v>
      </c>
      <c r="J8" s="32">
        <v>102.04280155642023</v>
      </c>
      <c r="K8" s="33">
        <v>9101</v>
      </c>
      <c r="L8" s="33">
        <v>9480.1319999999996</v>
      </c>
      <c r="M8" s="32">
        <v>104.16582793099658</v>
      </c>
      <c r="N8" s="33">
        <v>1152.691</v>
      </c>
      <c r="O8" s="33">
        <v>1636.17</v>
      </c>
      <c r="P8" s="32">
        <v>141.94350437367865</v>
      </c>
    </row>
    <row r="9" spans="1:16">
      <c r="A9" s="960" t="s">
        <v>55</v>
      </c>
      <c r="B9" s="32">
        <v>77.586455999999998</v>
      </c>
      <c r="C9" s="32">
        <v>89.908243999999996</v>
      </c>
      <c r="D9" s="32">
        <v>115.88136465467633</v>
      </c>
      <c r="E9" s="32">
        <v>9030</v>
      </c>
      <c r="F9" s="32">
        <v>9307</v>
      </c>
      <c r="G9" s="32">
        <v>103.06755260243632</v>
      </c>
      <c r="H9" s="33">
        <v>3369.616</v>
      </c>
      <c r="I9" s="33">
        <v>3464.52</v>
      </c>
      <c r="J9" s="32">
        <v>102.81646335962319</v>
      </c>
      <c r="K9" s="33">
        <v>32096.214</v>
      </c>
      <c r="L9" s="33">
        <v>32304.420999999998</v>
      </c>
      <c r="M9" s="32">
        <v>100.64869644750001</v>
      </c>
      <c r="N9" s="33">
        <v>14933.768</v>
      </c>
      <c r="O9" s="33">
        <v>13332.705</v>
      </c>
      <c r="P9" s="32">
        <v>89.278908042498045</v>
      </c>
    </row>
    <row r="10" spans="1:16">
      <c r="A10" s="960" t="s">
        <v>56</v>
      </c>
      <c r="B10" s="32">
        <v>47.271299999999997</v>
      </c>
      <c r="C10" s="32">
        <v>50.066679999999998</v>
      </c>
      <c r="D10" s="32">
        <v>105.91348238783365</v>
      </c>
      <c r="E10" s="32">
        <v>1154.24</v>
      </c>
      <c r="F10" s="32">
        <v>1204.567</v>
      </c>
      <c r="G10" s="32">
        <v>104.36018505683393</v>
      </c>
      <c r="H10" s="33">
        <v>1968.88</v>
      </c>
      <c r="I10" s="33">
        <v>1998.43</v>
      </c>
      <c r="J10" s="32">
        <v>101.50085327698997</v>
      </c>
      <c r="K10" s="33">
        <v>8400</v>
      </c>
      <c r="L10" s="33">
        <v>8450</v>
      </c>
      <c r="M10" s="32">
        <v>100.59523809523809</v>
      </c>
      <c r="N10" s="33">
        <v>6330.527</v>
      </c>
      <c r="O10" s="33">
        <v>6977.9160000000002</v>
      </c>
      <c r="P10" s="32">
        <v>110.22646297851664</v>
      </c>
    </row>
    <row r="11" spans="1:16">
      <c r="A11" s="960" t="s">
        <v>57</v>
      </c>
      <c r="B11" s="32">
        <v>520.63020600000004</v>
      </c>
      <c r="C11" s="32">
        <v>542.64276199999995</v>
      </c>
      <c r="D11" s="32">
        <v>104.22805971423024</v>
      </c>
      <c r="E11" s="32">
        <v>6182.1549999999997</v>
      </c>
      <c r="F11" s="32">
        <v>6265.7889999999998</v>
      </c>
      <c r="G11" s="32">
        <v>101.35282923187788</v>
      </c>
      <c r="H11" s="33">
        <v>49396.351000000002</v>
      </c>
      <c r="I11" s="33">
        <v>50003.627999999997</v>
      </c>
      <c r="J11" s="32">
        <v>101.2293964791043</v>
      </c>
      <c r="K11" s="33">
        <v>36928.896000000001</v>
      </c>
      <c r="L11" s="33">
        <v>37767.991000000002</v>
      </c>
      <c r="M11" s="32">
        <v>102.27219086105363</v>
      </c>
      <c r="N11" s="33">
        <v>17186.537</v>
      </c>
      <c r="O11" s="33">
        <v>17437.18</v>
      </c>
      <c r="P11" s="32">
        <v>101.45836825650217</v>
      </c>
    </row>
    <row r="12" spans="1:16">
      <c r="A12" s="960" t="s">
        <v>58</v>
      </c>
      <c r="B12" s="32">
        <v>287.86</v>
      </c>
      <c r="C12" s="32">
        <v>286.5</v>
      </c>
      <c r="D12" s="32">
        <v>99.52754811366637</v>
      </c>
      <c r="E12" s="32">
        <v>1086.5</v>
      </c>
      <c r="F12" s="32">
        <v>1096.75</v>
      </c>
      <c r="G12" s="32">
        <v>100.9433962264151</v>
      </c>
      <c r="H12" s="33">
        <v>329</v>
      </c>
      <c r="I12" s="33">
        <v>329</v>
      </c>
      <c r="J12" s="32">
        <v>100</v>
      </c>
      <c r="K12" s="33">
        <v>53500</v>
      </c>
      <c r="L12" s="33">
        <v>54000</v>
      </c>
      <c r="M12" s="32">
        <v>100.93457943925233</v>
      </c>
      <c r="N12" s="33">
        <v>12336.458000000001</v>
      </c>
      <c r="O12" s="33">
        <v>10760.59</v>
      </c>
      <c r="P12" s="32">
        <v>87.225928220239553</v>
      </c>
    </row>
    <row r="13" spans="1:16">
      <c r="A13" s="960" t="s">
        <v>59</v>
      </c>
      <c r="B13" s="32">
        <v>11.450424</v>
      </c>
      <c r="C13" s="32">
        <v>11.72946</v>
      </c>
      <c r="D13" s="32">
        <v>102.43690539319765</v>
      </c>
      <c r="E13" s="32">
        <v>500.37</v>
      </c>
      <c r="F13" s="32">
        <v>518.66399999999999</v>
      </c>
      <c r="G13" s="32">
        <v>103.65609449007734</v>
      </c>
      <c r="H13" s="33">
        <v>1267.328</v>
      </c>
      <c r="I13" s="33">
        <v>1296.9359999999999</v>
      </c>
      <c r="J13" s="32">
        <v>102.33625391374608</v>
      </c>
      <c r="K13" s="33">
        <v>7474.3090000000002</v>
      </c>
      <c r="L13" s="33">
        <v>7630.4179999999997</v>
      </c>
      <c r="M13" s="32">
        <v>102.08860778969667</v>
      </c>
      <c r="N13" s="33">
        <v>46.215000000000003</v>
      </c>
      <c r="O13" s="33">
        <v>48.363</v>
      </c>
      <c r="P13" s="32">
        <v>104.64784160986692</v>
      </c>
    </row>
    <row r="14" spans="1:16">
      <c r="A14" s="960" t="s">
        <v>60</v>
      </c>
      <c r="B14" s="32">
        <v>28.405871000000001</v>
      </c>
      <c r="C14" s="32">
        <v>33.610733000000003</v>
      </c>
      <c r="D14" s="32">
        <v>118.32319100512707</v>
      </c>
      <c r="E14" s="32">
        <v>1803.932</v>
      </c>
      <c r="F14" s="32">
        <v>1820.547</v>
      </c>
      <c r="G14" s="32">
        <v>100.92104358700882</v>
      </c>
      <c r="H14" s="33">
        <v>1201.998</v>
      </c>
      <c r="I14" s="33">
        <v>1238.625</v>
      </c>
      <c r="J14" s="32">
        <v>103.04717645120873</v>
      </c>
      <c r="K14" s="33">
        <v>10724.288</v>
      </c>
      <c r="L14" s="33">
        <v>10880.87</v>
      </c>
      <c r="M14" s="32">
        <v>101.46006895749163</v>
      </c>
      <c r="N14" s="33">
        <v>424.88299999999998</v>
      </c>
      <c r="O14" s="33">
        <v>468.38499999999999</v>
      </c>
      <c r="P14" s="32">
        <v>110.23858332764549</v>
      </c>
    </row>
    <row r="15" spans="1:16">
      <c r="A15" s="960" t="s">
        <v>61</v>
      </c>
      <c r="B15" s="32">
        <v>0.99938899999999997</v>
      </c>
      <c r="C15" s="32">
        <v>1.168496</v>
      </c>
      <c r="D15" s="32">
        <v>116.92103875467912</v>
      </c>
      <c r="E15" s="32">
        <v>622.67600000000004</v>
      </c>
      <c r="F15" s="32">
        <v>603.00699999999995</v>
      </c>
      <c r="G15" s="32">
        <v>96.841214371519044</v>
      </c>
      <c r="H15" s="33">
        <v>50.151000000000003</v>
      </c>
      <c r="I15" s="33">
        <v>49.786000000000001</v>
      </c>
      <c r="J15" s="32">
        <v>99.27219796215428</v>
      </c>
      <c r="K15" s="33">
        <v>17893.848000000002</v>
      </c>
      <c r="L15" s="33">
        <v>10880.87</v>
      </c>
      <c r="M15" s="32">
        <v>112.06644875937248</v>
      </c>
      <c r="N15" s="33">
        <v>1.8120000000000001</v>
      </c>
      <c r="O15" s="33">
        <v>1.849</v>
      </c>
      <c r="P15" s="32">
        <v>102.0419426048565</v>
      </c>
    </row>
    <row r="16" spans="1:16">
      <c r="A16" s="960" t="s">
        <v>62</v>
      </c>
      <c r="B16" s="32">
        <v>1.0267230000000001</v>
      </c>
      <c r="C16" s="32">
        <v>1.0658000000000001</v>
      </c>
      <c r="D16" s="32">
        <v>103.80599246340054</v>
      </c>
      <c r="E16" s="32">
        <v>81.638000000000005</v>
      </c>
      <c r="F16" s="32">
        <v>77.981999999999999</v>
      </c>
      <c r="G16" s="32">
        <v>95.521693329086943</v>
      </c>
      <c r="H16" s="33">
        <v>130.78700000000001</v>
      </c>
      <c r="I16" s="33">
        <v>131.559</v>
      </c>
      <c r="J16" s="32">
        <v>100.59027273352856</v>
      </c>
      <c r="K16" s="33">
        <v>1527.5429999999999</v>
      </c>
      <c r="L16" s="33">
        <v>1584.366</v>
      </c>
      <c r="M16" s="32">
        <v>103.71989528281694</v>
      </c>
      <c r="N16" s="33">
        <v>3.2669999999999999</v>
      </c>
      <c r="O16" s="33">
        <v>3.99</v>
      </c>
      <c r="P16" s="32">
        <v>122.1303948576676</v>
      </c>
    </row>
    <row r="17" spans="1:16">
      <c r="A17" s="960" t="s">
        <v>63</v>
      </c>
      <c r="B17" s="32">
        <v>91.792152999999999</v>
      </c>
      <c r="C17" s="32">
        <v>68.766551000000007</v>
      </c>
      <c r="D17" s="32">
        <v>74.91550067466008</v>
      </c>
      <c r="E17" s="32">
        <v>1625.4690000000001</v>
      </c>
      <c r="F17" s="32">
        <v>1641.519</v>
      </c>
      <c r="G17" s="32">
        <v>100.98740732674692</v>
      </c>
      <c r="H17" s="33">
        <v>2427.636</v>
      </c>
      <c r="I17" s="33">
        <v>2559.4769999999999</v>
      </c>
      <c r="J17" s="32">
        <v>105.43083889017957</v>
      </c>
      <c r="K17" s="33">
        <v>31385.732</v>
      </c>
      <c r="L17" s="33">
        <v>31576.046999999999</v>
      </c>
      <c r="M17" s="32">
        <v>100.60637425948835</v>
      </c>
      <c r="N17" s="33">
        <v>4900.8729999999996</v>
      </c>
      <c r="O17" s="33">
        <v>4157.1639999999998</v>
      </c>
      <c r="P17" s="32">
        <v>84.824968939207366</v>
      </c>
    </row>
    <row r="18" spans="1:16">
      <c r="A18" s="960" t="s">
        <v>64</v>
      </c>
      <c r="B18" s="32">
        <v>12.918562</v>
      </c>
      <c r="C18" s="32">
        <v>14.26624</v>
      </c>
      <c r="D18" s="32">
        <v>110.43210536900314</v>
      </c>
      <c r="E18" s="32">
        <v>828.60900000000004</v>
      </c>
      <c r="F18" s="32">
        <v>843.899</v>
      </c>
      <c r="G18" s="32">
        <v>101.8452611545373</v>
      </c>
      <c r="H18" s="33">
        <v>203.375</v>
      </c>
      <c r="I18" s="33">
        <v>210.8</v>
      </c>
      <c r="J18" s="32">
        <v>103.65089121081745</v>
      </c>
      <c r="K18" s="33">
        <v>3256</v>
      </c>
      <c r="L18" s="33">
        <v>3368.1610000000001</v>
      </c>
      <c r="M18" s="32">
        <v>103.44474815724816</v>
      </c>
      <c r="N18" s="33">
        <v>532.83299999999997</v>
      </c>
      <c r="O18" s="33">
        <v>432.80200000000002</v>
      </c>
      <c r="P18" s="32">
        <v>81.226575681311047</v>
      </c>
    </row>
    <row r="19" spans="1:16">
      <c r="A19" s="960" t="s">
        <v>65</v>
      </c>
      <c r="B19" s="32">
        <v>0.97281600000000001</v>
      </c>
      <c r="C19" s="32">
        <v>0.92417700000000003</v>
      </c>
      <c r="D19" s="32">
        <v>95.00018502985148</v>
      </c>
      <c r="E19" s="32">
        <v>143.92699999999999</v>
      </c>
      <c r="F19" s="32">
        <v>144.251</v>
      </c>
      <c r="G19" s="32">
        <v>100.22511412035269</v>
      </c>
      <c r="H19" s="33">
        <v>248.97900000000001</v>
      </c>
      <c r="I19" s="33">
        <v>242.684</v>
      </c>
      <c r="J19" s="32">
        <v>97.471674317914363</v>
      </c>
      <c r="K19" s="33">
        <v>4116.5</v>
      </c>
      <c r="L19" s="33">
        <v>4100.5</v>
      </c>
      <c r="M19" s="32">
        <v>99.611320296368277</v>
      </c>
      <c r="N19" s="33">
        <v>32.944000000000003</v>
      </c>
      <c r="O19" s="33">
        <v>30.742000000000001</v>
      </c>
      <c r="P19" s="32">
        <v>93.315930063137444</v>
      </c>
    </row>
    <row r="20" spans="1:16">
      <c r="A20" s="960" t="s">
        <v>66</v>
      </c>
      <c r="B20" s="32">
        <v>35.195055000000004</v>
      </c>
      <c r="C20" s="32">
        <v>33.371844000000003</v>
      </c>
      <c r="D20" s="32">
        <v>94.8196955509801</v>
      </c>
      <c r="E20" s="32">
        <v>644.90599999999995</v>
      </c>
      <c r="F20" s="32">
        <v>799.34400000000005</v>
      </c>
      <c r="G20" s="32">
        <v>123.94736597271543</v>
      </c>
      <c r="H20" s="33"/>
      <c r="I20" s="33" t="s">
        <v>84</v>
      </c>
      <c r="J20" s="32" t="s">
        <v>84</v>
      </c>
      <c r="K20" s="33">
        <v>13802.428</v>
      </c>
      <c r="L20" s="33">
        <v>15977.837</v>
      </c>
      <c r="M20" s="32">
        <v>115.76106030040512</v>
      </c>
      <c r="N20" s="33">
        <v>1291.337</v>
      </c>
      <c r="O20" s="33">
        <v>1296.2170000000001</v>
      </c>
      <c r="P20" s="32">
        <v>100.37790290218589</v>
      </c>
    </row>
    <row r="21" spans="1:16">
      <c r="A21" s="961" t="s">
        <v>67</v>
      </c>
      <c r="B21" s="35">
        <v>386.81596400000001</v>
      </c>
      <c r="C21" s="35">
        <v>356.96185000000003</v>
      </c>
      <c r="D21" s="35">
        <v>92.282088440382992</v>
      </c>
      <c r="E21" s="35">
        <v>11983.308000000001</v>
      </c>
      <c r="F21" s="35">
        <v>11848.635</v>
      </c>
      <c r="G21" s="35">
        <v>98.876161740981701</v>
      </c>
      <c r="H21" s="956">
        <v>10330.808000000001</v>
      </c>
      <c r="I21" s="956">
        <v>10555.203</v>
      </c>
      <c r="J21" s="35">
        <v>102.17209534820509</v>
      </c>
      <c r="K21" s="956">
        <v>89015.235000000001</v>
      </c>
      <c r="L21" s="956">
        <v>90865</v>
      </c>
      <c r="M21" s="35">
        <v>102.07803192341176</v>
      </c>
      <c r="N21" s="956">
        <v>17145.018</v>
      </c>
      <c r="O21" s="956">
        <v>17566.882000000001</v>
      </c>
      <c r="P21" s="35">
        <v>102.46056317934458</v>
      </c>
    </row>
    <row r="22" spans="1:16">
      <c r="A22" s="1638" t="s">
        <v>68</v>
      </c>
      <c r="B22" s="1639"/>
      <c r="C22" s="1639"/>
      <c r="D22" s="1639"/>
      <c r="E22" s="1640"/>
      <c r="F22" s="1640"/>
      <c r="G22" s="1639"/>
      <c r="H22" s="1640"/>
      <c r="I22" s="1640"/>
      <c r="J22" s="1639"/>
      <c r="K22" s="1640"/>
      <c r="L22" s="1640"/>
      <c r="M22" s="1639"/>
      <c r="N22" s="1639"/>
      <c r="O22" s="1639"/>
      <c r="P22" s="1641"/>
    </row>
    <row r="23" spans="1:16">
      <c r="A23" s="962" t="s">
        <v>52</v>
      </c>
      <c r="B23" s="963">
        <v>11.336667671190312</v>
      </c>
      <c r="C23" s="963">
        <v>11.219552436779082</v>
      </c>
      <c r="D23" s="36">
        <v>-0.11711523441123006</v>
      </c>
      <c r="E23" s="964">
        <v>12.790428821026845</v>
      </c>
      <c r="F23" s="963">
        <v>12.151062256379831</v>
      </c>
      <c r="G23" s="963">
        <v>-0.63936656464701436</v>
      </c>
      <c r="H23" s="963">
        <v>21.513067769438656</v>
      </c>
      <c r="I23" s="963">
        <v>20.93285185764659</v>
      </c>
      <c r="J23" s="963">
        <v>-0.58021591179206666</v>
      </c>
      <c r="K23" s="963">
        <v>24.563363935791212</v>
      </c>
      <c r="L23" s="963">
        <v>24.130178955157476</v>
      </c>
      <c r="M23" s="963">
        <v>-0.43318498063373667</v>
      </c>
      <c r="N23" s="963">
        <v>7.8927877230617796</v>
      </c>
      <c r="O23" s="963">
        <v>7.1115608891095725</v>
      </c>
      <c r="P23" s="36">
        <v>-0.78122683395220704</v>
      </c>
    </row>
    <row r="24" spans="1:16">
      <c r="A24" s="960" t="s">
        <v>53</v>
      </c>
      <c r="B24" s="965">
        <v>1.8945882665729359</v>
      </c>
      <c r="C24" s="965">
        <v>1.6095940739782302</v>
      </c>
      <c r="D24" s="19">
        <v>-0.28499419259470571</v>
      </c>
      <c r="E24" s="15">
        <v>3.9675596372790167</v>
      </c>
      <c r="F24" s="965">
        <v>3.950159603828697</v>
      </c>
      <c r="G24" s="965">
        <v>-1.7400033450319707E-2</v>
      </c>
      <c r="H24" s="965">
        <v>0.27895707717298529</v>
      </c>
      <c r="I24" s="965">
        <v>0.27950362099690218</v>
      </c>
      <c r="J24" s="965">
        <v>5.465438239168896E-4</v>
      </c>
      <c r="K24" s="965">
        <v>1.8287336436474233</v>
      </c>
      <c r="L24" s="965">
        <v>1.8881227698687202</v>
      </c>
      <c r="M24" s="965">
        <v>5.9389126221296884E-2</v>
      </c>
      <c r="N24" s="965">
        <v>5.9385285210483554</v>
      </c>
      <c r="O24" s="965">
        <v>5.0465498825903694</v>
      </c>
      <c r="P24" s="19">
        <v>-0.89197863845798597</v>
      </c>
    </row>
    <row r="25" spans="1:16">
      <c r="A25" s="960" t="s">
        <v>54</v>
      </c>
      <c r="B25" s="965">
        <v>1.5429225072393171</v>
      </c>
      <c r="C25" s="965">
        <v>1.704190716114939</v>
      </c>
      <c r="D25" s="19">
        <v>0.16126820887562188</v>
      </c>
      <c r="E25" s="15">
        <v>3.3521092760853204</v>
      </c>
      <c r="F25" s="965">
        <v>3.358225027067284</v>
      </c>
      <c r="G25" s="965">
        <v>6.1157509819635969E-3</v>
      </c>
      <c r="H25" s="965">
        <v>0.31775677149525039</v>
      </c>
      <c r="I25" s="965">
        <v>0.32107726450557583</v>
      </c>
      <c r="J25" s="965">
        <v>3.3204930103254426E-3</v>
      </c>
      <c r="K25" s="965">
        <v>1.4852137150486526</v>
      </c>
      <c r="L25" s="965">
        <v>1.5149939137165545</v>
      </c>
      <c r="M25" s="965">
        <v>2.9780198667901825E-2</v>
      </c>
      <c r="N25" s="965">
        <v>0.64078638817885036</v>
      </c>
      <c r="O25" s="965">
        <v>0.92152985998481995</v>
      </c>
      <c r="P25" s="19">
        <v>0.28074347180596959</v>
      </c>
    </row>
    <row r="26" spans="1:16">
      <c r="A26" s="960" t="s">
        <v>55</v>
      </c>
      <c r="B26" s="965">
        <v>2.9937169702529127</v>
      </c>
      <c r="C26" s="965">
        <v>3.5327368259134482</v>
      </c>
      <c r="D26" s="19">
        <v>0.53901985566053545</v>
      </c>
      <c r="E26" s="15">
        <v>14.346606677196725</v>
      </c>
      <c r="F26" s="965">
        <v>14.705654173133473</v>
      </c>
      <c r="G26" s="965">
        <v>0.35904749593674801</v>
      </c>
      <c r="H26" s="965">
        <v>3.1184274486204822</v>
      </c>
      <c r="I26" s="965">
        <v>3.1749045410366805</v>
      </c>
      <c r="J26" s="965">
        <v>5.647709241619836E-2</v>
      </c>
      <c r="K26" s="965">
        <v>5.2378570743804609</v>
      </c>
      <c r="L26" s="965">
        <v>5.1624809866716257</v>
      </c>
      <c r="M26" s="965">
        <v>-7.5376087708835193E-2</v>
      </c>
      <c r="N26" s="965">
        <v>8.3017523851759876</v>
      </c>
      <c r="O26" s="965">
        <v>7.5092965717919959</v>
      </c>
      <c r="P26" s="19">
        <v>-0.79245581338399163</v>
      </c>
    </row>
    <row r="27" spans="1:16">
      <c r="A27" s="960" t="s">
        <v>56</v>
      </c>
      <c r="B27" s="965">
        <v>1.8239896537601423</v>
      </c>
      <c r="C27" s="965">
        <v>1.9672545733094768</v>
      </c>
      <c r="D27" s="19">
        <v>0.14326491954933451</v>
      </c>
      <c r="E27" s="15">
        <v>1.8338236202754761</v>
      </c>
      <c r="F27" s="965">
        <v>1.9032927614020489</v>
      </c>
      <c r="G27" s="965">
        <v>6.9469141126572875E-2</v>
      </c>
      <c r="H27" s="965">
        <v>1.8221095326707539</v>
      </c>
      <c r="I27" s="965">
        <v>1.8313718731437352</v>
      </c>
      <c r="J27" s="965">
        <v>9.2623404729812453E-3</v>
      </c>
      <c r="K27" s="965">
        <v>1.3708158670924822</v>
      </c>
      <c r="L27" s="965">
        <v>1.3503713419712813</v>
      </c>
      <c r="M27" s="965">
        <v>-2.0444525121200874E-2</v>
      </c>
      <c r="N27" s="965">
        <v>3.5191699523972102</v>
      </c>
      <c r="O27" s="965">
        <v>3.9301282595731708</v>
      </c>
      <c r="P27" s="19">
        <v>0.4109583071759606</v>
      </c>
    </row>
    <row r="28" spans="1:16">
      <c r="A28" s="960" t="s">
        <v>57</v>
      </c>
      <c r="B28" s="965">
        <v>20.088808837053598</v>
      </c>
      <c r="C28" s="965">
        <v>21.321894226215637</v>
      </c>
      <c r="D28" s="19">
        <v>1.2330853891620386</v>
      </c>
      <c r="E28" s="15">
        <v>9.8220316946251529</v>
      </c>
      <c r="F28" s="965">
        <v>9.9003466375656828</v>
      </c>
      <c r="G28" s="965">
        <v>7.8314942940529875E-2</v>
      </c>
      <c r="H28" s="965">
        <v>45.714092294223377</v>
      </c>
      <c r="I28" s="965">
        <v>45.823590455678968</v>
      </c>
      <c r="J28" s="965">
        <v>0.10949816145559055</v>
      </c>
      <c r="K28" s="965">
        <v>6.0265138798819162</v>
      </c>
      <c r="L28" s="965">
        <v>6.0355991349383755</v>
      </c>
      <c r="M28" s="965">
        <v>9.085255056459296E-3</v>
      </c>
      <c r="N28" s="965">
        <v>9.5540773455611028</v>
      </c>
      <c r="O28" s="965">
        <v>9.8210345159305579</v>
      </c>
      <c r="P28" s="19">
        <v>0.2669571703694551</v>
      </c>
    </row>
    <row r="29" spans="1:16">
      <c r="A29" s="960" t="s">
        <v>58</v>
      </c>
      <c r="B29" s="965">
        <v>11.107239735979222</v>
      </c>
      <c r="C29" s="965">
        <v>11.257355895241409</v>
      </c>
      <c r="D29" s="19">
        <v>0.15011615926218624</v>
      </c>
      <c r="E29" s="15">
        <v>1.726200238623947</v>
      </c>
      <c r="F29" s="965">
        <v>1.7329350181996495</v>
      </c>
      <c r="G29" s="965">
        <v>6.7347795757024542E-3</v>
      </c>
      <c r="H29" s="965">
        <v>0.30447464357841925</v>
      </c>
      <c r="I29" s="965">
        <v>0.30149734855075677</v>
      </c>
      <c r="J29" s="965">
        <v>-2.9772950276624743E-3</v>
      </c>
      <c r="K29" s="965">
        <v>8.7307915344580707</v>
      </c>
      <c r="L29" s="965">
        <v>8.629592007863808</v>
      </c>
      <c r="M29" s="965">
        <v>-0.10119952659426268</v>
      </c>
      <c r="N29" s="965">
        <v>6.8578954505067564</v>
      </c>
      <c r="O29" s="965">
        <v>6.0606202265376181</v>
      </c>
      <c r="P29" s="19">
        <v>-0.7972752239691383</v>
      </c>
    </row>
    <row r="30" spans="1:16">
      <c r="A30" s="960" t="s">
        <v>59</v>
      </c>
      <c r="B30" s="965">
        <v>0.44182103955606944</v>
      </c>
      <c r="C30" s="965">
        <v>0.46088204425479329</v>
      </c>
      <c r="D30" s="19">
        <v>1.9061004698723849E-2</v>
      </c>
      <c r="E30" s="15">
        <v>0.79497359723908378</v>
      </c>
      <c r="F30" s="965">
        <v>0.81952223230408283</v>
      </c>
      <c r="G30" s="965">
        <v>2.4548635064999047E-2</v>
      </c>
      <c r="H30" s="965">
        <v>1.172854836160945</v>
      </c>
      <c r="I30" s="965">
        <v>1.1885190432827486</v>
      </c>
      <c r="J30" s="965">
        <v>1.5664207121803608E-2</v>
      </c>
      <c r="K30" s="965">
        <v>1.2197501634228745</v>
      </c>
      <c r="L30" s="965">
        <v>1.2193961886937064</v>
      </c>
      <c r="M30" s="965">
        <v>-3.5397472916809392E-4</v>
      </c>
      <c r="N30" s="965">
        <v>2.5691137459809756E-2</v>
      </c>
      <c r="O30" s="965">
        <v>2.7239191904536723E-2</v>
      </c>
      <c r="P30" s="19">
        <v>1.5480544447269672E-3</v>
      </c>
    </row>
    <row r="31" spans="1:16">
      <c r="A31" s="960" t="s">
        <v>60</v>
      </c>
      <c r="B31" s="965">
        <v>1.0960564826870696</v>
      </c>
      <c r="C31" s="965">
        <v>1.3206561371062302</v>
      </c>
      <c r="D31" s="19">
        <v>0.22459965441916063</v>
      </c>
      <c r="E31" s="15">
        <v>2.8660357559699716</v>
      </c>
      <c r="F31" s="965">
        <v>2.8765804865086091</v>
      </c>
      <c r="G31" s="965">
        <v>1.054473053863747E-2</v>
      </c>
      <c r="H31" s="965">
        <v>1.1123948712218017</v>
      </c>
      <c r="I31" s="965">
        <v>1.1350825329747147</v>
      </c>
      <c r="J31" s="965">
        <v>2.2687661752913035E-2</v>
      </c>
      <c r="K31" s="965">
        <v>1.7501219230558931</v>
      </c>
      <c r="L31" s="965">
        <v>1.738842014640835</v>
      </c>
      <c r="M31" s="965">
        <v>-1.1279908415058104E-2</v>
      </c>
      <c r="N31" s="965">
        <v>0.23619447273258354</v>
      </c>
      <c r="O31" s="965">
        <v>0.26380557244601099</v>
      </c>
      <c r="P31" s="19">
        <v>2.7611099713427456E-2</v>
      </c>
    </row>
    <row r="32" spans="1:16">
      <c r="A32" s="960" t="s">
        <v>61</v>
      </c>
      <c r="B32" s="965">
        <v>3.8561985730912733E-2</v>
      </c>
      <c r="C32" s="965">
        <v>4.5913351951713803E-2</v>
      </c>
      <c r="D32" s="19">
        <v>7.3513662208010699E-3</v>
      </c>
      <c r="E32" s="15">
        <v>0.98928988475416935</v>
      </c>
      <c r="F32" s="965">
        <v>0.95278955689037226</v>
      </c>
      <c r="G32" s="965">
        <v>-3.6500327863797088E-2</v>
      </c>
      <c r="H32" s="965">
        <v>4.6412485866569306E-2</v>
      </c>
      <c r="I32" s="965">
        <v>4.5624154999841876E-2</v>
      </c>
      <c r="J32" s="965">
        <v>-7.8833086672742969E-4</v>
      </c>
      <c r="K32" s="965">
        <v>2.9201393763977479</v>
      </c>
      <c r="L32" s="965">
        <v>3.2046149728461661</v>
      </c>
      <c r="M32" s="965">
        <v>0.28447559644841824</v>
      </c>
      <c r="N32" s="965">
        <v>1.0072993849870233E-3</v>
      </c>
      <c r="O32" s="965">
        <v>1.0414007781049232E-3</v>
      </c>
      <c r="P32" s="19">
        <v>3.4101393117899918E-5</v>
      </c>
    </row>
    <row r="33" spans="1:16">
      <c r="A33" s="960" t="s">
        <v>62</v>
      </c>
      <c r="B33" s="965">
        <v>3.9616683469199596E-2</v>
      </c>
      <c r="C33" s="965">
        <v>4.1878149784112716E-2</v>
      </c>
      <c r="D33" s="19">
        <v>2.2614663149131201E-3</v>
      </c>
      <c r="E33" s="15">
        <v>0.12970412800808265</v>
      </c>
      <c r="F33" s="965">
        <v>0.12321653849030777</v>
      </c>
      <c r="G33" s="965">
        <v>-6.4875895177748805E-3</v>
      </c>
      <c r="H33" s="965">
        <v>0.12103746264343683</v>
      </c>
      <c r="I33" s="965">
        <v>0.12056136680239822</v>
      </c>
      <c r="J33" s="965">
        <v>-4.7609584103860958E-4</v>
      </c>
      <c r="K33" s="965">
        <v>0.24928335500786328</v>
      </c>
      <c r="L33" s="965">
        <v>0.25319318835428056</v>
      </c>
      <c r="M33" s="965">
        <v>3.9098333464172852E-3</v>
      </c>
      <c r="N33" s="965">
        <v>1.8161407785610402E-3</v>
      </c>
      <c r="O33" s="965">
        <v>2.2472629013729818E-3</v>
      </c>
      <c r="P33" s="19">
        <v>4.3112212281194153E-4</v>
      </c>
    </row>
    <row r="34" spans="1:16">
      <c r="A34" s="960" t="s">
        <v>63</v>
      </c>
      <c r="B34" s="965">
        <v>3.5418517656245547</v>
      </c>
      <c r="C34" s="965">
        <v>2.7020228212749355</v>
      </c>
      <c r="D34" s="19">
        <v>-0.83982894434961919</v>
      </c>
      <c r="E34" s="15">
        <v>2.5824988271291565</v>
      </c>
      <c r="F34" s="965">
        <v>2.5937048170869117</v>
      </c>
      <c r="G34" s="965">
        <v>1.1205989957755236E-2</v>
      </c>
      <c r="H34" s="965">
        <v>2.2466674949487517</v>
      </c>
      <c r="I34" s="965">
        <v>2.3455183257648793</v>
      </c>
      <c r="J34" s="965">
        <v>9.8850830816127555E-2</v>
      </c>
      <c r="K34" s="965">
        <v>5.1219118364181266</v>
      </c>
      <c r="L34" s="965">
        <v>5.0460815339098515</v>
      </c>
      <c r="M34" s="965">
        <v>-7.583030250827516E-2</v>
      </c>
      <c r="N34" s="965">
        <v>2.7244185203087787</v>
      </c>
      <c r="O34" s="965">
        <v>2.341413642136168</v>
      </c>
      <c r="P34" s="19">
        <v>-0.38300487817261075</v>
      </c>
    </row>
    <row r="35" spans="1:16">
      <c r="A35" s="960" t="s">
        <v>64</v>
      </c>
      <c r="B35" s="965">
        <v>0.49846996865876197</v>
      </c>
      <c r="C35" s="965">
        <v>0.56055895625455066</v>
      </c>
      <c r="D35" s="19">
        <v>6.2088987595788681E-2</v>
      </c>
      <c r="E35" s="15">
        <v>1.3164703667979294</v>
      </c>
      <c r="F35" s="965">
        <v>1.3334142958045734</v>
      </c>
      <c r="G35" s="965">
        <v>1.6943929006643987E-2</v>
      </c>
      <c r="H35" s="965">
        <v>0.18821437883817937</v>
      </c>
      <c r="I35" s="965">
        <v>0.19317824034802289</v>
      </c>
      <c r="J35" s="965">
        <v>4.9638615098435146E-3</v>
      </c>
      <c r="K35" s="965">
        <v>0.53135434086346689</v>
      </c>
      <c r="L35" s="965">
        <v>0.538256578644418</v>
      </c>
      <c r="M35" s="965">
        <v>6.9022377809511148E-3</v>
      </c>
      <c r="N35" s="965">
        <v>0.29620438918365921</v>
      </c>
      <c r="O35" s="965">
        <v>0.24376438051128554</v>
      </c>
      <c r="P35" s="19">
        <v>-5.2440008672373667E-2</v>
      </c>
    </row>
    <row r="36" spans="1:16">
      <c r="A36" s="960" t="s">
        <v>65</v>
      </c>
      <c r="B36" s="965">
        <v>3.7536651604934218E-2</v>
      </c>
      <c r="C36" s="965">
        <v>3.6313401044315949E-2</v>
      </c>
      <c r="D36" s="19">
        <v>-1.2232505606182692E-3</v>
      </c>
      <c r="E36" s="15">
        <v>0.22866711619367588</v>
      </c>
      <c r="F36" s="965">
        <v>0.22792578920475737</v>
      </c>
      <c r="G36" s="965">
        <v>-7.41326988918517E-4</v>
      </c>
      <c r="H36" s="965">
        <v>0.23041882153042931</v>
      </c>
      <c r="I36" s="965">
        <v>0.22239690740331872</v>
      </c>
      <c r="J36" s="965">
        <v>-8.0219141271105909E-3</v>
      </c>
      <c r="K36" s="965">
        <v>0.67178137105788127</v>
      </c>
      <c r="L36" s="965">
        <v>0.65528966718973236</v>
      </c>
      <c r="M36" s="965">
        <v>-1.649170386814891E-2</v>
      </c>
      <c r="N36" s="965">
        <v>1.8313725683781732E-2</v>
      </c>
      <c r="O36" s="965">
        <v>1.7314625592483261E-2</v>
      </c>
      <c r="P36" s="19">
        <v>-9.9910009129847155E-4</v>
      </c>
    </row>
    <row r="37" spans="1:16">
      <c r="A37" s="960" t="s">
        <v>66</v>
      </c>
      <c r="B37" s="965">
        <v>1.3580209595149526</v>
      </c>
      <c r="C37" s="965">
        <v>1.3112695455095171</v>
      </c>
      <c r="D37" s="19">
        <v>-4.6751414005435477E-2</v>
      </c>
      <c r="E37" s="15">
        <v>1.0246082752784309</v>
      </c>
      <c r="F37" s="965">
        <v>1.2630145513451385</v>
      </c>
      <c r="G37" s="965">
        <v>0.23840627606670761</v>
      </c>
      <c r="H37" s="965"/>
      <c r="I37" s="965" t="s">
        <v>84</v>
      </c>
      <c r="J37" s="965" t="s">
        <v>84</v>
      </c>
      <c r="K37" s="965">
        <v>2.252450869857328</v>
      </c>
      <c r="L37" s="965">
        <v>2.5533743421879751</v>
      </c>
      <c r="M37" s="965">
        <v>0.30092347233064709</v>
      </c>
      <c r="N37" s="965">
        <v>0.71786035646301749</v>
      </c>
      <c r="O37" s="965">
        <v>0.73006024466891795</v>
      </c>
      <c r="P37" s="19">
        <v>1.2199888205900455E-2</v>
      </c>
    </row>
    <row r="38" spans="1:16">
      <c r="A38" s="961" t="s">
        <v>67</v>
      </c>
      <c r="B38" s="966">
        <v>14.925511171583089</v>
      </c>
      <c r="C38" s="966">
        <v>14.025991575824712</v>
      </c>
      <c r="D38" s="967">
        <v>-0.89951959575837748</v>
      </c>
      <c r="E38" s="968">
        <v>19.038738268848832</v>
      </c>
      <c r="F38" s="966">
        <v>18.721599735004332</v>
      </c>
      <c r="G38" s="966">
        <v>-0.31713853384449919</v>
      </c>
      <c r="H38" s="966">
        <v>9.5606963029698537</v>
      </c>
      <c r="I38" s="966">
        <v>9.6728441274011967</v>
      </c>
      <c r="J38" s="966">
        <v>0.11214782443134297</v>
      </c>
      <c r="K38" s="966">
        <v>14.526606732257866</v>
      </c>
      <c r="L38" s="966">
        <v>14.520886625824907</v>
      </c>
      <c r="M38" s="966">
        <v>-5.720106432958616E-3</v>
      </c>
      <c r="N38" s="966">
        <v>9.5309967367502448</v>
      </c>
      <c r="O38" s="966">
        <v>9.8940857672673719</v>
      </c>
      <c r="P38" s="967">
        <v>0.36308903051712704</v>
      </c>
    </row>
    <row r="39" spans="1:16">
      <c r="A39" s="27" t="s">
        <v>1175</v>
      </c>
      <c r="B39" s="957"/>
      <c r="C39" s="957"/>
      <c r="D39" s="27" t="s">
        <v>1176</v>
      </c>
    </row>
    <row r="40" spans="1:16">
      <c r="A40" s="27" t="s">
        <v>1177</v>
      </c>
    </row>
    <row r="41" spans="1:16">
      <c r="A41" s="27" t="s">
        <v>1178</v>
      </c>
    </row>
    <row r="42" spans="1:16">
      <c r="A42" s="613" t="s">
        <v>1263</v>
      </c>
    </row>
    <row r="43" spans="1:16">
      <c r="A43" s="7"/>
    </row>
  </sheetData>
  <mergeCells count="8">
    <mergeCell ref="A22:P22"/>
    <mergeCell ref="O2:P2"/>
    <mergeCell ref="A3:A4"/>
    <mergeCell ref="B3:D3"/>
    <mergeCell ref="E3:G3"/>
    <mergeCell ref="H3:J3"/>
    <mergeCell ref="K3:M3"/>
    <mergeCell ref="N3:P3"/>
  </mergeCells>
  <pageMargins left="0.51181102362204722" right="0.51181102362204722" top="0.74803149606299213" bottom="0.74803149606299213" header="0.31496062992125984" footer="0.31496062992125984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6"/>
  <sheetViews>
    <sheetView workbookViewId="0">
      <selection activeCell="N23" sqref="N22:N23"/>
    </sheetView>
  </sheetViews>
  <sheetFormatPr defaultColWidth="6.7109375" defaultRowHeight="12.75"/>
  <cols>
    <col min="1" max="1" width="6.42578125" style="129" customWidth="1"/>
    <col min="2" max="2" width="6.28515625" style="129" customWidth="1"/>
    <col min="3" max="3" width="8" style="129" customWidth="1"/>
    <col min="4" max="4" width="8.5703125" style="129" customWidth="1"/>
    <col min="5" max="9" width="14.28515625" style="129" customWidth="1"/>
    <col min="10" max="11" width="6.7109375" style="129"/>
    <col min="12" max="12" width="7.5703125" style="129" bestFit="1" customWidth="1"/>
    <col min="13" max="13" width="7.42578125" style="129" bestFit="1" customWidth="1"/>
    <col min="14" max="16384" width="6.7109375" style="129"/>
  </cols>
  <sheetData>
    <row r="1" spans="1:13" ht="14.25">
      <c r="A1" s="1771" t="s">
        <v>161</v>
      </c>
      <c r="B1" s="1771"/>
      <c r="C1" s="1771"/>
      <c r="D1" s="1771"/>
      <c r="E1" s="1771"/>
      <c r="F1" s="1771"/>
      <c r="G1" s="1771"/>
      <c r="H1" s="1771"/>
      <c r="I1" s="1771"/>
    </row>
    <row r="2" spans="1:13" ht="18" customHeight="1" thickBot="1">
      <c r="A2" s="130"/>
      <c r="B2" s="131"/>
      <c r="C2" s="131"/>
      <c r="D2" s="131"/>
      <c r="I2" s="1630" t="s">
        <v>1331</v>
      </c>
    </row>
    <row r="3" spans="1:13" ht="20.25" customHeight="1">
      <c r="A3" s="132" t="s">
        <v>0</v>
      </c>
      <c r="B3" s="133"/>
      <c r="C3" s="134"/>
      <c r="D3" s="135" t="s">
        <v>162</v>
      </c>
      <c r="E3" s="136" t="s">
        <v>163</v>
      </c>
      <c r="F3" s="137"/>
      <c r="G3" s="137"/>
      <c r="H3" s="138" t="s">
        <v>164</v>
      </c>
      <c r="I3" s="139" t="s">
        <v>165</v>
      </c>
    </row>
    <row r="4" spans="1:13" ht="20.25" customHeight="1" thickBot="1">
      <c r="A4" s="140"/>
      <c r="B4" s="141"/>
      <c r="C4" s="142"/>
      <c r="D4" s="143" t="s">
        <v>166</v>
      </c>
      <c r="E4" s="144" t="s">
        <v>167</v>
      </c>
      <c r="F4" s="144" t="s">
        <v>1119</v>
      </c>
      <c r="G4" s="144" t="s">
        <v>1187</v>
      </c>
      <c r="H4" s="145" t="s">
        <v>1188</v>
      </c>
      <c r="I4" s="146" t="s">
        <v>1189</v>
      </c>
    </row>
    <row r="5" spans="1:13" ht="15" customHeight="1">
      <c r="A5" s="147" t="s">
        <v>168</v>
      </c>
      <c r="B5" s="148"/>
      <c r="C5" s="148"/>
      <c r="D5" s="149"/>
      <c r="E5" s="150"/>
      <c r="F5" s="150"/>
      <c r="G5" s="150"/>
      <c r="H5" s="150"/>
      <c r="I5" s="151"/>
    </row>
    <row r="6" spans="1:13" ht="15" customHeight="1">
      <c r="A6" s="152" t="s">
        <v>169</v>
      </c>
      <c r="B6" s="153"/>
      <c r="C6" s="154"/>
      <c r="D6" s="155" t="s">
        <v>170</v>
      </c>
      <c r="E6" s="157">
        <v>463.358</v>
      </c>
      <c r="F6" s="157">
        <v>471.09100000000001</v>
      </c>
      <c r="G6" s="157">
        <v>467.82</v>
      </c>
      <c r="H6" s="156">
        <v>-3.271000000000015</v>
      </c>
      <c r="I6" s="158">
        <v>99.305654321564191</v>
      </c>
    </row>
    <row r="7" spans="1:13" ht="15" customHeight="1">
      <c r="A7" s="152" t="s">
        <v>171</v>
      </c>
      <c r="B7" s="153" t="s">
        <v>172</v>
      </c>
      <c r="C7" s="154"/>
      <c r="D7" s="155" t="s">
        <v>170</v>
      </c>
      <c r="E7" s="157">
        <v>201.30699999999999</v>
      </c>
      <c r="F7" s="157">
        <v>202.589</v>
      </c>
      <c r="G7" s="157">
        <v>198.97800000000001</v>
      </c>
      <c r="H7" s="156">
        <v>-3.61099999999999</v>
      </c>
      <c r="I7" s="158">
        <v>98.217573510901389</v>
      </c>
    </row>
    <row r="8" spans="1:13" ht="15" customHeight="1">
      <c r="A8" s="152"/>
      <c r="B8" s="159" t="s">
        <v>173</v>
      </c>
      <c r="C8" s="160" t="s">
        <v>174</v>
      </c>
      <c r="D8" s="155" t="s">
        <v>170</v>
      </c>
      <c r="E8" s="156">
        <v>154.10499999999999</v>
      </c>
      <c r="F8" s="156">
        <v>150.27199999999999</v>
      </c>
      <c r="G8" s="156">
        <v>144.875</v>
      </c>
      <c r="H8" s="156">
        <v>-5.3969999999999914</v>
      </c>
      <c r="I8" s="158">
        <v>96.408512563884159</v>
      </c>
    </row>
    <row r="9" spans="1:13" ht="15" customHeight="1">
      <c r="A9" s="152"/>
      <c r="B9" s="153"/>
      <c r="C9" s="160" t="s">
        <v>175</v>
      </c>
      <c r="D9" s="155" t="s">
        <v>170</v>
      </c>
      <c r="E9" s="157">
        <v>47.201999999999998</v>
      </c>
      <c r="F9" s="157">
        <v>52.317000000000007</v>
      </c>
      <c r="G9" s="157">
        <v>54.102999999999994</v>
      </c>
      <c r="H9" s="156">
        <v>1.7859999999999872</v>
      </c>
      <c r="I9" s="158">
        <v>103.41380430835099</v>
      </c>
    </row>
    <row r="10" spans="1:13" ht="15" customHeight="1">
      <c r="A10" s="152" t="s">
        <v>176</v>
      </c>
      <c r="B10" s="153"/>
      <c r="C10" s="154"/>
      <c r="D10" s="155" t="s">
        <v>170</v>
      </c>
      <c r="E10" s="157">
        <v>580.39300000000003</v>
      </c>
      <c r="F10" s="157">
        <v>631.46400000000006</v>
      </c>
      <c r="G10" s="157">
        <v>637.16700000000003</v>
      </c>
      <c r="H10" s="156">
        <v>5.7029999999999745</v>
      </c>
      <c r="I10" s="158">
        <v>100.9031393713656</v>
      </c>
    </row>
    <row r="11" spans="1:13" ht="15" customHeight="1">
      <c r="A11" s="152" t="s">
        <v>171</v>
      </c>
      <c r="B11" s="153" t="s">
        <v>177</v>
      </c>
      <c r="C11" s="154"/>
      <c r="D11" s="155" t="s">
        <v>170</v>
      </c>
      <c r="E11" s="157">
        <v>37.371000000000002</v>
      </c>
      <c r="F11" s="157">
        <v>39.679000000000002</v>
      </c>
      <c r="G11" s="157">
        <v>40.548999999999999</v>
      </c>
      <c r="H11" s="156">
        <v>0.86999999999999744</v>
      </c>
      <c r="I11" s="158">
        <v>102.19259557952569</v>
      </c>
    </row>
    <row r="12" spans="1:13" ht="15" customHeight="1">
      <c r="A12" s="152" t="s">
        <v>178</v>
      </c>
      <c r="B12" s="153"/>
      <c r="C12" s="154"/>
      <c r="D12" s="155" t="s">
        <v>170</v>
      </c>
      <c r="E12" s="161">
        <v>393.92700000000002</v>
      </c>
      <c r="F12" s="161">
        <v>409.56900000000002</v>
      </c>
      <c r="G12" s="161">
        <v>399.90800000000002</v>
      </c>
      <c r="H12" s="156">
        <v>-9.6610000000000014</v>
      </c>
      <c r="I12" s="158">
        <v>97.641178897816971</v>
      </c>
    </row>
    <row r="13" spans="1:13" ht="15" customHeight="1">
      <c r="A13" s="152" t="s">
        <v>171</v>
      </c>
      <c r="B13" s="153" t="s">
        <v>179</v>
      </c>
      <c r="C13" s="154"/>
      <c r="D13" s="155" t="s">
        <v>170</v>
      </c>
      <c r="E13" s="161">
        <v>264.97699999999998</v>
      </c>
      <c r="F13" s="161">
        <v>272.20499999999998</v>
      </c>
      <c r="G13" s="161">
        <v>269.78699999999998</v>
      </c>
      <c r="H13" s="156">
        <v>-2.4180000000000064</v>
      </c>
      <c r="I13" s="158">
        <v>99.111698903400011</v>
      </c>
    </row>
    <row r="14" spans="1:13" ht="15" customHeight="1">
      <c r="A14" s="152" t="s">
        <v>180</v>
      </c>
      <c r="B14" s="153"/>
      <c r="C14" s="154"/>
      <c r="D14" s="155" t="s">
        <v>170</v>
      </c>
      <c r="E14" s="161">
        <v>34.052999999999997</v>
      </c>
      <c r="F14" s="161">
        <v>34.823</v>
      </c>
      <c r="G14" s="161">
        <v>35.457000000000001</v>
      </c>
      <c r="H14" s="156">
        <v>0.63400000000000034</v>
      </c>
      <c r="I14" s="158">
        <v>101.82063578669272</v>
      </c>
    </row>
    <row r="15" spans="1:13" ht="15" customHeight="1">
      <c r="A15" s="152" t="s">
        <v>181</v>
      </c>
      <c r="B15" s="153"/>
      <c r="C15" s="154"/>
      <c r="D15" s="155" t="s">
        <v>170</v>
      </c>
      <c r="E15" s="161">
        <v>11375.602999999999</v>
      </c>
      <c r="F15" s="161">
        <v>11849.817999999999</v>
      </c>
      <c r="G15" s="161">
        <v>10968.918</v>
      </c>
      <c r="H15" s="156">
        <v>-880.89999999999964</v>
      </c>
      <c r="I15" s="158">
        <v>92.566130551540965</v>
      </c>
      <c r="M15" s="1625"/>
    </row>
    <row r="16" spans="1:13" ht="15" customHeight="1">
      <c r="A16" s="152" t="s">
        <v>182</v>
      </c>
      <c r="B16" s="153"/>
      <c r="C16" s="154"/>
      <c r="D16" s="155" t="s">
        <v>170</v>
      </c>
      <c r="E16" s="161">
        <v>6183.3819999999996</v>
      </c>
      <c r="F16" s="161">
        <v>6265.5110000000004</v>
      </c>
      <c r="G16" s="161">
        <v>5680.915</v>
      </c>
      <c r="H16" s="156">
        <v>-584.59600000000046</v>
      </c>
      <c r="I16" s="158">
        <v>90.669619764453373</v>
      </c>
    </row>
    <row r="17" spans="1:13" ht="15" customHeight="1">
      <c r="A17" s="162" t="s">
        <v>183</v>
      </c>
      <c r="B17" s="153"/>
      <c r="C17" s="154"/>
      <c r="D17" s="155" t="s">
        <v>170</v>
      </c>
      <c r="E17" s="163">
        <v>6.9370000000000003</v>
      </c>
      <c r="F17" s="163">
        <v>7.2489999999999997</v>
      </c>
      <c r="G17" s="163">
        <v>7.1609999999999996</v>
      </c>
      <c r="H17" s="156">
        <v>-8.8000000000000078E-2</v>
      </c>
      <c r="I17" s="158">
        <v>98.786039453717763</v>
      </c>
      <c r="K17" s="164"/>
      <c r="M17" s="165"/>
    </row>
    <row r="18" spans="1:13" ht="15" customHeight="1">
      <c r="A18" s="166" t="s">
        <v>184</v>
      </c>
      <c r="B18" s="167"/>
      <c r="C18" s="167"/>
      <c r="D18" s="168"/>
      <c r="E18" s="169"/>
      <c r="F18" s="170"/>
      <c r="G18" s="170"/>
      <c r="H18" s="169"/>
      <c r="I18" s="171"/>
    </row>
    <row r="19" spans="1:13" ht="15" customHeight="1">
      <c r="A19" s="162" t="s">
        <v>185</v>
      </c>
      <c r="B19" s="172"/>
      <c r="C19" s="154"/>
      <c r="D19" s="173" t="s">
        <v>186</v>
      </c>
      <c r="E19" s="174">
        <v>22246</v>
      </c>
      <c r="F19" s="174">
        <v>20736.624106053598</v>
      </c>
      <c r="G19" s="174">
        <v>23364.070185636039</v>
      </c>
      <c r="H19" s="156">
        <v>2627.4460795824416</v>
      </c>
      <c r="I19" s="158">
        <v>112.67055845804437</v>
      </c>
    </row>
    <row r="20" spans="1:13" ht="15" customHeight="1">
      <c r="A20" s="162" t="s">
        <v>187</v>
      </c>
      <c r="B20" s="172"/>
      <c r="C20" s="154"/>
      <c r="D20" s="155" t="s">
        <v>186</v>
      </c>
      <c r="E20" s="175">
        <v>88197</v>
      </c>
      <c r="F20" s="175">
        <v>77767.075240782244</v>
      </c>
      <c r="G20" s="175">
        <v>75780.687807215087</v>
      </c>
      <c r="H20" s="156">
        <v>-1986.3874335671571</v>
      </c>
      <c r="I20" s="158">
        <v>97.445721820684511</v>
      </c>
      <c r="J20" s="177"/>
      <c r="K20" s="172"/>
    </row>
    <row r="21" spans="1:13" ht="15" customHeight="1">
      <c r="A21" s="162" t="s">
        <v>188</v>
      </c>
      <c r="B21" s="172"/>
      <c r="C21" s="154"/>
      <c r="D21" s="155" t="s">
        <v>186</v>
      </c>
      <c r="E21" s="175">
        <v>1188</v>
      </c>
      <c r="F21" s="175">
        <v>1252.151478144835</v>
      </c>
      <c r="G21" s="175">
        <v>1257.1496698586143</v>
      </c>
      <c r="H21" s="156">
        <v>4.9981917137793062</v>
      </c>
      <c r="I21" s="158">
        <v>100.39916829561105</v>
      </c>
    </row>
    <row r="22" spans="1:13" ht="15" customHeight="1">
      <c r="A22" s="162" t="s">
        <v>189</v>
      </c>
      <c r="B22" s="172"/>
      <c r="C22" s="154"/>
      <c r="D22" s="155" t="s">
        <v>186</v>
      </c>
      <c r="E22" s="175">
        <v>258.27380952380952</v>
      </c>
      <c r="F22" s="175">
        <v>258.40238095238095</v>
      </c>
      <c r="G22" s="175">
        <v>257.82121428571429</v>
      </c>
      <c r="H22" s="156">
        <v>-0.58116666666666106</v>
      </c>
      <c r="I22" s="158">
        <v>99.775092371624169</v>
      </c>
    </row>
    <row r="23" spans="1:13" ht="15" customHeight="1">
      <c r="A23" s="178" t="s">
        <v>190</v>
      </c>
      <c r="B23" s="179"/>
      <c r="C23" s="180"/>
      <c r="D23" s="181" t="s">
        <v>186</v>
      </c>
      <c r="E23" s="182">
        <v>72253</v>
      </c>
      <c r="F23" s="182">
        <v>75940</v>
      </c>
      <c r="G23" s="182">
        <v>70596</v>
      </c>
      <c r="H23" s="997">
        <f t="shared" ref="H23" si="0">G23-F23</f>
        <v>-5344</v>
      </c>
      <c r="I23" s="1634">
        <f t="shared" ref="I23" si="1">G23/F23*100</f>
        <v>92.962865420068468</v>
      </c>
    </row>
    <row r="24" spans="1:13" ht="15" customHeight="1">
      <c r="A24" s="152" t="s">
        <v>191</v>
      </c>
      <c r="B24" s="159"/>
      <c r="C24" s="160"/>
      <c r="D24" s="173" t="s">
        <v>192</v>
      </c>
      <c r="E24" s="175">
        <v>928315</v>
      </c>
      <c r="F24" s="175">
        <v>959418</v>
      </c>
      <c r="G24" s="175">
        <v>933887</v>
      </c>
      <c r="H24" s="156">
        <v>-25531</v>
      </c>
      <c r="I24" s="176">
        <v>97.338907546033113</v>
      </c>
    </row>
    <row r="25" spans="1:13" ht="15" customHeight="1">
      <c r="A25" s="184" t="s">
        <v>193</v>
      </c>
      <c r="B25" s="179"/>
      <c r="C25" s="180"/>
      <c r="D25" s="181" t="s">
        <v>170</v>
      </c>
      <c r="E25" s="182">
        <v>1242487</v>
      </c>
      <c r="F25" s="182">
        <v>1261036</v>
      </c>
      <c r="G25" s="182">
        <v>1162742</v>
      </c>
      <c r="H25" s="997">
        <v>-98294</v>
      </c>
      <c r="I25" s="183">
        <v>92.205297866198904</v>
      </c>
    </row>
    <row r="26" spans="1:13" ht="15" customHeight="1">
      <c r="A26" s="152" t="s">
        <v>194</v>
      </c>
      <c r="B26" s="153"/>
      <c r="C26" s="154"/>
      <c r="D26" s="155" t="s">
        <v>192</v>
      </c>
      <c r="E26" s="175">
        <v>10293</v>
      </c>
      <c r="F26" s="175">
        <v>10923</v>
      </c>
      <c r="G26" s="175">
        <v>11102.255999999999</v>
      </c>
      <c r="H26" s="156">
        <v>179.2559999999994</v>
      </c>
      <c r="I26" s="176">
        <v>101.64108761329305</v>
      </c>
      <c r="K26" s="185"/>
    </row>
    <row r="27" spans="1:13" ht="15" customHeight="1" thickBot="1">
      <c r="A27" s="186" t="s">
        <v>195</v>
      </c>
      <c r="B27" s="187"/>
      <c r="C27" s="188"/>
      <c r="D27" s="189" t="s">
        <v>192</v>
      </c>
      <c r="E27" s="190">
        <v>688</v>
      </c>
      <c r="F27" s="190">
        <v>635</v>
      </c>
      <c r="G27" s="190">
        <v>630.16300000000001</v>
      </c>
      <c r="H27" s="190">
        <v>-4.8369999999999891</v>
      </c>
      <c r="I27" s="191">
        <v>99.238267716535432</v>
      </c>
    </row>
    <row r="28" spans="1:13" ht="3.75" customHeight="1">
      <c r="A28" s="153"/>
      <c r="B28" s="159"/>
      <c r="C28" s="159"/>
      <c r="D28" s="192"/>
      <c r="E28" s="7"/>
      <c r="F28" s="7"/>
      <c r="G28" s="7"/>
      <c r="H28" s="7"/>
    </row>
    <row r="29" spans="1:13" ht="27.75" customHeight="1">
      <c r="A29" s="1772" t="s">
        <v>196</v>
      </c>
      <c r="B29" s="1772"/>
      <c r="C29" s="1772"/>
      <c r="D29" s="1772"/>
      <c r="E29" s="1772"/>
      <c r="F29" s="1772"/>
      <c r="G29" s="1772"/>
      <c r="H29" s="1772"/>
      <c r="I29" s="1772"/>
    </row>
    <row r="30" spans="1:13">
      <c r="A30" s="193" t="s">
        <v>197</v>
      </c>
      <c r="B30" s="194"/>
      <c r="C30" s="195"/>
      <c r="D30" s="195"/>
    </row>
    <row r="31" spans="1:13">
      <c r="B31" s="196" t="s">
        <v>198</v>
      </c>
      <c r="C31" s="195"/>
      <c r="D31" s="195"/>
    </row>
    <row r="32" spans="1:13">
      <c r="B32" s="196" t="s">
        <v>199</v>
      </c>
      <c r="C32" s="195"/>
      <c r="D32" s="195"/>
    </row>
    <row r="33" spans="1:4">
      <c r="A33" s="193" t="s">
        <v>1254</v>
      </c>
      <c r="B33" s="197"/>
      <c r="C33" s="198"/>
      <c r="D33" s="199"/>
    </row>
    <row r="34" spans="1:4">
      <c r="A34" s="197"/>
      <c r="B34" s="197"/>
      <c r="C34" s="197"/>
      <c r="D34" s="200"/>
    </row>
    <row r="35" spans="1:4">
      <c r="A35" s="197"/>
      <c r="B35" s="197"/>
      <c r="C35" s="197"/>
      <c r="D35" s="200"/>
    </row>
    <row r="36" spans="1:4">
      <c r="A36" s="197"/>
      <c r="B36" s="197"/>
      <c r="C36" s="197"/>
      <c r="D36" s="201"/>
    </row>
    <row r="37" spans="1:4">
      <c r="A37" s="197"/>
      <c r="B37" s="197"/>
      <c r="C37" s="197"/>
      <c r="D37" s="201"/>
    </row>
    <row r="38" spans="1:4">
      <c r="A38" s="197"/>
      <c r="B38" s="197"/>
      <c r="C38" s="197"/>
      <c r="D38" s="201"/>
    </row>
    <row r="39" spans="1:4">
      <c r="A39" s="197"/>
      <c r="B39" s="197"/>
      <c r="C39" s="197"/>
      <c r="D39" s="201"/>
    </row>
    <row r="40" spans="1:4">
      <c r="D40" s="202"/>
    </row>
    <row r="41" spans="1:4">
      <c r="D41" s="202"/>
    </row>
    <row r="42" spans="1:4">
      <c r="D42" s="202"/>
    </row>
    <row r="43" spans="1:4">
      <c r="D43" s="203"/>
    </row>
    <row r="44" spans="1:4">
      <c r="D44" s="203"/>
    </row>
    <row r="45" spans="1:4">
      <c r="D45" s="202"/>
    </row>
    <row r="46" spans="1:4">
      <c r="D46" s="202"/>
    </row>
  </sheetData>
  <mergeCells count="2">
    <mergeCell ref="A1:I1"/>
    <mergeCell ref="A29:I2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42"/>
  <sheetViews>
    <sheetView topLeftCell="A10" workbookViewId="0">
      <selection activeCell="I35" sqref="I35"/>
    </sheetView>
  </sheetViews>
  <sheetFormatPr defaultColWidth="10.28515625" defaultRowHeight="12.75"/>
  <cols>
    <col min="1" max="1" width="23.42578125" style="197" customWidth="1"/>
    <col min="2" max="2" width="16.28515625" style="197" bestFit="1" customWidth="1"/>
    <col min="3" max="16384" width="10.28515625" style="197"/>
  </cols>
  <sheetData>
    <row r="1" spans="1:6" ht="38.25" customHeight="1">
      <c r="A1" s="1773" t="s">
        <v>201</v>
      </c>
      <c r="B1" s="1773"/>
      <c r="C1" s="1773"/>
      <c r="D1" s="1773"/>
      <c r="E1" s="1773"/>
      <c r="F1" s="1773"/>
    </row>
    <row r="2" spans="1:6" ht="14.25" customHeight="1" thickBot="1">
      <c r="A2" s="204"/>
      <c r="B2" s="205"/>
      <c r="C2" s="206"/>
      <c r="D2" s="206"/>
      <c r="E2" s="206"/>
      <c r="F2" s="207" t="s">
        <v>1332</v>
      </c>
    </row>
    <row r="3" spans="1:6" ht="18" customHeight="1">
      <c r="A3" s="208" t="s">
        <v>202</v>
      </c>
      <c r="B3" s="135" t="s">
        <v>162</v>
      </c>
      <c r="C3" s="209" t="s">
        <v>163</v>
      </c>
      <c r="D3" s="210"/>
      <c r="E3" s="210"/>
      <c r="F3" s="211" t="s">
        <v>165</v>
      </c>
    </row>
    <row r="4" spans="1:6" ht="15" customHeight="1" thickBot="1">
      <c r="A4" s="212"/>
      <c r="B4" s="142" t="s">
        <v>166</v>
      </c>
      <c r="C4" s="213" t="s">
        <v>203</v>
      </c>
      <c r="D4" s="213" t="s">
        <v>1120</v>
      </c>
      <c r="E4" s="213" t="s">
        <v>1190</v>
      </c>
      <c r="F4" s="1364" t="s">
        <v>1189</v>
      </c>
    </row>
    <row r="5" spans="1:6">
      <c r="A5" s="214" t="s">
        <v>204</v>
      </c>
      <c r="B5" s="215" t="s">
        <v>205</v>
      </c>
      <c r="C5" s="217">
        <v>29.074142115640385</v>
      </c>
      <c r="D5" s="218">
        <v>28.566453014778887</v>
      </c>
      <c r="E5" s="218">
        <v>28.995234684025288</v>
      </c>
      <c r="F5" s="219">
        <v>101.5009972327491</v>
      </c>
    </row>
    <row r="6" spans="1:6">
      <c r="A6" s="220" t="s">
        <v>206</v>
      </c>
      <c r="B6" s="155" t="s">
        <v>205</v>
      </c>
      <c r="C6" s="217">
        <v>68.264876809306713</v>
      </c>
      <c r="D6" s="218">
        <v>65.07025560251391</v>
      </c>
      <c r="E6" s="218">
        <v>61.567051837086403</v>
      </c>
      <c r="F6" s="219">
        <v>94.616274774104056</v>
      </c>
    </row>
    <row r="7" spans="1:6">
      <c r="A7" s="220" t="s">
        <v>207</v>
      </c>
      <c r="B7" s="155" t="s">
        <v>205</v>
      </c>
      <c r="C7" s="217">
        <v>29.059134637776406</v>
      </c>
      <c r="D7" s="218">
        <v>29.571292671896199</v>
      </c>
      <c r="E7" s="218">
        <v>28.97810446320117</v>
      </c>
      <c r="F7" s="219">
        <v>97.994040317152653</v>
      </c>
    </row>
    <row r="8" spans="1:6">
      <c r="A8" s="220" t="s">
        <v>208</v>
      </c>
      <c r="B8" s="155" t="s">
        <v>205</v>
      </c>
      <c r="C8" s="217">
        <v>24.216894280080936</v>
      </c>
      <c r="D8" s="218">
        <v>24.707723177850902</v>
      </c>
      <c r="E8" s="218">
        <v>26.68888404397795</v>
      </c>
      <c r="F8" s="219">
        <v>108.01838701148736</v>
      </c>
    </row>
    <row r="9" spans="1:6">
      <c r="A9" s="220" t="s">
        <v>209</v>
      </c>
      <c r="B9" s="155" t="s">
        <v>205</v>
      </c>
      <c r="C9" s="217">
        <v>4.7692729653223758</v>
      </c>
      <c r="D9" s="218">
        <v>4.3380170401675944</v>
      </c>
      <c r="E9" s="218">
        <v>4.2363555195647882</v>
      </c>
      <c r="F9" s="219">
        <v>97.656497896124478</v>
      </c>
    </row>
    <row r="10" spans="1:6">
      <c r="A10" s="221" t="s">
        <v>210</v>
      </c>
      <c r="B10" s="181" t="s">
        <v>205</v>
      </c>
      <c r="C10" s="222">
        <v>0.34620698934469074</v>
      </c>
      <c r="D10" s="223">
        <v>0.24328244155763143</v>
      </c>
      <c r="E10" s="223">
        <v>0.22788384672086048</v>
      </c>
      <c r="F10" s="224">
        <v>93.670486559498315</v>
      </c>
    </row>
    <row r="11" spans="1:6">
      <c r="A11" s="214" t="s">
        <v>211</v>
      </c>
      <c r="B11" s="215" t="s">
        <v>212</v>
      </c>
      <c r="C11" s="225">
        <v>35.7823165246838</v>
      </c>
      <c r="D11" s="226">
        <v>48.128991244545901</v>
      </c>
      <c r="E11" s="226">
        <v>55.276567656765671</v>
      </c>
      <c r="F11" s="227">
        <v>114.85087517397272</v>
      </c>
    </row>
    <row r="12" spans="1:6">
      <c r="A12" s="220" t="s">
        <v>213</v>
      </c>
      <c r="B12" s="155" t="s">
        <v>212</v>
      </c>
      <c r="C12" s="225">
        <v>104.20392613365701</v>
      </c>
      <c r="D12" s="226">
        <v>117.84321091108735</v>
      </c>
      <c r="E12" s="226">
        <v>153.37029702970298</v>
      </c>
      <c r="F12" s="227">
        <v>130.14775806255042</v>
      </c>
    </row>
    <row r="13" spans="1:6">
      <c r="A13" s="220" t="s">
        <v>214</v>
      </c>
      <c r="B13" s="155" t="s">
        <v>212</v>
      </c>
      <c r="C13" s="225">
        <v>46.29080903751521</v>
      </c>
      <c r="D13" s="226">
        <v>60.0485450920334</v>
      </c>
      <c r="E13" s="226">
        <v>53.082508250825079</v>
      </c>
      <c r="F13" s="227">
        <v>88.399324528959326</v>
      </c>
    </row>
    <row r="14" spans="1:6">
      <c r="A14" s="220" t="s">
        <v>215</v>
      </c>
      <c r="B14" s="155" t="s">
        <v>212</v>
      </c>
      <c r="C14" s="225">
        <v>40.50743425578073</v>
      </c>
      <c r="D14" s="226">
        <v>37.593550437772706</v>
      </c>
      <c r="E14" s="226">
        <v>40.496369636963699</v>
      </c>
      <c r="F14" s="227">
        <v>107.72158831870888</v>
      </c>
    </row>
    <row r="15" spans="1:6">
      <c r="A15" s="220" t="s">
        <v>216</v>
      </c>
      <c r="B15" s="155" t="s">
        <v>212</v>
      </c>
      <c r="C15" s="225">
        <v>10.093126620456108</v>
      </c>
      <c r="D15" s="226">
        <v>10.648134770422168</v>
      </c>
      <c r="E15" s="226">
        <v>9.6528052805280531</v>
      </c>
      <c r="F15" s="227">
        <v>90.652546090429951</v>
      </c>
    </row>
    <row r="16" spans="1:6">
      <c r="A16" s="221" t="s">
        <v>217</v>
      </c>
      <c r="B16" s="181" t="s">
        <v>212</v>
      </c>
      <c r="C16" s="228">
        <v>1.3228213132969999E-2</v>
      </c>
      <c r="D16" s="229">
        <v>2.3116710492096976E-2</v>
      </c>
      <c r="E16" s="229">
        <v>1.5841584158415842E-2</v>
      </c>
      <c r="F16" s="230">
        <v>68.528712871287127</v>
      </c>
    </row>
    <row r="17" spans="1:6">
      <c r="A17" s="231" t="s">
        <v>218</v>
      </c>
      <c r="B17" s="232" t="s">
        <v>219</v>
      </c>
      <c r="C17" s="233">
        <v>17.296270649915002</v>
      </c>
      <c r="D17" s="234">
        <v>16.939141068705883</v>
      </c>
      <c r="E17" s="234">
        <v>16.145071999502381</v>
      </c>
      <c r="F17" s="235">
        <v>95.312223530208968</v>
      </c>
    </row>
    <row r="18" spans="1:6">
      <c r="A18" s="236" t="s">
        <v>220</v>
      </c>
      <c r="B18" s="237" t="s">
        <v>219</v>
      </c>
      <c r="C18" s="225">
        <v>7.28459788307</v>
      </c>
      <c r="D18" s="226">
        <v>8.4003903876831902</v>
      </c>
      <c r="E18" s="226">
        <v>7.1653500450968801</v>
      </c>
      <c r="F18" s="227">
        <v>85.29782205839922</v>
      </c>
    </row>
    <row r="19" spans="1:6" ht="13.5" thickBot="1">
      <c r="A19" s="238" t="s">
        <v>221</v>
      </c>
      <c r="B19" s="239" t="s">
        <v>219</v>
      </c>
      <c r="C19" s="240">
        <v>6.5695914531600001</v>
      </c>
      <c r="D19" s="241">
        <v>5.6661087833309161</v>
      </c>
      <c r="E19" s="241">
        <v>5.7043666220881413</v>
      </c>
      <c r="F19" s="242">
        <v>100.67520480492318</v>
      </c>
    </row>
    <row r="20" spans="1:6" ht="15.75" customHeight="1">
      <c r="A20" s="243" t="s">
        <v>222</v>
      </c>
    </row>
    <row r="21" spans="1:6">
      <c r="A21" s="244" t="s">
        <v>1263</v>
      </c>
    </row>
    <row r="22" spans="1:6" ht="13.5">
      <c r="A22" s="245"/>
    </row>
    <row r="23" spans="1:6" ht="15.75">
      <c r="A23" s="246" t="s">
        <v>223</v>
      </c>
      <c r="B23" s="247"/>
      <c r="C23" s="248"/>
      <c r="D23" s="248"/>
      <c r="E23" s="248"/>
    </row>
    <row r="24" spans="1:6" ht="16.5" thickBot="1">
      <c r="A24" s="204"/>
      <c r="B24" s="247"/>
      <c r="C24" s="248"/>
      <c r="D24" s="248"/>
      <c r="E24" s="248"/>
      <c r="F24" s="207" t="s">
        <v>1333</v>
      </c>
    </row>
    <row r="25" spans="1:6">
      <c r="A25" s="249" t="s">
        <v>202</v>
      </c>
      <c r="B25" s="250" t="s">
        <v>224</v>
      </c>
      <c r="C25" s="251" t="s">
        <v>163</v>
      </c>
      <c r="D25" s="210"/>
      <c r="E25" s="210"/>
      <c r="F25" s="252" t="s">
        <v>165</v>
      </c>
    </row>
    <row r="26" spans="1:6" ht="13.5" thickBot="1">
      <c r="A26" s="253"/>
      <c r="B26" s="254"/>
      <c r="C26" s="255" t="s">
        <v>225</v>
      </c>
      <c r="D26" s="255" t="s">
        <v>1121</v>
      </c>
      <c r="E26" s="255" t="s">
        <v>1191</v>
      </c>
      <c r="F26" s="146" t="s">
        <v>1189</v>
      </c>
    </row>
    <row r="27" spans="1:6">
      <c r="A27" s="220" t="s">
        <v>226</v>
      </c>
      <c r="B27" s="155" t="s">
        <v>227</v>
      </c>
      <c r="C27" s="216">
        <v>84.31</v>
      </c>
      <c r="D27" s="217">
        <v>85.25</v>
      </c>
      <c r="E27" s="217">
        <v>84.13</v>
      </c>
      <c r="F27" s="256">
        <v>98.686217008797655</v>
      </c>
    </row>
    <row r="28" spans="1:6">
      <c r="A28" s="220" t="s">
        <v>228</v>
      </c>
      <c r="B28" s="155" t="s">
        <v>227</v>
      </c>
      <c r="C28" s="216">
        <v>79.400000000000006</v>
      </c>
      <c r="D28" s="217">
        <v>80.48</v>
      </c>
      <c r="E28" s="217">
        <v>79.75</v>
      </c>
      <c r="F28" s="256">
        <v>99.092942345924456</v>
      </c>
    </row>
    <row r="29" spans="1:6">
      <c r="A29" s="220" t="s">
        <v>229</v>
      </c>
      <c r="B29" s="173" t="s">
        <v>230</v>
      </c>
      <c r="C29" s="157">
        <v>5945.9</v>
      </c>
      <c r="D29" s="257">
        <v>6295.5</v>
      </c>
      <c r="E29" s="257">
        <v>6334.2</v>
      </c>
      <c r="F29" s="256">
        <v>100.61472480343102</v>
      </c>
    </row>
    <row r="30" spans="1:6">
      <c r="A30" s="258" t="s">
        <v>231</v>
      </c>
      <c r="B30" s="181" t="s">
        <v>232</v>
      </c>
      <c r="C30" s="259">
        <v>0.748</v>
      </c>
      <c r="D30" s="260">
        <v>0.75600000000000001</v>
      </c>
      <c r="E30" s="260">
        <v>0.75800000000000001</v>
      </c>
      <c r="F30" s="261">
        <v>100.26455026455025</v>
      </c>
    </row>
    <row r="31" spans="1:6">
      <c r="A31" s="214" t="s">
        <v>233</v>
      </c>
      <c r="B31" s="262" t="s">
        <v>234</v>
      </c>
      <c r="C31" s="263">
        <v>1.84</v>
      </c>
      <c r="D31" s="264">
        <v>1.8341968911917097</v>
      </c>
      <c r="E31" s="264">
        <v>1.9547697368421053</v>
      </c>
      <c r="F31" s="256">
        <v>106.57360429675886</v>
      </c>
    </row>
    <row r="32" spans="1:6">
      <c r="A32" s="214" t="s">
        <v>235</v>
      </c>
      <c r="B32" s="262" t="s">
        <v>236</v>
      </c>
      <c r="C32" s="265">
        <v>11.25</v>
      </c>
      <c r="D32" s="266">
        <v>11.58</v>
      </c>
      <c r="E32" s="266">
        <v>12.16</v>
      </c>
      <c r="F32" s="256">
        <v>105.00863557858378</v>
      </c>
    </row>
    <row r="33" spans="1:9">
      <c r="A33" s="220" t="s">
        <v>237</v>
      </c>
      <c r="B33" s="155" t="s">
        <v>238</v>
      </c>
      <c r="C33" s="265">
        <v>20.7</v>
      </c>
      <c r="D33" s="266">
        <v>21.24</v>
      </c>
      <c r="E33" s="266">
        <v>23.77</v>
      </c>
      <c r="F33" s="256">
        <v>111.9114877589454</v>
      </c>
    </row>
    <row r="34" spans="1:9">
      <c r="A34" s="220" t="s">
        <v>239</v>
      </c>
      <c r="B34" s="155" t="s">
        <v>238</v>
      </c>
      <c r="C34" s="265">
        <v>18.86</v>
      </c>
      <c r="D34" s="266">
        <v>19.489999999999998</v>
      </c>
      <c r="E34" s="266">
        <v>21.76</v>
      </c>
      <c r="F34" s="256">
        <v>111.64699846074913</v>
      </c>
    </row>
    <row r="35" spans="1:9">
      <c r="A35" s="258" t="s">
        <v>240</v>
      </c>
      <c r="B35" s="181" t="s">
        <v>232</v>
      </c>
      <c r="C35" s="267">
        <v>0.57399999999999995</v>
      </c>
      <c r="D35" s="268">
        <v>0.61899999999999999</v>
      </c>
      <c r="E35" s="268">
        <v>0.59399999999999997</v>
      </c>
      <c r="F35" s="269">
        <v>95.961227786752829</v>
      </c>
    </row>
    <row r="36" spans="1:9">
      <c r="A36" s="214" t="s">
        <v>241</v>
      </c>
      <c r="B36" s="155" t="s">
        <v>242</v>
      </c>
      <c r="C36" s="157">
        <v>79.526758334158004</v>
      </c>
      <c r="D36" s="257">
        <v>79.501119032967381</v>
      </c>
      <c r="E36" s="257">
        <v>77.474885702733815</v>
      </c>
      <c r="F36" s="270">
        <v>97.451314704899531</v>
      </c>
      <c r="I36" s="874"/>
    </row>
    <row r="37" spans="1:9">
      <c r="A37" s="236" t="s">
        <v>243</v>
      </c>
      <c r="B37" s="155" t="s">
        <v>242</v>
      </c>
      <c r="C37" s="157">
        <v>75.450786427899999</v>
      </c>
      <c r="D37" s="257">
        <v>75.528649987653409</v>
      </c>
      <c r="E37" s="257">
        <v>73.710073710073715</v>
      </c>
      <c r="F37" s="270">
        <v>97.592203385235962</v>
      </c>
    </row>
    <row r="38" spans="1:9">
      <c r="A38" s="214" t="s">
        <v>244</v>
      </c>
      <c r="B38" s="262" t="s">
        <v>245</v>
      </c>
      <c r="C38" s="157">
        <v>1.4343745999899999</v>
      </c>
      <c r="D38" s="257">
        <v>1.2887292679620064</v>
      </c>
      <c r="E38" s="257">
        <v>1.2586384058464877</v>
      </c>
      <c r="F38" s="270">
        <v>97.665074980169862</v>
      </c>
    </row>
    <row r="39" spans="1:9">
      <c r="A39" s="258" t="s">
        <v>246</v>
      </c>
      <c r="B39" s="271" t="s">
        <v>247</v>
      </c>
      <c r="C39" s="272">
        <v>36.771146503116</v>
      </c>
      <c r="D39" s="273">
        <v>38.894560049543173</v>
      </c>
      <c r="E39" s="273">
        <v>39.274157932385783</v>
      </c>
      <c r="F39" s="261">
        <v>100.97596651654905</v>
      </c>
    </row>
    <row r="40" spans="1:9" ht="13.5" thickBot="1">
      <c r="A40" s="238" t="s">
        <v>248</v>
      </c>
      <c r="B40" s="189" t="s">
        <v>249</v>
      </c>
      <c r="C40" s="274">
        <v>204.7</v>
      </c>
      <c r="D40" s="275">
        <v>206</v>
      </c>
      <c r="E40" s="275">
        <v>193.8</v>
      </c>
      <c r="F40" s="276">
        <v>94.077669902912632</v>
      </c>
    </row>
    <row r="41" spans="1:9">
      <c r="A41" s="243" t="s">
        <v>222</v>
      </c>
      <c r="B41" s="277"/>
      <c r="C41" s="277"/>
      <c r="D41" s="277"/>
      <c r="E41" s="277"/>
      <c r="F41" s="277"/>
    </row>
    <row r="42" spans="1:9">
      <c r="A42" s="244" t="s">
        <v>1263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5"/>
  <sheetViews>
    <sheetView topLeftCell="A19" workbookViewId="0">
      <selection activeCell="D14" sqref="D14"/>
    </sheetView>
  </sheetViews>
  <sheetFormatPr defaultColWidth="9.28515625" defaultRowHeight="15.75"/>
  <cols>
    <col min="1" max="1" width="49.42578125" style="396" customWidth="1"/>
    <col min="2" max="3" width="10.7109375" style="396" customWidth="1"/>
    <col min="4" max="16384" width="9.28515625" style="396"/>
  </cols>
  <sheetData>
    <row r="1" spans="1:12">
      <c r="A1" s="395" t="s">
        <v>405</v>
      </c>
    </row>
    <row r="2" spans="1:12">
      <c r="A2" s="395" t="s">
        <v>406</v>
      </c>
    </row>
    <row r="3" spans="1:12" ht="16.5" thickBot="1">
      <c r="A3" s="397" t="s">
        <v>407</v>
      </c>
      <c r="D3" s="398" t="s">
        <v>1192</v>
      </c>
    </row>
    <row r="4" spans="1:12" ht="18.75" customHeight="1">
      <c r="A4" s="399"/>
      <c r="B4" s="1774" t="s">
        <v>408</v>
      </c>
      <c r="C4" s="1775"/>
      <c r="D4" s="1776"/>
    </row>
    <row r="5" spans="1:12" s="402" customFormat="1" ht="18.75" customHeight="1" thickBot="1">
      <c r="A5" s="400"/>
      <c r="B5" s="1092">
        <v>2011</v>
      </c>
      <c r="C5" s="1093">
        <v>2012</v>
      </c>
      <c r="D5" s="1094">
        <v>2013</v>
      </c>
    </row>
    <row r="6" spans="1:12" s="405" customFormat="1" ht="18.75" customHeight="1" thickTop="1">
      <c r="A6" s="403" t="s">
        <v>409</v>
      </c>
      <c r="B6" s="1095">
        <v>107.7</v>
      </c>
      <c r="C6" s="1095">
        <v>105</v>
      </c>
      <c r="D6" s="404">
        <v>98.1</v>
      </c>
    </row>
    <row r="7" spans="1:12" s="405" customFormat="1" ht="18.75" customHeight="1">
      <c r="A7" s="403" t="s">
        <v>410</v>
      </c>
      <c r="B7" s="1096">
        <v>109.2</v>
      </c>
      <c r="C7" s="1096">
        <v>105.4</v>
      </c>
      <c r="D7" s="406">
        <v>99.3</v>
      </c>
    </row>
    <row r="8" spans="1:12" s="405" customFormat="1" ht="18.75" customHeight="1">
      <c r="A8" s="403" t="s">
        <v>411</v>
      </c>
      <c r="B8" s="1096">
        <v>96</v>
      </c>
      <c r="C8" s="1096">
        <v>104.3</v>
      </c>
      <c r="D8" s="406">
        <v>102.5</v>
      </c>
    </row>
    <row r="9" spans="1:12" s="405" customFormat="1" ht="18.75" customHeight="1">
      <c r="A9" s="403" t="s">
        <v>412</v>
      </c>
      <c r="B9" s="1096">
        <v>104.2</v>
      </c>
      <c r="C9" s="1096">
        <v>103.1</v>
      </c>
      <c r="D9" s="406">
        <v>103.9</v>
      </c>
    </row>
    <row r="10" spans="1:12" s="405" customFormat="1" ht="18.75" customHeight="1">
      <c r="A10" s="403" t="s">
        <v>413</v>
      </c>
      <c r="B10" s="1096">
        <v>99.7</v>
      </c>
      <c r="C10" s="1096">
        <v>100.1</v>
      </c>
      <c r="D10" s="406">
        <v>94.7</v>
      </c>
    </row>
    <row r="11" spans="1:12" s="407" customFormat="1" ht="18.75" customHeight="1">
      <c r="A11" s="403" t="s">
        <v>414</v>
      </c>
      <c r="B11" s="1095">
        <v>119.9</v>
      </c>
      <c r="C11" s="1095">
        <v>109.6</v>
      </c>
      <c r="D11" s="404">
        <v>87.8</v>
      </c>
    </row>
    <row r="12" spans="1:12" s="407" customFormat="1" ht="18.75" customHeight="1">
      <c r="A12" s="403" t="s">
        <v>415</v>
      </c>
      <c r="B12" s="1095">
        <v>130.69999999999999</v>
      </c>
      <c r="C12" s="1095">
        <v>112.3</v>
      </c>
      <c r="D12" s="404">
        <v>83.4</v>
      </c>
    </row>
    <row r="13" spans="1:12" s="407" customFormat="1" ht="18.75" customHeight="1">
      <c r="A13" s="403" t="s">
        <v>416</v>
      </c>
      <c r="B13" s="1095">
        <v>128</v>
      </c>
      <c r="C13" s="1095">
        <v>114.3</v>
      </c>
      <c r="D13" s="404">
        <v>82.9</v>
      </c>
    </row>
    <row r="14" spans="1:12" s="405" customFormat="1" ht="18.75" customHeight="1">
      <c r="A14" s="403" t="s">
        <v>417</v>
      </c>
      <c r="B14" s="1096">
        <v>100.5</v>
      </c>
      <c r="C14" s="1096">
        <v>99.6</v>
      </c>
      <c r="D14" s="1932">
        <v>100.8</v>
      </c>
    </row>
    <row r="15" spans="1:12" s="407" customFormat="1" ht="18.75" customHeight="1">
      <c r="A15" s="403" t="s">
        <v>418</v>
      </c>
      <c r="B15" s="1095">
        <v>120.5</v>
      </c>
      <c r="C15" s="1095">
        <v>103.3</v>
      </c>
      <c r="D15" s="404">
        <v>98.9</v>
      </c>
      <c r="L15" s="405"/>
    </row>
    <row r="16" spans="1:12" s="407" customFormat="1" ht="18.75" customHeight="1">
      <c r="A16" s="403" t="s">
        <v>419</v>
      </c>
      <c r="B16" s="1095">
        <v>129.80000000000001</v>
      </c>
      <c r="C16" s="1095">
        <v>105.8</v>
      </c>
      <c r="D16" s="404">
        <v>98.1</v>
      </c>
    </row>
    <row r="17" spans="1:4" s="407" customFormat="1" ht="18.75" customHeight="1">
      <c r="A17" s="403" t="s">
        <v>420</v>
      </c>
      <c r="B17" s="1095">
        <v>108.9</v>
      </c>
      <c r="C17" s="1095">
        <v>107.4</v>
      </c>
      <c r="D17" s="404">
        <v>96.5</v>
      </c>
    </row>
    <row r="18" spans="1:4" s="407" customFormat="1" ht="18.75" customHeight="1">
      <c r="A18" s="403" t="s">
        <v>421</v>
      </c>
      <c r="B18" s="1095">
        <v>98.9</v>
      </c>
      <c r="C18" s="1095">
        <v>104</v>
      </c>
      <c r="D18" s="404">
        <v>99.6</v>
      </c>
    </row>
    <row r="19" spans="1:4" s="407" customFormat="1" ht="18.75" customHeight="1">
      <c r="A19" s="403" t="s">
        <v>422</v>
      </c>
      <c r="B19" s="1095">
        <v>103.1</v>
      </c>
      <c r="C19" s="1095">
        <v>96.8</v>
      </c>
      <c r="D19" s="404">
        <v>103.7</v>
      </c>
    </row>
    <row r="20" spans="1:4" s="407" customFormat="1" ht="18.75" customHeight="1">
      <c r="A20" s="403" t="s">
        <v>423</v>
      </c>
      <c r="B20" s="1095">
        <v>101.3</v>
      </c>
      <c r="C20" s="1095">
        <v>100.4</v>
      </c>
      <c r="D20" s="404">
        <v>104.8</v>
      </c>
    </row>
    <row r="21" spans="1:4" s="408" customFormat="1" ht="18.75" customHeight="1">
      <c r="A21" s="403" t="s">
        <v>424</v>
      </c>
      <c r="B21" s="1095">
        <v>98.4</v>
      </c>
      <c r="C21" s="1095">
        <v>99.5</v>
      </c>
      <c r="D21" s="404">
        <v>102.3</v>
      </c>
    </row>
    <row r="22" spans="1:4" s="408" customFormat="1" ht="18.75" customHeight="1">
      <c r="A22" s="403" t="s">
        <v>425</v>
      </c>
      <c r="B22" s="1095">
        <v>95.5</v>
      </c>
      <c r="C22" s="1095">
        <v>97.3</v>
      </c>
      <c r="D22" s="404">
        <v>102.6</v>
      </c>
    </row>
    <row r="23" spans="1:4" s="408" customFormat="1" ht="18.75" customHeight="1">
      <c r="A23" s="403" t="s">
        <v>426</v>
      </c>
      <c r="B23" s="1095">
        <v>103.1</v>
      </c>
      <c r="C23" s="1095">
        <v>102.9</v>
      </c>
      <c r="D23" s="404">
        <v>106</v>
      </c>
    </row>
    <row r="24" spans="1:4" s="408" customFormat="1" ht="18.75" customHeight="1">
      <c r="A24" s="403" t="s">
        <v>427</v>
      </c>
      <c r="B24" s="1095">
        <v>100.5</v>
      </c>
      <c r="C24" s="1095">
        <v>101.6</v>
      </c>
      <c r="D24" s="404">
        <v>103.1</v>
      </c>
    </row>
    <row r="25" spans="1:4" s="408" customFormat="1" ht="18.75" customHeight="1">
      <c r="A25" s="403" t="s">
        <v>428</v>
      </c>
      <c r="B25" s="1095">
        <v>100.6</v>
      </c>
      <c r="C25" s="1095">
        <v>98.9</v>
      </c>
      <c r="D25" s="404">
        <v>101</v>
      </c>
    </row>
    <row r="26" spans="1:4" s="408" customFormat="1" ht="18.75" customHeight="1">
      <c r="A26" s="403" t="s">
        <v>429</v>
      </c>
      <c r="B26" s="1095">
        <v>101.3</v>
      </c>
      <c r="C26" s="1095">
        <v>103.3</v>
      </c>
      <c r="D26" s="404">
        <v>116.5</v>
      </c>
    </row>
    <row r="27" spans="1:4" s="408" customFormat="1" ht="18.75" customHeight="1">
      <c r="A27" s="403" t="s">
        <v>430</v>
      </c>
      <c r="B27" s="1095">
        <v>101.1</v>
      </c>
      <c r="C27" s="1095">
        <v>104.3</v>
      </c>
      <c r="D27" s="404">
        <v>104.2</v>
      </c>
    </row>
    <row r="28" spans="1:4" s="407" customFormat="1" ht="18.75" customHeight="1">
      <c r="A28" s="403" t="s">
        <v>431</v>
      </c>
      <c r="B28" s="1095">
        <v>103.9</v>
      </c>
      <c r="C28" s="1095">
        <v>101</v>
      </c>
      <c r="D28" s="404">
        <v>97.5</v>
      </c>
    </row>
    <row r="29" spans="1:4" s="407" customFormat="1" ht="18.75" customHeight="1">
      <c r="A29" s="403" t="s">
        <v>432</v>
      </c>
      <c r="B29" s="1096">
        <v>131.69999999999999</v>
      </c>
      <c r="C29" s="1096">
        <v>105</v>
      </c>
      <c r="D29" s="406">
        <v>103.7</v>
      </c>
    </row>
    <row r="30" spans="1:4" s="407" customFormat="1" ht="18.75" customHeight="1">
      <c r="A30" s="403" t="s">
        <v>433</v>
      </c>
      <c r="B30" s="1096">
        <v>146.30000000000001</v>
      </c>
      <c r="C30" s="1096">
        <v>103.2</v>
      </c>
      <c r="D30" s="406">
        <v>105.8</v>
      </c>
    </row>
    <row r="31" spans="1:4" s="407" customFormat="1" ht="18.75" customHeight="1">
      <c r="A31" s="403" t="s">
        <v>434</v>
      </c>
      <c r="B31" s="1096">
        <v>100</v>
      </c>
      <c r="C31" s="1096">
        <v>94.5</v>
      </c>
      <c r="D31" s="406">
        <v>109.7</v>
      </c>
    </row>
    <row r="32" spans="1:4" s="407" customFormat="1" ht="18.75" customHeight="1">
      <c r="A32" s="403" t="s">
        <v>435</v>
      </c>
      <c r="B32" s="1095">
        <v>100</v>
      </c>
      <c r="C32" s="1095">
        <v>94.6</v>
      </c>
      <c r="D32" s="404">
        <v>99.8</v>
      </c>
    </row>
    <row r="33" spans="1:4" s="407" customFormat="1" ht="18.75" customHeight="1" thickBot="1">
      <c r="A33" s="409" t="s">
        <v>436</v>
      </c>
      <c r="B33" s="1097">
        <v>111</v>
      </c>
      <c r="C33" s="1097">
        <v>102.8</v>
      </c>
      <c r="D33" s="410">
        <v>103.6</v>
      </c>
    </row>
    <row r="34" spans="1:4" s="412" customFormat="1" ht="14.25" customHeight="1">
      <c r="A34" s="411" t="s">
        <v>437</v>
      </c>
      <c r="B34" s="411"/>
      <c r="C34" s="411"/>
    </row>
    <row r="35" spans="1:4" s="412" customFormat="1" ht="14.25" customHeight="1">
      <c r="A35" s="411" t="s">
        <v>1254</v>
      </c>
      <c r="B35" s="411"/>
      <c r="C35" s="411"/>
    </row>
  </sheetData>
  <mergeCells count="1">
    <mergeCell ref="B4:D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activeCell="H24" sqref="H24"/>
    </sheetView>
  </sheetViews>
  <sheetFormatPr defaultRowHeight="12.75"/>
  <cols>
    <col min="1" max="1" width="37" style="411" customWidth="1"/>
    <col min="2" max="3" width="17.140625" style="411" customWidth="1"/>
    <col min="4" max="4" width="17.28515625" style="411" customWidth="1"/>
    <col min="5" max="5" width="17.5703125" style="411" customWidth="1"/>
    <col min="6" max="6" width="18.5703125" style="411" customWidth="1"/>
    <col min="7" max="8" width="11.28515625" style="411" customWidth="1"/>
    <col min="9" max="10" width="10.7109375" style="411" customWidth="1"/>
    <col min="11" max="16384" width="9.140625" style="411"/>
  </cols>
  <sheetData>
    <row r="1" spans="1:11" ht="20.25" customHeight="1" thickBot="1">
      <c r="A1" s="1777" t="s">
        <v>438</v>
      </c>
      <c r="B1" s="1777"/>
      <c r="C1" s="1777"/>
      <c r="D1" s="1777"/>
      <c r="E1" s="396"/>
      <c r="F1" s="413" t="s">
        <v>1193</v>
      </c>
      <c r="G1" s="299"/>
      <c r="H1" s="414"/>
      <c r="I1" s="415"/>
      <c r="J1" s="416"/>
      <c r="K1" s="396"/>
    </row>
    <row r="2" spans="1:11" ht="17.100000000000001" customHeight="1">
      <c r="A2" s="1365"/>
      <c r="B2" s="1778" t="s">
        <v>439</v>
      </c>
      <c r="C2" s="1779"/>
      <c r="D2" s="1780"/>
      <c r="E2" s="1784" t="s">
        <v>440</v>
      </c>
      <c r="F2" s="1785"/>
    </row>
    <row r="3" spans="1:11" ht="16.5" customHeight="1">
      <c r="A3" s="1366"/>
      <c r="B3" s="1781"/>
      <c r="C3" s="1782"/>
      <c r="D3" s="1783"/>
      <c r="E3" s="1786" t="s">
        <v>407</v>
      </c>
      <c r="F3" s="1787"/>
    </row>
    <row r="4" spans="1:11" ht="16.5" customHeight="1">
      <c r="A4" s="1366"/>
      <c r="B4" s="418"/>
      <c r="C4" s="419"/>
      <c r="D4" s="420"/>
      <c r="E4" s="785"/>
      <c r="F4" s="421"/>
    </row>
    <row r="5" spans="1:11" ht="16.5" customHeight="1" thickBot="1">
      <c r="A5" s="1367"/>
      <c r="B5" s="1371">
        <v>2011</v>
      </c>
      <c r="C5" s="1098">
        <v>2012</v>
      </c>
      <c r="D5" s="422">
        <v>2013</v>
      </c>
      <c r="E5" s="401">
        <v>2012</v>
      </c>
      <c r="F5" s="1099">
        <v>2013</v>
      </c>
    </row>
    <row r="6" spans="1:11" ht="17.25" customHeight="1" thickTop="1">
      <c r="A6" s="1368" t="s">
        <v>441</v>
      </c>
      <c r="B6" s="1372">
        <v>196.83</v>
      </c>
      <c r="C6" s="423">
        <v>205.4</v>
      </c>
      <c r="D6" s="1100">
        <v>174.4</v>
      </c>
      <c r="E6" s="1101">
        <v>105.4</v>
      </c>
      <c r="F6" s="1102">
        <v>87.8</v>
      </c>
    </row>
    <row r="7" spans="1:11" ht="17.25" customHeight="1">
      <c r="A7" s="1369" t="s">
        <v>442</v>
      </c>
      <c r="B7" s="1373">
        <v>164.54</v>
      </c>
      <c r="C7" s="424">
        <v>181.2</v>
      </c>
      <c r="D7" s="1103">
        <v>158.97999999999999</v>
      </c>
      <c r="E7" s="1104">
        <v>111.1</v>
      </c>
      <c r="F7" s="1105">
        <v>90.8</v>
      </c>
    </row>
    <row r="8" spans="1:11" ht="17.25" customHeight="1">
      <c r="A8" s="1369" t="s">
        <v>443</v>
      </c>
      <c r="B8" s="1373">
        <v>209.43</v>
      </c>
      <c r="C8" s="424">
        <v>216.8</v>
      </c>
      <c r="D8" s="1103">
        <v>201.71</v>
      </c>
      <c r="E8" s="1104">
        <v>103.5</v>
      </c>
      <c r="F8" s="1105">
        <v>93.4</v>
      </c>
    </row>
    <row r="9" spans="1:11" ht="17.25" customHeight="1">
      <c r="A9" s="1369" t="s">
        <v>444</v>
      </c>
      <c r="B9" s="1373">
        <v>190.61</v>
      </c>
      <c r="C9" s="424">
        <v>194.5</v>
      </c>
      <c r="D9" s="1103">
        <v>193.66</v>
      </c>
      <c r="E9" s="1104">
        <v>102.3</v>
      </c>
      <c r="F9" s="1105">
        <v>101.3</v>
      </c>
    </row>
    <row r="10" spans="1:11" ht="17.25" customHeight="1">
      <c r="A10" s="1369" t="s">
        <v>445</v>
      </c>
      <c r="B10" s="1373">
        <v>194.81</v>
      </c>
      <c r="C10" s="424">
        <v>208.1</v>
      </c>
      <c r="D10" s="1103">
        <v>160.9</v>
      </c>
      <c r="E10" s="1104">
        <v>106.9</v>
      </c>
      <c r="F10" s="1105">
        <v>78.3</v>
      </c>
    </row>
    <row r="11" spans="1:11" ht="17.25" customHeight="1">
      <c r="A11" s="1369" t="s">
        <v>446</v>
      </c>
      <c r="B11" s="1373">
        <v>167.08</v>
      </c>
      <c r="C11" s="424">
        <v>199.7</v>
      </c>
      <c r="D11" s="1103">
        <v>172.71</v>
      </c>
      <c r="E11" s="1104">
        <v>121.5</v>
      </c>
      <c r="F11" s="1105">
        <v>93.8</v>
      </c>
    </row>
    <row r="12" spans="1:11" ht="17.25" customHeight="1">
      <c r="A12" s="1369" t="s">
        <v>447</v>
      </c>
      <c r="B12" s="1373">
        <v>269.47000000000003</v>
      </c>
      <c r="C12" s="424">
        <v>265</v>
      </c>
      <c r="D12" s="1103">
        <v>317.64</v>
      </c>
      <c r="E12" s="1104">
        <v>98.3</v>
      </c>
      <c r="F12" s="1105">
        <v>118.8</v>
      </c>
    </row>
    <row r="13" spans="1:11" ht="17.25" customHeight="1">
      <c r="A13" s="1369" t="s">
        <v>448</v>
      </c>
      <c r="B13" s="1373">
        <v>460.62</v>
      </c>
      <c r="C13" s="424">
        <v>484</v>
      </c>
      <c r="D13" s="1103">
        <v>369.81</v>
      </c>
      <c r="E13" s="1104">
        <v>105.1</v>
      </c>
      <c r="F13" s="1105">
        <v>76.599999999999994</v>
      </c>
    </row>
    <row r="14" spans="1:11" ht="17.25" customHeight="1">
      <c r="A14" s="1369" t="s">
        <v>449</v>
      </c>
      <c r="B14" s="1373">
        <v>356.55</v>
      </c>
      <c r="C14" s="424">
        <v>446</v>
      </c>
      <c r="D14" s="1103">
        <v>324.04000000000002</v>
      </c>
      <c r="E14" s="1104">
        <v>125.2</v>
      </c>
      <c r="F14" s="1105">
        <v>74.400000000000006</v>
      </c>
    </row>
    <row r="15" spans="1:11" ht="17.25" customHeight="1">
      <c r="A15" s="1369" t="s">
        <v>450</v>
      </c>
      <c r="B15" s="1373">
        <v>36.130000000000003</v>
      </c>
      <c r="C15" s="424">
        <v>36.700000000000003</v>
      </c>
      <c r="D15" s="1103">
        <v>40.090000000000003</v>
      </c>
      <c r="E15" s="1104">
        <v>101.6</v>
      </c>
      <c r="F15" s="1105">
        <v>109.8</v>
      </c>
    </row>
    <row r="16" spans="1:11" ht="17.25" customHeight="1">
      <c r="A16" s="1369" t="s">
        <v>451</v>
      </c>
      <c r="B16" s="1373">
        <v>313.94</v>
      </c>
      <c r="C16" s="424">
        <v>327.5</v>
      </c>
      <c r="D16" s="1103">
        <v>369.14</v>
      </c>
      <c r="E16" s="1104">
        <v>104.7</v>
      </c>
      <c r="F16" s="1105">
        <v>116.3</v>
      </c>
    </row>
    <row r="17" spans="1:10" ht="17.25" customHeight="1" thickBot="1">
      <c r="A17" s="1370" t="s">
        <v>452</v>
      </c>
      <c r="B17" s="1374">
        <v>290.75</v>
      </c>
      <c r="C17" s="425">
        <v>210.3</v>
      </c>
      <c r="D17" s="1106">
        <v>260.60000000000002</v>
      </c>
      <c r="E17" s="1107">
        <v>73.2</v>
      </c>
      <c r="F17" s="1108">
        <v>118</v>
      </c>
    </row>
    <row r="18" spans="1:10" ht="14.25" customHeight="1">
      <c r="A18" s="411" t="s">
        <v>437</v>
      </c>
      <c r="B18" s="426"/>
      <c r="C18" s="427"/>
      <c r="D18" s="427"/>
      <c r="E18" s="427"/>
      <c r="F18" s="428"/>
    </row>
    <row r="19" spans="1:10" ht="14.25" customHeight="1">
      <c r="A19" s="411" t="s">
        <v>1263</v>
      </c>
      <c r="B19" s="426"/>
      <c r="C19" s="427"/>
      <c r="D19" s="427"/>
      <c r="E19" s="427"/>
      <c r="F19" s="428"/>
    </row>
    <row r="20" spans="1:10" ht="15.75">
      <c r="A20" s="397"/>
      <c r="B20" s="426"/>
      <c r="C20" s="427"/>
      <c r="D20" s="427"/>
      <c r="E20" s="427"/>
      <c r="F20" s="428"/>
      <c r="G20" s="429"/>
      <c r="H20" s="396"/>
    </row>
    <row r="21" spans="1:10" ht="15.75">
      <c r="A21" s="397"/>
      <c r="B21" s="426"/>
      <c r="C21" s="427"/>
      <c r="D21" s="427"/>
      <c r="E21" s="427"/>
      <c r="F21" s="428"/>
      <c r="G21" s="429"/>
      <c r="H21" s="429"/>
      <c r="I21" s="429"/>
      <c r="J21" s="396"/>
    </row>
    <row r="22" spans="1:10" ht="15.75">
      <c r="A22" s="397"/>
      <c r="B22" s="426"/>
      <c r="C22" s="427"/>
      <c r="D22" s="427"/>
      <c r="E22" s="427"/>
      <c r="F22" s="428"/>
      <c r="G22" s="429"/>
      <c r="H22" s="429"/>
      <c r="I22" s="429"/>
      <c r="J22" s="396"/>
    </row>
    <row r="23" spans="1:10" ht="15.75">
      <c r="A23" s="430"/>
      <c r="B23" s="426"/>
      <c r="C23" s="427"/>
      <c r="D23" s="427"/>
      <c r="E23" s="427"/>
      <c r="F23" s="428"/>
      <c r="G23" s="429"/>
      <c r="H23" s="429"/>
      <c r="I23" s="429"/>
      <c r="J23" s="396"/>
    </row>
  </sheetData>
  <mergeCells count="4">
    <mergeCell ref="A1:D1"/>
    <mergeCell ref="B2:D3"/>
    <mergeCell ref="E2:F2"/>
    <mergeCell ref="E3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B29" sqref="B29"/>
    </sheetView>
  </sheetViews>
  <sheetFormatPr defaultRowHeight="12.75"/>
  <cols>
    <col min="1" max="1" width="39.5703125" style="434" customWidth="1"/>
    <col min="2" max="4" width="16.7109375" style="434" customWidth="1"/>
    <col min="5" max="5" width="17.5703125" style="434" customWidth="1"/>
    <col min="6" max="6" width="15.7109375" style="434" customWidth="1"/>
    <col min="7" max="8" width="11.28515625" style="434" customWidth="1"/>
    <col min="9" max="10" width="10.7109375" style="434" customWidth="1"/>
    <col min="11" max="16384" width="9.140625" style="434"/>
  </cols>
  <sheetData>
    <row r="1" spans="1:10" ht="16.5" thickBot="1">
      <c r="A1" s="1788" t="s">
        <v>453</v>
      </c>
      <c r="B1" s="1788"/>
      <c r="C1" s="1788"/>
      <c r="D1" s="1788"/>
      <c r="E1" s="431"/>
      <c r="F1" s="413" t="s">
        <v>1194</v>
      </c>
      <c r="G1" s="432"/>
      <c r="H1" s="433"/>
      <c r="I1" s="433"/>
      <c r="J1" s="431"/>
    </row>
    <row r="2" spans="1:10" ht="15">
      <c r="A2" s="435"/>
      <c r="B2" s="1789" t="s">
        <v>439</v>
      </c>
      <c r="C2" s="1790"/>
      <c r="D2" s="1791"/>
      <c r="E2" s="1795" t="s">
        <v>440</v>
      </c>
      <c r="F2" s="1796"/>
    </row>
    <row r="3" spans="1:10" ht="15">
      <c r="A3" s="436"/>
      <c r="B3" s="1792"/>
      <c r="C3" s="1793"/>
      <c r="D3" s="1794"/>
      <c r="E3" s="1797" t="s">
        <v>407</v>
      </c>
      <c r="F3" s="1798"/>
    </row>
    <row r="4" spans="1:10" ht="15.75" thickBot="1">
      <c r="A4" s="437"/>
      <c r="B4" s="438">
        <v>2011</v>
      </c>
      <c r="C4" s="1109">
        <v>2012</v>
      </c>
      <c r="D4" s="1110">
        <v>2013</v>
      </c>
      <c r="E4" s="1111">
        <v>2012</v>
      </c>
      <c r="F4" s="1112">
        <v>2013</v>
      </c>
    </row>
    <row r="5" spans="1:10" ht="15">
      <c r="A5" s="439" t="s">
        <v>454</v>
      </c>
      <c r="B5" s="440">
        <v>2795.07</v>
      </c>
      <c r="C5" s="1113">
        <v>2917.3</v>
      </c>
      <c r="D5" s="1114">
        <v>2949.31</v>
      </c>
      <c r="E5" s="1115">
        <v>104.4</v>
      </c>
      <c r="F5" s="1116">
        <v>101</v>
      </c>
      <c r="H5" s="441"/>
      <c r="I5" s="441"/>
    </row>
    <row r="6" spans="1:10" ht="15">
      <c r="A6" s="439" t="s">
        <v>455</v>
      </c>
      <c r="B6" s="442">
        <v>2164.87</v>
      </c>
      <c r="C6" s="1117">
        <v>2216.3000000000002</v>
      </c>
      <c r="D6" s="1118">
        <v>2309.2600000000002</v>
      </c>
      <c r="E6" s="1119">
        <v>102.5</v>
      </c>
      <c r="F6" s="1120">
        <v>104.2</v>
      </c>
      <c r="H6" s="441"/>
      <c r="I6" s="441"/>
    </row>
    <row r="7" spans="1:10" ht="15">
      <c r="A7" s="439" t="s">
        <v>456</v>
      </c>
      <c r="B7" s="442">
        <v>1983.9</v>
      </c>
      <c r="C7" s="1117">
        <v>2074.1</v>
      </c>
      <c r="D7" s="1118">
        <v>2176.13</v>
      </c>
      <c r="E7" s="1119">
        <v>104.6</v>
      </c>
      <c r="F7" s="1120">
        <v>104.8</v>
      </c>
      <c r="H7" s="441"/>
      <c r="I7" s="441"/>
    </row>
    <row r="8" spans="1:10" ht="15">
      <c r="A8" s="439" t="s">
        <v>457</v>
      </c>
      <c r="B8" s="442">
        <v>2844.17</v>
      </c>
      <c r="C8" s="1117">
        <v>2848.5</v>
      </c>
      <c r="D8" s="1118">
        <v>2902.02</v>
      </c>
      <c r="E8" s="1119">
        <v>100.3</v>
      </c>
      <c r="F8" s="1120">
        <v>102.6</v>
      </c>
      <c r="H8" s="441"/>
      <c r="I8" s="441"/>
    </row>
    <row r="9" spans="1:10" ht="15">
      <c r="A9" s="439" t="s">
        <v>458</v>
      </c>
      <c r="B9" s="442">
        <v>1404.13</v>
      </c>
      <c r="C9" s="1117">
        <v>1520</v>
      </c>
      <c r="D9" s="1118">
        <v>1627.5</v>
      </c>
      <c r="E9" s="1119">
        <v>108.2</v>
      </c>
      <c r="F9" s="1120">
        <v>107.3</v>
      </c>
      <c r="H9" s="441"/>
      <c r="I9" s="441"/>
    </row>
    <row r="10" spans="1:10" ht="15">
      <c r="A10" s="439" t="s">
        <v>459</v>
      </c>
      <c r="B10" s="442">
        <v>2787.59</v>
      </c>
      <c r="C10" s="1117">
        <v>2929.3</v>
      </c>
      <c r="D10" s="1118">
        <v>2709.68</v>
      </c>
      <c r="E10" s="1119">
        <v>105.1</v>
      </c>
      <c r="F10" s="1120">
        <v>92.7</v>
      </c>
      <c r="H10" s="441"/>
      <c r="I10" s="441"/>
    </row>
    <row r="11" spans="1:10" ht="15">
      <c r="A11" s="439" t="s">
        <v>460</v>
      </c>
      <c r="B11" s="442">
        <v>1703.68</v>
      </c>
      <c r="C11" s="1117">
        <v>1752.8</v>
      </c>
      <c r="D11" s="1118">
        <v>1700.53</v>
      </c>
      <c r="E11" s="1119">
        <v>102.9</v>
      </c>
      <c r="F11" s="1120">
        <v>98</v>
      </c>
      <c r="H11" s="441"/>
      <c r="I11" s="441"/>
    </row>
    <row r="12" spans="1:10" ht="15">
      <c r="A12" s="439" t="s">
        <v>461</v>
      </c>
      <c r="B12" s="442">
        <v>277.97000000000003</v>
      </c>
      <c r="C12" s="1117">
        <v>278.8</v>
      </c>
      <c r="D12" s="1118">
        <v>285.55</v>
      </c>
      <c r="E12" s="1119">
        <v>100.3</v>
      </c>
      <c r="F12" s="1120">
        <v>101.9</v>
      </c>
      <c r="H12" s="441"/>
      <c r="I12" s="441"/>
    </row>
    <row r="13" spans="1:10" ht="15">
      <c r="A13" s="439" t="s">
        <v>462</v>
      </c>
      <c r="B13" s="442">
        <v>911.79</v>
      </c>
      <c r="C13" s="1117">
        <v>937.7</v>
      </c>
      <c r="D13" s="1118">
        <v>998.51</v>
      </c>
      <c r="E13" s="1119">
        <v>102.9</v>
      </c>
      <c r="F13" s="1120">
        <v>106.4</v>
      </c>
      <c r="H13" s="441"/>
      <c r="I13" s="441"/>
    </row>
    <row r="14" spans="1:10" ht="15">
      <c r="A14" s="439" t="s">
        <v>1343</v>
      </c>
      <c r="B14" s="442">
        <v>72.599999999999994</v>
      </c>
      <c r="C14" s="1117">
        <v>97.4</v>
      </c>
      <c r="D14" s="1118">
        <v>80.19</v>
      </c>
      <c r="E14" s="1119">
        <v>134.19999999999999</v>
      </c>
      <c r="F14" s="1120">
        <v>82.4</v>
      </c>
      <c r="H14" s="441"/>
      <c r="I14" s="441"/>
    </row>
    <row r="15" spans="1:10" ht="15.75" thickBot="1">
      <c r="A15" s="443" t="s">
        <v>463</v>
      </c>
      <c r="B15" s="444">
        <v>429.57</v>
      </c>
      <c r="C15" s="1121">
        <v>667.6</v>
      </c>
      <c r="D15" s="1122">
        <v>543.27</v>
      </c>
      <c r="E15" s="1123">
        <v>154.69999999999999</v>
      </c>
      <c r="F15" s="1124">
        <v>84.5</v>
      </c>
      <c r="H15" s="441"/>
      <c r="I15" s="441"/>
    </row>
    <row r="16" spans="1:10" s="129" customFormat="1" ht="14.25" customHeight="1">
      <c r="A16" s="129" t="s">
        <v>437</v>
      </c>
    </row>
    <row r="17" spans="1:1" s="7" customFormat="1" ht="14.25" customHeight="1">
      <c r="A17" s="1633" t="s">
        <v>1344</v>
      </c>
    </row>
    <row r="18" spans="1:1" s="129" customFormat="1" ht="14.25" customHeight="1">
      <c r="A18" s="129" t="s">
        <v>1254</v>
      </c>
    </row>
  </sheetData>
  <mergeCells count="4">
    <mergeCell ref="A1:D1"/>
    <mergeCell ref="B2:D3"/>
    <mergeCell ref="E2:F2"/>
    <mergeCell ref="E3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28"/>
  <sheetViews>
    <sheetView workbookViewId="0">
      <selection activeCell="L16" sqref="L16"/>
    </sheetView>
  </sheetViews>
  <sheetFormatPr defaultRowHeight="15"/>
  <cols>
    <col min="1" max="1" width="50" style="397" customWidth="1"/>
    <col min="2" max="234" width="9.140625" style="397"/>
    <col min="235" max="235" width="50" style="397" customWidth="1"/>
    <col min="236" max="239" width="9.140625" style="397"/>
    <col min="240" max="240" width="28.7109375" style="397" customWidth="1"/>
    <col min="241" max="241" width="9.140625" style="397"/>
    <col min="242" max="242" width="8.42578125" style="397" customWidth="1"/>
    <col min="243" max="243" width="9.140625" style="397"/>
    <col min="244" max="244" width="10.28515625" style="397" customWidth="1"/>
    <col min="245" max="16384" width="9.140625" style="397"/>
  </cols>
  <sheetData>
    <row r="1" spans="1:5">
      <c r="A1" s="1799" t="s">
        <v>464</v>
      </c>
      <c r="B1" s="1799"/>
      <c r="C1" s="1799"/>
      <c r="D1" s="1799"/>
      <c r="E1" s="1799"/>
    </row>
    <row r="2" spans="1:5" ht="15.75" thickBot="1">
      <c r="A2" s="445" t="s">
        <v>465</v>
      </c>
      <c r="B2" s="446"/>
      <c r="C2" s="447"/>
      <c r="D2" s="1800" t="s">
        <v>1334</v>
      </c>
      <c r="E2" s="1800"/>
    </row>
    <row r="3" spans="1:5" ht="15.75" thickBot="1">
      <c r="A3" s="448" t="s">
        <v>466</v>
      </c>
      <c r="B3" s="449" t="s">
        <v>467</v>
      </c>
      <c r="C3" s="1125" t="s">
        <v>203</v>
      </c>
      <c r="D3" s="1375" t="s">
        <v>1120</v>
      </c>
      <c r="E3" s="1126" t="s">
        <v>1190</v>
      </c>
    </row>
    <row r="4" spans="1:5" ht="17.100000000000001" customHeight="1">
      <c r="A4" s="450" t="s">
        <v>468</v>
      </c>
      <c r="B4" s="451" t="s">
        <v>469</v>
      </c>
      <c r="C4" s="452">
        <v>0.54</v>
      </c>
      <c r="D4" s="1127">
        <v>0.52</v>
      </c>
      <c r="E4" s="1128"/>
    </row>
    <row r="5" spans="1:5" ht="17.100000000000001" customHeight="1">
      <c r="A5" s="454" t="s">
        <v>470</v>
      </c>
      <c r="B5" s="455" t="s">
        <v>469</v>
      </c>
      <c r="C5" s="456">
        <v>0.43</v>
      </c>
      <c r="D5" s="1129">
        <v>0.4</v>
      </c>
      <c r="E5" s="1130"/>
    </row>
    <row r="6" spans="1:5" ht="17.100000000000001" customHeight="1">
      <c r="A6" s="457" t="s">
        <v>471</v>
      </c>
      <c r="B6" s="458" t="s">
        <v>469</v>
      </c>
      <c r="C6" s="460">
        <v>2.2400000000000002</v>
      </c>
      <c r="D6" s="1131">
        <v>2.21</v>
      </c>
      <c r="E6" s="1132"/>
    </row>
    <row r="7" spans="1:5" ht="17.100000000000001" customHeight="1">
      <c r="A7" s="457" t="s">
        <v>472</v>
      </c>
      <c r="B7" s="458" t="s">
        <v>473</v>
      </c>
      <c r="C7" s="459">
        <v>2.31</v>
      </c>
      <c r="D7" s="1133">
        <v>2.4500000000000002</v>
      </c>
      <c r="E7" s="1134"/>
    </row>
    <row r="8" spans="1:5" ht="17.100000000000001" customHeight="1">
      <c r="A8" s="457" t="s">
        <v>474</v>
      </c>
      <c r="B8" s="458" t="s">
        <v>473</v>
      </c>
      <c r="C8" s="459">
        <v>4.16</v>
      </c>
      <c r="D8" s="1133">
        <v>4.1900000000000004</v>
      </c>
      <c r="E8" s="1134"/>
    </row>
    <row r="9" spans="1:5" ht="17.100000000000001" customHeight="1">
      <c r="A9" s="457" t="s">
        <v>475</v>
      </c>
      <c r="B9" s="458" t="s">
        <v>473</v>
      </c>
      <c r="C9" s="459">
        <v>4.3600000000000003</v>
      </c>
      <c r="D9" s="1133">
        <v>4.29</v>
      </c>
      <c r="E9" s="1134"/>
    </row>
    <row r="10" spans="1:5" ht="17.100000000000001" customHeight="1">
      <c r="A10" s="457" t="s">
        <v>476</v>
      </c>
      <c r="B10" s="458" t="s">
        <v>473</v>
      </c>
      <c r="C10" s="456">
        <v>2.46</v>
      </c>
      <c r="D10" s="1129">
        <v>2.36</v>
      </c>
      <c r="E10" s="1130"/>
    </row>
    <row r="11" spans="1:5" ht="17.100000000000001" customHeight="1">
      <c r="A11" s="454" t="s">
        <v>477</v>
      </c>
      <c r="B11" s="455" t="s">
        <v>473</v>
      </c>
      <c r="C11" s="461">
        <v>4.66</v>
      </c>
      <c r="D11" s="1135">
        <v>4.32</v>
      </c>
      <c r="E11" s="1136"/>
    </row>
    <row r="12" spans="1:5" ht="17.100000000000001" customHeight="1">
      <c r="A12" s="462" t="s">
        <v>478</v>
      </c>
      <c r="B12" s="463" t="s">
        <v>473</v>
      </c>
      <c r="C12" s="456">
        <v>2.88</v>
      </c>
      <c r="D12" s="1129">
        <v>2.92</v>
      </c>
      <c r="E12" s="1130"/>
    </row>
    <row r="13" spans="1:5" ht="17.100000000000001" customHeight="1">
      <c r="A13" s="457" t="s">
        <v>479</v>
      </c>
      <c r="B13" s="458" t="s">
        <v>473</v>
      </c>
      <c r="C13" s="456">
        <v>4.29</v>
      </c>
      <c r="D13" s="1129">
        <v>4.63</v>
      </c>
      <c r="E13" s="1130"/>
    </row>
    <row r="14" spans="1:5" ht="17.100000000000001" customHeight="1">
      <c r="A14" s="457" t="s">
        <v>480</v>
      </c>
      <c r="B14" s="458" t="s">
        <v>473</v>
      </c>
      <c r="C14" s="456">
        <v>5.73</v>
      </c>
      <c r="D14" s="1129">
        <v>5.48</v>
      </c>
      <c r="E14" s="1130"/>
    </row>
    <row r="15" spans="1:5" ht="17.100000000000001" customHeight="1">
      <c r="A15" s="457" t="s">
        <v>481</v>
      </c>
      <c r="B15" s="458" t="s">
        <v>473</v>
      </c>
      <c r="C15" s="456">
        <v>3.06</v>
      </c>
      <c r="D15" s="1129">
        <v>3.22</v>
      </c>
      <c r="E15" s="1130"/>
    </row>
    <row r="16" spans="1:5" ht="17.100000000000001" customHeight="1">
      <c r="A16" s="457" t="s">
        <v>482</v>
      </c>
      <c r="B16" s="458" t="s">
        <v>473</v>
      </c>
      <c r="C16" s="456">
        <v>6</v>
      </c>
      <c r="D16" s="1129">
        <v>6.73</v>
      </c>
      <c r="E16" s="1130"/>
    </row>
    <row r="17" spans="1:5" ht="17.100000000000001" customHeight="1">
      <c r="A17" s="454" t="s">
        <v>483</v>
      </c>
      <c r="B17" s="455" t="s">
        <v>473</v>
      </c>
      <c r="C17" s="461">
        <v>17.96</v>
      </c>
      <c r="D17" s="1135">
        <v>20.34</v>
      </c>
      <c r="E17" s="1136"/>
    </row>
    <row r="18" spans="1:5" ht="17.100000000000001" customHeight="1">
      <c r="A18" s="457" t="s">
        <v>484</v>
      </c>
      <c r="B18" s="458" t="s">
        <v>473</v>
      </c>
      <c r="C18" s="460">
        <v>3.09</v>
      </c>
      <c r="D18" s="1131">
        <v>3.24</v>
      </c>
      <c r="E18" s="1132"/>
    </row>
    <row r="19" spans="1:5" ht="17.100000000000001" customHeight="1">
      <c r="A19" s="457" t="s">
        <v>485</v>
      </c>
      <c r="B19" s="458" t="s">
        <v>473</v>
      </c>
      <c r="C19" s="456">
        <v>2.54</v>
      </c>
      <c r="D19" s="1129">
        <v>2.74</v>
      </c>
      <c r="E19" s="1130"/>
    </row>
    <row r="20" spans="1:5" ht="17.100000000000001" customHeight="1">
      <c r="A20" s="457" t="s">
        <v>486</v>
      </c>
      <c r="B20" s="458" t="s">
        <v>473</v>
      </c>
      <c r="C20" s="456">
        <v>3.11</v>
      </c>
      <c r="D20" s="1129">
        <v>3.27</v>
      </c>
      <c r="E20" s="1130"/>
    </row>
    <row r="21" spans="1:5" ht="17.100000000000001" customHeight="1">
      <c r="A21" s="454" t="s">
        <v>487</v>
      </c>
      <c r="B21" s="455" t="s">
        <v>473</v>
      </c>
      <c r="C21" s="461">
        <v>2.69</v>
      </c>
      <c r="D21" s="1135">
        <v>2.95</v>
      </c>
      <c r="E21" s="1136"/>
    </row>
    <row r="22" spans="1:5" ht="17.100000000000001" customHeight="1">
      <c r="A22" s="457" t="s">
        <v>488</v>
      </c>
      <c r="B22" s="463" t="s">
        <v>473</v>
      </c>
      <c r="C22" s="456">
        <v>2.16</v>
      </c>
      <c r="D22" s="1129">
        <v>2.25</v>
      </c>
      <c r="E22" s="1130"/>
    </row>
    <row r="23" spans="1:5" ht="17.100000000000001" customHeight="1">
      <c r="A23" s="457" t="s">
        <v>489</v>
      </c>
      <c r="B23" s="458" t="s">
        <v>473</v>
      </c>
      <c r="C23" s="456">
        <v>2.83</v>
      </c>
      <c r="D23" s="1129">
        <v>2.98</v>
      </c>
      <c r="E23" s="1130"/>
    </row>
    <row r="24" spans="1:5" ht="17.100000000000001" customHeight="1" thickBot="1">
      <c r="A24" s="464" t="s">
        <v>490</v>
      </c>
      <c r="B24" s="465" t="s">
        <v>473</v>
      </c>
      <c r="C24" s="466">
        <v>2.36</v>
      </c>
      <c r="D24" s="1137">
        <v>2.73</v>
      </c>
      <c r="E24" s="1138"/>
    </row>
    <row r="25" spans="1:5" ht="14.25" customHeight="1">
      <c r="A25" s="411" t="s">
        <v>491</v>
      </c>
      <c r="C25" s="453"/>
    </row>
    <row r="26" spans="1:5" ht="14.25" customHeight="1">
      <c r="A26" s="412" t="s">
        <v>492</v>
      </c>
      <c r="C26" s="453"/>
    </row>
    <row r="27" spans="1:5" ht="14.25" customHeight="1">
      <c r="A27" s="411" t="s">
        <v>493</v>
      </c>
      <c r="C27" s="453"/>
    </row>
    <row r="28" spans="1:5" ht="14.25" customHeight="1">
      <c r="A28" s="467" t="s">
        <v>494</v>
      </c>
      <c r="C28" s="453"/>
    </row>
  </sheetData>
  <mergeCells count="2">
    <mergeCell ref="A1:E1"/>
    <mergeCell ref="D2:E2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35"/>
  <sheetViews>
    <sheetView topLeftCell="A13" workbookViewId="0">
      <selection activeCell="I21" sqref="I21"/>
    </sheetView>
  </sheetViews>
  <sheetFormatPr defaultColWidth="9.28515625" defaultRowHeight="15.75"/>
  <cols>
    <col min="1" max="1" width="49.42578125" style="396" customWidth="1"/>
    <col min="2" max="4" width="12.140625" style="396" customWidth="1"/>
    <col min="5" max="16384" width="9.28515625" style="396"/>
  </cols>
  <sheetData>
    <row r="1" spans="1:4" ht="16.5">
      <c r="A1" s="468" t="s">
        <v>495</v>
      </c>
    </row>
    <row r="2" spans="1:4" ht="16.5" thickBot="1">
      <c r="B2" s="414"/>
      <c r="D2" s="398" t="s">
        <v>1335</v>
      </c>
    </row>
    <row r="3" spans="1:4" ht="19.5" customHeight="1">
      <c r="A3" s="469"/>
      <c r="B3" s="1801" t="s">
        <v>496</v>
      </c>
      <c r="C3" s="1801"/>
      <c r="D3" s="1802"/>
    </row>
    <row r="4" spans="1:4" s="402" customFormat="1" ht="19.5" customHeight="1" thickBot="1">
      <c r="A4" s="470"/>
      <c r="B4" s="471">
        <v>2011</v>
      </c>
      <c r="C4" s="1139">
        <v>2012</v>
      </c>
      <c r="D4" s="1140">
        <v>2013</v>
      </c>
    </row>
    <row r="5" spans="1:4" s="405" customFormat="1" ht="20.100000000000001" customHeight="1" thickTop="1">
      <c r="A5" s="472" t="s">
        <v>497</v>
      </c>
      <c r="B5" s="473">
        <v>1.36</v>
      </c>
      <c r="C5" s="1141">
        <v>1.47</v>
      </c>
      <c r="D5" s="1142">
        <v>1.4508333333333334</v>
      </c>
    </row>
    <row r="6" spans="1:4" s="407" customFormat="1" ht="20.100000000000001" customHeight="1">
      <c r="A6" s="474" t="s">
        <v>498</v>
      </c>
      <c r="B6" s="475">
        <v>0.5</v>
      </c>
      <c r="C6" s="1143">
        <v>0.49</v>
      </c>
      <c r="D6" s="1144">
        <v>0.48583333333333334</v>
      </c>
    </row>
    <row r="7" spans="1:4" s="407" customFormat="1" ht="20.100000000000001" customHeight="1">
      <c r="A7" s="474" t="s">
        <v>499</v>
      </c>
      <c r="B7" s="475">
        <v>1.34</v>
      </c>
      <c r="C7" s="1143">
        <v>1.31</v>
      </c>
      <c r="D7" s="1144">
        <v>1.3208333333333335</v>
      </c>
    </row>
    <row r="8" spans="1:4" s="407" customFormat="1" ht="20.100000000000001" customHeight="1">
      <c r="A8" s="474" t="s">
        <v>500</v>
      </c>
      <c r="B8" s="475">
        <v>0.06</v>
      </c>
      <c r="C8" s="1143">
        <v>0.06</v>
      </c>
      <c r="D8" s="1144">
        <v>6.0000000000000019E-2</v>
      </c>
    </row>
    <row r="9" spans="1:4" s="407" customFormat="1" ht="20.100000000000001" customHeight="1">
      <c r="A9" s="474" t="s">
        <v>501</v>
      </c>
      <c r="B9" s="475">
        <v>1.1000000000000001</v>
      </c>
      <c r="C9" s="1143">
        <v>1.1200000000000001</v>
      </c>
      <c r="D9" s="1144">
        <v>1.1291666666666664</v>
      </c>
    </row>
    <row r="10" spans="1:4" s="405" customFormat="1" ht="20.100000000000001" customHeight="1">
      <c r="A10" s="474" t="s">
        <v>502</v>
      </c>
      <c r="B10" s="475">
        <v>4.21</v>
      </c>
      <c r="C10" s="1143">
        <v>4.54</v>
      </c>
      <c r="D10" s="1144">
        <v>4.7416666666666663</v>
      </c>
    </row>
    <row r="11" spans="1:4" s="407" customFormat="1" ht="20.100000000000001" customHeight="1">
      <c r="A11" s="474" t="s">
        <v>503</v>
      </c>
      <c r="B11" s="475">
        <v>6.2</v>
      </c>
      <c r="C11" s="1143">
        <v>6.62</v>
      </c>
      <c r="D11" s="1144">
        <v>6.8841666666666681</v>
      </c>
    </row>
    <row r="12" spans="1:4" s="408" customFormat="1" ht="20.100000000000001" customHeight="1">
      <c r="A12" s="474" t="s">
        <v>504</v>
      </c>
      <c r="B12" s="475">
        <v>7.78</v>
      </c>
      <c r="C12" s="1143">
        <v>8.34</v>
      </c>
      <c r="D12" s="1144">
        <v>8.6824999999999992</v>
      </c>
    </row>
    <row r="13" spans="1:4" s="407" customFormat="1" ht="20.100000000000001" customHeight="1">
      <c r="A13" s="474" t="s">
        <v>505</v>
      </c>
      <c r="B13" s="475">
        <v>4.37</v>
      </c>
      <c r="C13" s="1143">
        <v>4.59</v>
      </c>
      <c r="D13" s="1144">
        <v>4.6900000000000004</v>
      </c>
    </row>
    <row r="14" spans="1:4" s="407" customFormat="1" ht="20.100000000000001" customHeight="1">
      <c r="A14" s="474" t="s">
        <v>506</v>
      </c>
      <c r="B14" s="475">
        <v>3.7</v>
      </c>
      <c r="C14" s="1143">
        <v>3.99</v>
      </c>
      <c r="D14" s="1144">
        <v>4.1183333333333332</v>
      </c>
    </row>
    <row r="15" spans="1:4" s="407" customFormat="1" ht="20.100000000000001" customHeight="1">
      <c r="A15" s="474" t="s">
        <v>507</v>
      </c>
      <c r="B15" s="475">
        <v>3.03</v>
      </c>
      <c r="C15" s="1143">
        <v>3.42</v>
      </c>
      <c r="D15" s="1144">
        <v>3.6849999999999992</v>
      </c>
    </row>
    <row r="16" spans="1:4" s="407" customFormat="1" ht="20.100000000000001" customHeight="1">
      <c r="A16" s="474" t="s">
        <v>508</v>
      </c>
      <c r="B16" s="475">
        <v>4.5199999999999996</v>
      </c>
      <c r="C16" s="1143">
        <v>4.6900000000000004</v>
      </c>
      <c r="D16" s="1144">
        <v>4.7749999999999995</v>
      </c>
    </row>
    <row r="17" spans="1:4" s="407" customFormat="1" ht="20.100000000000001" customHeight="1">
      <c r="A17" s="474" t="s">
        <v>509</v>
      </c>
      <c r="B17" s="475">
        <v>3.8</v>
      </c>
      <c r="C17" s="1143">
        <v>4.03</v>
      </c>
      <c r="D17" s="1144">
        <v>4.166666666666667</v>
      </c>
    </row>
    <row r="18" spans="1:4" s="407" customFormat="1" ht="20.100000000000001" customHeight="1">
      <c r="A18" s="474" t="s">
        <v>510</v>
      </c>
      <c r="B18" s="475">
        <v>2.41</v>
      </c>
      <c r="C18" s="1143">
        <v>2.58</v>
      </c>
      <c r="D18" s="1217">
        <v>2.7100000000000004</v>
      </c>
    </row>
    <row r="19" spans="1:4" s="407" customFormat="1" ht="20.100000000000001" customHeight="1">
      <c r="A19" s="474" t="s">
        <v>511</v>
      </c>
      <c r="B19" s="475">
        <v>3.39</v>
      </c>
      <c r="C19" s="1143">
        <v>3.93</v>
      </c>
      <c r="D19" s="1144">
        <v>4.2616666666666667</v>
      </c>
    </row>
    <row r="20" spans="1:4" s="407" customFormat="1" ht="20.100000000000001" customHeight="1">
      <c r="A20" s="474" t="s">
        <v>512</v>
      </c>
      <c r="B20" s="475">
        <v>4.6100000000000003</v>
      </c>
      <c r="C20" s="1143">
        <v>4.82</v>
      </c>
      <c r="D20" s="1144">
        <v>4.9050000000000002</v>
      </c>
    </row>
    <row r="21" spans="1:4" s="407" customFormat="1" ht="20.100000000000001" customHeight="1">
      <c r="A21" s="474" t="s">
        <v>513</v>
      </c>
      <c r="B21" s="475">
        <v>7.32</v>
      </c>
      <c r="C21" s="1143">
        <v>7.55</v>
      </c>
      <c r="D21" s="1144">
        <v>7.7441666666666649</v>
      </c>
    </row>
    <row r="22" spans="1:4" s="407" customFormat="1" ht="20.100000000000001" customHeight="1">
      <c r="A22" s="474" t="s">
        <v>514</v>
      </c>
      <c r="B22" s="475">
        <v>0.71</v>
      </c>
      <c r="C22" s="1143">
        <v>0.74</v>
      </c>
      <c r="D22" s="1144">
        <v>0.75916666666666666</v>
      </c>
    </row>
    <row r="23" spans="1:4" s="408" customFormat="1" ht="20.100000000000001" customHeight="1">
      <c r="A23" s="474" t="s">
        <v>515</v>
      </c>
      <c r="B23" s="475">
        <v>0.56999999999999995</v>
      </c>
      <c r="C23" s="1143">
        <v>0.59</v>
      </c>
      <c r="D23" s="1144">
        <v>0.61</v>
      </c>
    </row>
    <row r="24" spans="1:4" s="407" customFormat="1" ht="20.100000000000001" customHeight="1">
      <c r="A24" s="474" t="s">
        <v>516</v>
      </c>
      <c r="B24" s="475">
        <v>6.11</v>
      </c>
      <c r="C24" s="1143">
        <v>6.21</v>
      </c>
      <c r="D24" s="1144">
        <v>6.2775000000000007</v>
      </c>
    </row>
    <row r="25" spans="1:4" s="407" customFormat="1" ht="20.100000000000001" customHeight="1">
      <c r="A25" s="474" t="s">
        <v>517</v>
      </c>
      <c r="B25" s="475">
        <v>10.33</v>
      </c>
      <c r="C25" s="1143">
        <v>10.44</v>
      </c>
      <c r="D25" s="1144">
        <v>10.756666666666668</v>
      </c>
    </row>
    <row r="26" spans="1:4" s="407" customFormat="1" ht="20.100000000000001" customHeight="1">
      <c r="A26" s="474" t="s">
        <v>518</v>
      </c>
      <c r="B26" s="475">
        <v>1.0900000000000001</v>
      </c>
      <c r="C26" s="1143">
        <v>1.1200000000000001</v>
      </c>
      <c r="D26" s="1144">
        <v>1.1358333333333335</v>
      </c>
    </row>
    <row r="27" spans="1:4" s="407" customFormat="1" ht="20.100000000000001" customHeight="1">
      <c r="A27" s="474" t="s">
        <v>519</v>
      </c>
      <c r="B27" s="475">
        <v>0.13</v>
      </c>
      <c r="C27" s="1143">
        <v>0.18</v>
      </c>
      <c r="D27" s="1144">
        <v>0.17</v>
      </c>
    </row>
    <row r="28" spans="1:4" s="407" customFormat="1" ht="20.100000000000001" customHeight="1">
      <c r="A28" s="474" t="s">
        <v>520</v>
      </c>
      <c r="B28" s="475">
        <v>0.96</v>
      </c>
      <c r="C28" s="1143">
        <v>0.97</v>
      </c>
      <c r="D28" s="1144">
        <v>1.0241666666666667</v>
      </c>
    </row>
    <row r="29" spans="1:4" s="407" customFormat="1" ht="20.100000000000001" customHeight="1">
      <c r="A29" s="474" t="s">
        <v>521</v>
      </c>
      <c r="B29" s="475">
        <v>2.0099999999999998</v>
      </c>
      <c r="C29" s="1143">
        <v>2.04</v>
      </c>
      <c r="D29" s="1144">
        <v>2.0625</v>
      </c>
    </row>
    <row r="30" spans="1:4" s="407" customFormat="1" ht="20.100000000000001" customHeight="1">
      <c r="A30" s="474" t="s">
        <v>522</v>
      </c>
      <c r="B30" s="475">
        <v>2.2999999999999998</v>
      </c>
      <c r="C30" s="1143">
        <v>2.54</v>
      </c>
      <c r="D30" s="1144">
        <v>2.7416666666666667</v>
      </c>
    </row>
    <row r="31" spans="1:4" s="405" customFormat="1" ht="20.100000000000001" customHeight="1">
      <c r="A31" s="474" t="s">
        <v>523</v>
      </c>
      <c r="B31" s="476">
        <v>1.18</v>
      </c>
      <c r="C31" s="1145">
        <v>1.17</v>
      </c>
      <c r="D31" s="1146">
        <v>1.3425</v>
      </c>
    </row>
    <row r="32" spans="1:4" ht="20.100000000000001" customHeight="1">
      <c r="A32" s="474" t="s">
        <v>524</v>
      </c>
      <c r="B32" s="476">
        <v>0.59</v>
      </c>
      <c r="C32" s="1145">
        <v>0.43</v>
      </c>
      <c r="D32" s="1146">
        <v>0.69</v>
      </c>
    </row>
    <row r="33" spans="1:4" ht="20.100000000000001" customHeight="1" thickBot="1">
      <c r="A33" s="477" t="s">
        <v>525</v>
      </c>
      <c r="B33" s="478">
        <v>1.07</v>
      </c>
      <c r="C33" s="1147">
        <v>1.1399999999999999</v>
      </c>
      <c r="D33" s="1148">
        <v>1.0925</v>
      </c>
    </row>
    <row r="34" spans="1:4" ht="20.100000000000001" customHeight="1">
      <c r="A34" s="411" t="s">
        <v>437</v>
      </c>
      <c r="B34" s="411"/>
      <c r="C34" s="411"/>
      <c r="D34" s="411"/>
    </row>
    <row r="35" spans="1:4" s="411" customFormat="1" ht="14.25" customHeight="1">
      <c r="A35" s="411" t="s">
        <v>1254</v>
      </c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55"/>
  <sheetViews>
    <sheetView topLeftCell="A10" workbookViewId="0">
      <selection activeCell="M18" sqref="M18"/>
    </sheetView>
  </sheetViews>
  <sheetFormatPr defaultRowHeight="15"/>
  <cols>
    <col min="1" max="1" width="23.5703125" style="615" customWidth="1"/>
    <col min="2" max="2" width="9.140625" style="615"/>
    <col min="3" max="10" width="7.28515625" style="615" customWidth="1"/>
    <col min="11" max="11" width="8.85546875" style="615" customWidth="1"/>
    <col min="12" max="16384" width="9.140625" style="615"/>
  </cols>
  <sheetData>
    <row r="1" spans="1:11" ht="16.5">
      <c r="A1" s="647" t="s">
        <v>914</v>
      </c>
      <c r="B1" s="648"/>
      <c r="C1" s="649"/>
      <c r="D1" s="650"/>
      <c r="E1" s="651"/>
      <c r="F1" s="651"/>
      <c r="G1" s="651"/>
      <c r="H1" s="652"/>
      <c r="I1" s="652"/>
      <c r="J1" s="652"/>
      <c r="K1" s="649"/>
    </row>
    <row r="2" spans="1:11" ht="15.75" thickBot="1">
      <c r="A2" s="653"/>
      <c r="B2" s="649"/>
      <c r="C2" s="649"/>
      <c r="D2" s="653"/>
      <c r="E2" s="649"/>
      <c r="F2" s="649"/>
      <c r="G2" s="649"/>
      <c r="H2" s="649"/>
      <c r="I2" s="649"/>
      <c r="J2" s="649"/>
      <c r="K2" s="652" t="s">
        <v>1275</v>
      </c>
    </row>
    <row r="3" spans="1:11">
      <c r="A3" s="654" t="s">
        <v>915</v>
      </c>
      <c r="B3" s="655" t="s">
        <v>162</v>
      </c>
      <c r="C3" s="1803" t="s">
        <v>916</v>
      </c>
      <c r="D3" s="1804"/>
      <c r="E3" s="1804"/>
      <c r="F3" s="1804"/>
      <c r="G3" s="1804"/>
      <c r="H3" s="1804"/>
      <c r="I3" s="1805"/>
      <c r="J3" s="1088"/>
      <c r="K3" s="1089" t="s">
        <v>165</v>
      </c>
    </row>
    <row r="4" spans="1:11" ht="15.75" thickBot="1">
      <c r="A4" s="656"/>
      <c r="B4" s="657" t="s">
        <v>166</v>
      </c>
      <c r="C4" s="658">
        <v>2006</v>
      </c>
      <c r="D4" s="658">
        <v>2007</v>
      </c>
      <c r="E4" s="657">
        <v>2008</v>
      </c>
      <c r="F4" s="657">
        <v>2009</v>
      </c>
      <c r="G4" s="657">
        <v>2010</v>
      </c>
      <c r="H4" s="657">
        <v>2011</v>
      </c>
      <c r="I4" s="657">
        <v>2012</v>
      </c>
      <c r="J4" s="1090">
        <v>2013</v>
      </c>
      <c r="K4" s="659" t="s">
        <v>1258</v>
      </c>
    </row>
    <row r="5" spans="1:11" ht="18.75" thickTop="1">
      <c r="A5" s="660" t="s">
        <v>917</v>
      </c>
      <c r="B5" s="661" t="s">
        <v>918</v>
      </c>
      <c r="C5" s="662">
        <v>111.0719</v>
      </c>
      <c r="D5" s="663">
        <v>113.307</v>
      </c>
      <c r="E5" s="664">
        <v>111.226</v>
      </c>
      <c r="F5" s="664">
        <v>99.778400000000005</v>
      </c>
      <c r="G5" s="664">
        <v>96.266599999999997</v>
      </c>
      <c r="H5" s="664">
        <v>93.690719999999999</v>
      </c>
      <c r="I5" s="664">
        <v>87.202629999999999</v>
      </c>
      <c r="J5" s="664">
        <v>87.268860000000004</v>
      </c>
      <c r="K5" s="665">
        <v>100.07594954418234</v>
      </c>
    </row>
    <row r="6" spans="1:11" ht="18">
      <c r="A6" s="660" t="s">
        <v>919</v>
      </c>
      <c r="B6" s="661" t="s">
        <v>918</v>
      </c>
      <c r="C6" s="666">
        <v>224.10900000000001</v>
      </c>
      <c r="D6" s="663">
        <v>246.708</v>
      </c>
      <c r="E6" s="664">
        <v>266.81</v>
      </c>
      <c r="F6" s="664">
        <v>277.38099999999997</v>
      </c>
      <c r="G6" s="664">
        <v>285.49400000000003</v>
      </c>
      <c r="H6" s="664">
        <v>317.76799999999997</v>
      </c>
      <c r="I6" s="664">
        <v>359.51400000000001</v>
      </c>
      <c r="J6" s="664">
        <v>377.25200000000001</v>
      </c>
      <c r="K6" s="665">
        <v>104.93388296422393</v>
      </c>
    </row>
    <row r="7" spans="1:11" ht="18">
      <c r="A7" s="660" t="s">
        <v>920</v>
      </c>
      <c r="B7" s="661" t="s">
        <v>918</v>
      </c>
      <c r="C7" s="666">
        <v>238.3</v>
      </c>
      <c r="D7" s="663">
        <v>252.279</v>
      </c>
      <c r="E7" s="664">
        <v>242</v>
      </c>
      <c r="F7" s="664">
        <v>262.7</v>
      </c>
      <c r="G7" s="664">
        <v>276.7</v>
      </c>
      <c r="H7" s="664">
        <v>297.39999999999998</v>
      </c>
      <c r="I7" s="664">
        <v>318.3</v>
      </c>
      <c r="J7" s="664">
        <v>321.5</v>
      </c>
      <c r="K7" s="665">
        <v>101.00534087338988</v>
      </c>
    </row>
    <row r="8" spans="1:11" ht="18">
      <c r="A8" s="660" t="s">
        <v>921</v>
      </c>
      <c r="B8" s="661" t="s">
        <v>918</v>
      </c>
      <c r="C8" s="666">
        <v>59.5</v>
      </c>
      <c r="D8" s="663">
        <v>58.31</v>
      </c>
      <c r="E8" s="664">
        <v>50.1</v>
      </c>
      <c r="F8" s="664">
        <v>45.5</v>
      </c>
      <c r="G8" s="664">
        <v>41.2</v>
      </c>
      <c r="H8" s="664">
        <v>43.481999999999999</v>
      </c>
      <c r="I8" s="664">
        <v>44.7</v>
      </c>
      <c r="J8" s="664">
        <v>43.5</v>
      </c>
      <c r="K8" s="665">
        <v>97.315436241610726</v>
      </c>
    </row>
    <row r="9" spans="1:11" ht="18">
      <c r="A9" s="660" t="s">
        <v>1135</v>
      </c>
      <c r="B9" s="661" t="s">
        <v>918</v>
      </c>
      <c r="C9" s="666">
        <v>10.7</v>
      </c>
      <c r="D9" s="663">
        <v>11.69</v>
      </c>
      <c r="E9" s="664">
        <v>11.8</v>
      </c>
      <c r="F9" s="664">
        <v>10.1</v>
      </c>
      <c r="G9" s="664">
        <v>10</v>
      </c>
      <c r="H9" s="664">
        <v>12.2</v>
      </c>
      <c r="I9" s="664">
        <v>12.3</v>
      </c>
      <c r="J9" s="664">
        <v>13.6</v>
      </c>
      <c r="K9" s="665">
        <v>110.56910569105689</v>
      </c>
    </row>
    <row r="10" spans="1:11" ht="18">
      <c r="A10" s="660" t="s">
        <v>922</v>
      </c>
      <c r="B10" s="661" t="s">
        <v>918</v>
      </c>
      <c r="C10" s="666">
        <v>362.75099999999998</v>
      </c>
      <c r="D10" s="663">
        <v>361.91699999999997</v>
      </c>
      <c r="E10" s="664">
        <v>380.36399999999998</v>
      </c>
      <c r="F10" s="664">
        <v>337.15800000000002</v>
      </c>
      <c r="G10" s="664">
        <v>404.911</v>
      </c>
      <c r="H10" s="664">
        <v>433.98991000000001</v>
      </c>
      <c r="I10" s="664">
        <v>396.77366999999998</v>
      </c>
      <c r="J10" s="664">
        <v>396.39485000000002</v>
      </c>
      <c r="K10" s="665">
        <v>99.904524914669878</v>
      </c>
    </row>
    <row r="11" spans="1:11" ht="18">
      <c r="A11" s="667" t="s">
        <v>923</v>
      </c>
      <c r="B11" s="661" t="s">
        <v>918</v>
      </c>
      <c r="C11" s="668">
        <v>198.13399999999999</v>
      </c>
      <c r="D11" s="663">
        <v>457.77100000000002</v>
      </c>
      <c r="E11" s="664">
        <v>179.636</v>
      </c>
      <c r="F11" s="664">
        <v>183.79862</v>
      </c>
      <c r="G11" s="664">
        <v>177.89500000000001</v>
      </c>
      <c r="H11" s="664">
        <v>148.197</v>
      </c>
      <c r="I11" s="664">
        <v>149.76300000000001</v>
      </c>
      <c r="J11" s="664">
        <v>149.203</v>
      </c>
      <c r="K11" s="665">
        <v>99.626075866535786</v>
      </c>
    </row>
    <row r="12" spans="1:11" ht="18">
      <c r="A12" s="660" t="s">
        <v>924</v>
      </c>
      <c r="B12" s="661" t="s">
        <v>918</v>
      </c>
      <c r="C12" s="668">
        <v>22.288</v>
      </c>
      <c r="D12" s="663">
        <v>16.266999999999999</v>
      </c>
      <c r="E12" s="664">
        <v>16.725999999999999</v>
      </c>
      <c r="F12" s="664">
        <v>14.907999999999999</v>
      </c>
      <c r="G12" s="664">
        <v>12.617000000000001</v>
      </c>
      <c r="H12" s="664">
        <v>12.385</v>
      </c>
      <c r="I12" s="664">
        <v>12.348000000000001</v>
      </c>
      <c r="J12" s="664">
        <v>11.997</v>
      </c>
      <c r="K12" s="665">
        <v>97.157434402332356</v>
      </c>
    </row>
    <row r="13" spans="1:11" ht="18">
      <c r="A13" s="660" t="s">
        <v>1136</v>
      </c>
      <c r="B13" s="661" t="s">
        <v>918</v>
      </c>
      <c r="C13" s="666">
        <v>95.697999999999993</v>
      </c>
      <c r="D13" s="663">
        <v>83.484999999999999</v>
      </c>
      <c r="E13" s="664">
        <v>75.13</v>
      </c>
      <c r="F13" s="664">
        <v>79.099999999999994</v>
      </c>
      <c r="G13" s="664">
        <v>87.89</v>
      </c>
      <c r="H13" s="664">
        <v>72.3</v>
      </c>
      <c r="I13" s="664">
        <v>75.900000000000006</v>
      </c>
      <c r="J13" s="664">
        <v>77.8</v>
      </c>
      <c r="K13" s="665">
        <v>102.50329380764163</v>
      </c>
    </row>
    <row r="14" spans="1:11" ht="18">
      <c r="A14" s="660" t="s">
        <v>1137</v>
      </c>
      <c r="B14" s="661" t="s">
        <v>925</v>
      </c>
      <c r="C14" s="666">
        <v>632.01</v>
      </c>
      <c r="D14" s="663">
        <v>663.7</v>
      </c>
      <c r="E14" s="664">
        <v>671.37800000000004</v>
      </c>
      <c r="F14" s="664">
        <v>1066.2449999999999</v>
      </c>
      <c r="G14" s="669">
        <v>1127.0999999999999</v>
      </c>
      <c r="H14" s="669">
        <v>1113</v>
      </c>
      <c r="I14" s="669">
        <v>1131.9000000000001</v>
      </c>
      <c r="J14" s="669">
        <v>1098.5</v>
      </c>
      <c r="K14" s="665">
        <v>97.049209294107243</v>
      </c>
    </row>
    <row r="15" spans="1:11" ht="18">
      <c r="A15" s="660" t="s">
        <v>926</v>
      </c>
      <c r="B15" s="661" t="s">
        <v>918</v>
      </c>
      <c r="C15" s="666">
        <v>265.04399999999998</v>
      </c>
      <c r="D15" s="663">
        <v>263.52</v>
      </c>
      <c r="E15" s="664">
        <v>267.94200000000001</v>
      </c>
      <c r="F15" s="664">
        <v>224.86</v>
      </c>
      <c r="G15" s="664">
        <v>225.542</v>
      </c>
      <c r="H15" s="664">
        <v>217.86888999999999</v>
      </c>
      <c r="I15" s="664">
        <v>251.12716</v>
      </c>
      <c r="J15" s="664">
        <v>235.56270000000001</v>
      </c>
      <c r="K15" s="665">
        <v>93.802159830103605</v>
      </c>
    </row>
    <row r="16" spans="1:11" ht="18">
      <c r="A16" s="660" t="s">
        <v>927</v>
      </c>
      <c r="B16" s="661" t="s">
        <v>928</v>
      </c>
      <c r="C16" s="666">
        <v>372.79050000000001</v>
      </c>
      <c r="D16" s="663">
        <v>369.26440000000002</v>
      </c>
      <c r="E16" s="664">
        <v>355.14420000000001</v>
      </c>
      <c r="F16" s="664">
        <v>350.69900000000001</v>
      </c>
      <c r="G16" s="664">
        <v>323.79930000000002</v>
      </c>
      <c r="H16" s="664">
        <v>312.37849999999997</v>
      </c>
      <c r="I16" s="664">
        <v>320.61770000000001</v>
      </c>
      <c r="J16" s="664">
        <v>294.89787999999999</v>
      </c>
      <c r="K16" s="665">
        <v>91.978041137466832</v>
      </c>
    </row>
    <row r="17" spans="1:12" ht="18">
      <c r="A17" s="660" t="s">
        <v>929</v>
      </c>
      <c r="B17" s="661" t="s">
        <v>918</v>
      </c>
      <c r="C17" s="666">
        <v>79.034999999999997</v>
      </c>
      <c r="D17" s="663">
        <v>74.137</v>
      </c>
      <c r="E17" s="664">
        <v>71.784999999999997</v>
      </c>
      <c r="F17" s="664">
        <v>52.686</v>
      </c>
      <c r="G17" s="664">
        <v>94.602000000000004</v>
      </c>
      <c r="H17" s="664">
        <v>62.588999999999999</v>
      </c>
      <c r="I17" s="664">
        <v>45.033999999999999</v>
      </c>
      <c r="J17" s="664">
        <v>14.191000000000001</v>
      </c>
      <c r="K17" s="665">
        <v>31.511746680286006</v>
      </c>
    </row>
    <row r="18" spans="1:12" ht="18">
      <c r="A18" s="660" t="s">
        <v>930</v>
      </c>
      <c r="B18" s="661" t="s">
        <v>918</v>
      </c>
      <c r="C18" s="668">
        <v>6.12</v>
      </c>
      <c r="D18" s="663">
        <v>7.0449999999999999</v>
      </c>
      <c r="E18" s="664">
        <v>6.9160000000000004</v>
      </c>
      <c r="F18" s="664">
        <v>6.077</v>
      </c>
      <c r="G18" s="664">
        <v>7.4859999999999998</v>
      </c>
      <c r="H18" s="664">
        <v>7.2359999999999998</v>
      </c>
      <c r="I18" s="664">
        <v>7.3680000000000003</v>
      </c>
      <c r="J18" s="664">
        <v>8.5150000000000006</v>
      </c>
      <c r="K18" s="670">
        <v>115.56731813246472</v>
      </c>
    </row>
    <row r="19" spans="1:12" ht="18">
      <c r="A19" s="660" t="s">
        <v>931</v>
      </c>
      <c r="B19" s="661" t="s">
        <v>918</v>
      </c>
      <c r="C19" s="668">
        <v>26.338999999999999</v>
      </c>
      <c r="D19" s="663">
        <v>34.362000000000002</v>
      </c>
      <c r="E19" s="664">
        <v>52.603999999999999</v>
      </c>
      <c r="F19" s="664">
        <v>33.145000000000003</v>
      </c>
      <c r="G19" s="664">
        <v>29.356999999999999</v>
      </c>
      <c r="H19" s="664">
        <v>29.231999999999999</v>
      </c>
      <c r="I19" s="664">
        <v>39.164000000000001</v>
      </c>
      <c r="J19" s="664">
        <v>79.174000000000007</v>
      </c>
      <c r="K19" s="665">
        <v>202.16014707384335</v>
      </c>
    </row>
    <row r="20" spans="1:12" ht="18.75" thickBot="1">
      <c r="A20" s="671" t="s">
        <v>932</v>
      </c>
      <c r="B20" s="672" t="s">
        <v>928</v>
      </c>
      <c r="C20" s="673">
        <v>29.4316</v>
      </c>
      <c r="D20" s="674">
        <v>33.463999999999999</v>
      </c>
      <c r="E20" s="675">
        <v>42.115600000000001</v>
      </c>
      <c r="F20" s="675">
        <v>32.110599999999998</v>
      </c>
      <c r="G20" s="675">
        <v>34.8354</v>
      </c>
      <c r="H20" s="675">
        <v>44.63</v>
      </c>
      <c r="I20" s="675">
        <v>43.6511</v>
      </c>
      <c r="J20" s="675">
        <v>58.626600000000003</v>
      </c>
      <c r="K20" s="676">
        <v>134.30726831626237</v>
      </c>
    </row>
    <row r="21" spans="1:12">
      <c r="A21" s="677" t="s">
        <v>933</v>
      </c>
      <c r="B21" s="678"/>
      <c r="C21" s="1453"/>
      <c r="D21" s="1453"/>
      <c r="E21" s="1454"/>
      <c r="F21" s="1454"/>
      <c r="G21" s="1454"/>
      <c r="H21" s="1454"/>
      <c r="I21" s="1454"/>
      <c r="J21" s="1454"/>
      <c r="K21" s="1454"/>
      <c r="L21" s="678"/>
    </row>
    <row r="22" spans="1:12" s="1458" customFormat="1" ht="16.5">
      <c r="A22" s="1455" t="s">
        <v>1268</v>
      </c>
      <c r="B22" s="1456"/>
      <c r="C22" s="1456"/>
      <c r="D22" s="1456"/>
      <c r="E22" s="1457"/>
      <c r="F22" s="1457"/>
      <c r="G22" s="1457"/>
      <c r="H22" s="1457"/>
      <c r="I22" s="1457"/>
      <c r="J22" s="1457"/>
      <c r="K22" s="1457"/>
      <c r="L22" s="1456"/>
    </row>
    <row r="23" spans="1:12" s="1091" customFormat="1" ht="16.5">
      <c r="A23" s="680" t="s">
        <v>951</v>
      </c>
      <c r="B23" s="678"/>
      <c r="C23" s="678"/>
      <c r="D23" s="678"/>
      <c r="E23" s="679"/>
      <c r="F23" s="679"/>
      <c r="G23" s="679"/>
      <c r="H23" s="679"/>
      <c r="I23" s="679"/>
      <c r="J23" s="679"/>
      <c r="K23" s="679"/>
      <c r="L23" s="678"/>
    </row>
    <row r="24" spans="1:12" s="1458" customFormat="1" ht="16.5">
      <c r="A24" s="680" t="s">
        <v>1269</v>
      </c>
      <c r="B24" s="1456"/>
      <c r="C24" s="1456"/>
      <c r="D24" s="1456"/>
      <c r="E24" s="1457"/>
      <c r="F24" s="1457"/>
      <c r="G24" s="1457"/>
      <c r="H24" s="1457"/>
      <c r="I24" s="1457"/>
      <c r="J24" s="1457"/>
      <c r="K24" s="1457"/>
      <c r="L24" s="1456"/>
    </row>
    <row r="25" spans="1:12" s="1091" customFormat="1" ht="16.5">
      <c r="A25" s="680" t="s">
        <v>1270</v>
      </c>
      <c r="B25" s="678"/>
      <c r="C25" s="678"/>
      <c r="D25" s="678"/>
      <c r="E25" s="679"/>
      <c r="F25" s="679"/>
      <c r="G25" s="679"/>
      <c r="H25" s="679"/>
      <c r="I25" s="679"/>
      <c r="J25" s="679"/>
      <c r="K25" s="679"/>
      <c r="L25" s="678"/>
    </row>
    <row r="26" spans="1:12" s="1091" customFormat="1" ht="16.5">
      <c r="A26" s="680" t="s">
        <v>1271</v>
      </c>
      <c r="B26" s="678"/>
      <c r="C26" s="678"/>
      <c r="D26" s="678"/>
      <c r="E26" s="679"/>
      <c r="F26" s="679"/>
      <c r="G26" s="679"/>
      <c r="H26" s="679"/>
      <c r="I26" s="679"/>
      <c r="J26" s="679"/>
      <c r="K26" s="679"/>
      <c r="L26" s="678"/>
    </row>
    <row r="27" spans="1:12" s="1091" customFormat="1" ht="16.5">
      <c r="A27" s="680" t="s">
        <v>952</v>
      </c>
      <c r="B27" s="678"/>
      <c r="C27" s="678"/>
      <c r="D27" s="678"/>
      <c r="E27" s="679"/>
      <c r="F27" s="679"/>
      <c r="G27" s="679"/>
      <c r="H27" s="679"/>
      <c r="I27" s="679"/>
      <c r="J27" s="679"/>
      <c r="K27" s="679"/>
      <c r="L27" s="678"/>
    </row>
    <row r="28" spans="1:12" s="1458" customFormat="1" ht="16.5">
      <c r="A28" s="681" t="s">
        <v>1272</v>
      </c>
      <c r="B28" s="1456"/>
      <c r="C28" s="1456"/>
      <c r="D28" s="1456"/>
      <c r="E28" s="1457"/>
      <c r="F28" s="1457"/>
      <c r="G28" s="1457"/>
      <c r="H28" s="1457"/>
      <c r="I28" s="1457"/>
      <c r="J28" s="1457"/>
      <c r="K28" s="1457"/>
      <c r="L28" s="1456"/>
    </row>
    <row r="29" spans="1:12" s="1091" customFormat="1" ht="16.5">
      <c r="A29" s="680" t="s">
        <v>953</v>
      </c>
      <c r="B29" s="678"/>
      <c r="C29" s="678"/>
      <c r="D29" s="678"/>
      <c r="E29" s="679"/>
      <c r="F29" s="679"/>
      <c r="G29" s="679"/>
      <c r="H29" s="679"/>
      <c r="I29" s="679"/>
      <c r="J29" s="679"/>
      <c r="K29" s="679"/>
      <c r="L29" s="678"/>
    </row>
    <row r="30" spans="1:12" s="1458" customFormat="1" ht="16.5">
      <c r="A30" s="680" t="s">
        <v>1273</v>
      </c>
      <c r="B30" s="1459"/>
      <c r="C30" s="1459"/>
      <c r="D30" s="1459"/>
      <c r="E30" s="1460"/>
      <c r="F30" s="1460"/>
      <c r="G30" s="1460"/>
      <c r="H30" s="1460"/>
      <c r="I30" s="1460"/>
      <c r="J30" s="1460"/>
      <c r="K30" s="1460"/>
      <c r="L30" s="1459"/>
    </row>
    <row r="31" spans="1:12" s="1091" customFormat="1">
      <c r="A31" s="677" t="s">
        <v>1138</v>
      </c>
      <c r="B31" s="648"/>
      <c r="C31" s="682"/>
      <c r="D31" s="682"/>
      <c r="E31" s="683"/>
      <c r="F31" s="683"/>
      <c r="G31" s="683"/>
      <c r="H31" s="683"/>
      <c r="I31" s="683"/>
      <c r="J31" s="683"/>
      <c r="K31" s="683"/>
      <c r="L31" s="682"/>
    </row>
    <row r="32" spans="1:12" s="1091" customFormat="1">
      <c r="A32" s="677" t="s">
        <v>1274</v>
      </c>
      <c r="B32" s="648"/>
      <c r="C32" s="682"/>
      <c r="D32" s="682"/>
      <c r="E32" s="683"/>
      <c r="F32" s="683"/>
      <c r="G32" s="683"/>
      <c r="H32" s="683"/>
      <c r="I32" s="683"/>
      <c r="J32" s="683"/>
      <c r="K32" s="683"/>
      <c r="L32" s="682"/>
    </row>
    <row r="33" spans="1:12">
      <c r="A33" s="678" t="s">
        <v>1263</v>
      </c>
      <c r="B33" s="648"/>
      <c r="C33" s="1461"/>
      <c r="D33" s="1461"/>
      <c r="E33" s="1462"/>
      <c r="F33" s="1462"/>
      <c r="G33" s="1462"/>
      <c r="H33" s="1462"/>
      <c r="I33" s="1462"/>
      <c r="J33" s="1462"/>
      <c r="K33" s="616"/>
      <c r="L33" s="682"/>
    </row>
    <row r="34" spans="1:12">
      <c r="A34" s="604"/>
      <c r="B34" s="648"/>
      <c r="C34" s="649"/>
      <c r="D34" s="649"/>
      <c r="E34" s="652"/>
      <c r="F34" s="652"/>
      <c r="G34" s="652"/>
      <c r="H34" s="652"/>
      <c r="I34" s="652"/>
      <c r="J34" s="652"/>
      <c r="K34" s="649"/>
    </row>
    <row r="35" spans="1:12">
      <c r="A35" s="649"/>
      <c r="B35" s="649"/>
      <c r="C35" s="649"/>
      <c r="D35" s="649"/>
      <c r="E35" s="652"/>
      <c r="F35" s="652"/>
      <c r="G35" s="652"/>
      <c r="H35" s="652"/>
      <c r="I35" s="652"/>
      <c r="J35" s="652"/>
      <c r="K35" s="649"/>
    </row>
    <row r="36" spans="1:12">
      <c r="A36" s="649"/>
      <c r="B36" s="649"/>
      <c r="C36" s="649"/>
      <c r="D36" s="649"/>
      <c r="E36" s="652"/>
      <c r="F36" s="652"/>
      <c r="G36" s="652"/>
      <c r="H36" s="652"/>
      <c r="I36" s="652"/>
      <c r="J36" s="652"/>
      <c r="K36" s="649"/>
    </row>
    <row r="37" spans="1:12">
      <c r="A37" s="649"/>
      <c r="B37" s="649"/>
      <c r="C37" s="649"/>
      <c r="D37" s="649"/>
      <c r="E37" s="652"/>
      <c r="F37" s="652"/>
      <c r="G37" s="652"/>
      <c r="H37" s="652"/>
      <c r="I37" s="652"/>
      <c r="J37" s="652"/>
      <c r="K37" s="649"/>
    </row>
    <row r="38" spans="1:12">
      <c r="A38" s="649"/>
      <c r="B38" s="649"/>
      <c r="C38" s="649"/>
      <c r="D38" s="649"/>
      <c r="E38" s="652"/>
      <c r="F38" s="652"/>
      <c r="G38" s="652"/>
      <c r="H38" s="652"/>
      <c r="I38" s="652"/>
      <c r="J38" s="652"/>
      <c r="K38" s="649"/>
    </row>
    <row r="39" spans="1:12">
      <c r="A39" s="649"/>
      <c r="B39" s="649"/>
      <c r="C39" s="649"/>
      <c r="D39" s="649"/>
      <c r="E39" s="652"/>
      <c r="F39" s="652"/>
      <c r="G39" s="652"/>
      <c r="H39" s="652"/>
      <c r="I39" s="652"/>
      <c r="J39" s="652"/>
      <c r="K39" s="649"/>
    </row>
    <row r="40" spans="1:12">
      <c r="A40" s="649"/>
      <c r="B40" s="649"/>
      <c r="C40" s="649"/>
      <c r="D40" s="649"/>
      <c r="E40" s="652"/>
      <c r="F40" s="652"/>
      <c r="G40" s="652"/>
      <c r="H40" s="652"/>
      <c r="I40" s="652"/>
      <c r="J40" s="652"/>
      <c r="K40" s="649"/>
    </row>
    <row r="41" spans="1:12">
      <c r="A41" s="649"/>
      <c r="B41" s="649"/>
      <c r="C41" s="649"/>
      <c r="D41" s="649"/>
      <c r="E41" s="652"/>
      <c r="F41" s="652"/>
      <c r="G41" s="652"/>
      <c r="H41" s="652"/>
      <c r="I41" s="652"/>
      <c r="J41" s="652"/>
      <c r="K41" s="649"/>
    </row>
    <row r="42" spans="1:12">
      <c r="A42" s="649"/>
      <c r="B42" s="649"/>
      <c r="C42" s="649"/>
      <c r="D42" s="649"/>
      <c r="E42" s="652"/>
      <c r="F42" s="652"/>
      <c r="G42" s="652"/>
      <c r="H42" s="652"/>
      <c r="I42" s="652"/>
      <c r="J42" s="652"/>
      <c r="K42" s="649"/>
    </row>
    <row r="43" spans="1:12">
      <c r="A43" s="649"/>
      <c r="B43" s="649"/>
      <c r="C43" s="649"/>
      <c r="D43" s="649"/>
      <c r="E43" s="652"/>
      <c r="F43" s="652"/>
      <c r="G43" s="652"/>
      <c r="H43" s="652"/>
      <c r="I43" s="652"/>
      <c r="J43" s="652"/>
      <c r="K43" s="649"/>
    </row>
    <row r="44" spans="1:12">
      <c r="A44" s="649"/>
      <c r="B44" s="649"/>
      <c r="C44" s="649"/>
      <c r="D44" s="649"/>
      <c r="E44" s="652"/>
      <c r="F44" s="652"/>
      <c r="G44" s="652"/>
      <c r="H44" s="652"/>
      <c r="I44" s="652"/>
      <c r="J44" s="652"/>
      <c r="K44" s="649"/>
    </row>
    <row r="45" spans="1:12">
      <c r="A45" s="649"/>
      <c r="B45" s="649"/>
      <c r="C45" s="649"/>
      <c r="D45" s="649"/>
      <c r="E45" s="652"/>
      <c r="F45" s="652"/>
      <c r="G45" s="652"/>
      <c r="H45" s="652"/>
      <c r="I45" s="652"/>
      <c r="J45" s="652"/>
      <c r="K45" s="649"/>
    </row>
    <row r="46" spans="1:12">
      <c r="A46" s="649"/>
      <c r="B46" s="649"/>
      <c r="C46" s="649"/>
      <c r="D46" s="649"/>
      <c r="E46" s="652"/>
      <c r="F46" s="652"/>
      <c r="G46" s="652"/>
      <c r="H46" s="652"/>
      <c r="I46" s="652"/>
      <c r="J46" s="652"/>
      <c r="K46" s="649"/>
    </row>
    <row r="47" spans="1:12">
      <c r="A47" s="649"/>
      <c r="B47" s="649"/>
      <c r="C47" s="649"/>
      <c r="D47" s="649"/>
      <c r="E47" s="652"/>
      <c r="F47" s="652"/>
      <c r="G47" s="652"/>
      <c r="H47" s="652"/>
      <c r="I47" s="652"/>
      <c r="J47" s="652"/>
      <c r="K47" s="649"/>
    </row>
    <row r="48" spans="1:12">
      <c r="A48" s="649"/>
      <c r="B48" s="649"/>
      <c r="C48" s="649"/>
      <c r="D48" s="649"/>
      <c r="E48" s="652"/>
      <c r="F48" s="652"/>
      <c r="G48" s="652"/>
      <c r="H48" s="652"/>
      <c r="I48" s="652"/>
      <c r="J48" s="652"/>
      <c r="K48" s="649"/>
    </row>
    <row r="49" spans="1:11">
      <c r="A49" s="649"/>
      <c r="B49" s="649"/>
      <c r="C49" s="649"/>
      <c r="D49" s="649"/>
      <c r="E49" s="652"/>
      <c r="F49" s="652"/>
      <c r="G49" s="652"/>
      <c r="H49" s="652"/>
      <c r="I49" s="652"/>
      <c r="J49" s="652"/>
      <c r="K49" s="649"/>
    </row>
    <row r="50" spans="1:11">
      <c r="A50" s="649"/>
      <c r="B50" s="649"/>
      <c r="C50" s="649"/>
      <c r="D50" s="649"/>
      <c r="E50" s="652"/>
      <c r="F50" s="652"/>
      <c r="G50" s="652"/>
      <c r="H50" s="652"/>
      <c r="I50" s="652"/>
      <c r="J50" s="652"/>
      <c r="K50" s="649"/>
    </row>
    <row r="51" spans="1:11">
      <c r="A51" s="649"/>
      <c r="B51" s="649"/>
      <c r="C51" s="649"/>
      <c r="D51" s="649"/>
      <c r="E51" s="652"/>
      <c r="F51" s="652"/>
      <c r="G51" s="652"/>
      <c r="H51" s="652"/>
      <c r="I51" s="652"/>
      <c r="J51" s="652"/>
      <c r="K51" s="649"/>
    </row>
    <row r="52" spans="1:11">
      <c r="A52" s="649"/>
      <c r="B52" s="649"/>
      <c r="C52" s="649"/>
      <c r="D52" s="649"/>
      <c r="E52" s="652"/>
      <c r="F52" s="652"/>
      <c r="G52" s="652"/>
      <c r="H52" s="652"/>
      <c r="I52" s="652"/>
      <c r="J52" s="652"/>
      <c r="K52" s="649"/>
    </row>
    <row r="53" spans="1:11">
      <c r="A53" s="649"/>
      <c r="B53" s="649"/>
      <c r="C53" s="649"/>
      <c r="D53" s="649"/>
      <c r="E53" s="652"/>
      <c r="F53" s="652"/>
      <c r="G53" s="652"/>
      <c r="H53" s="652"/>
      <c r="I53" s="652"/>
      <c r="J53" s="652"/>
      <c r="K53" s="649"/>
    </row>
    <row r="54" spans="1:11">
      <c r="A54" s="649"/>
      <c r="B54" s="649"/>
      <c r="C54" s="649"/>
      <c r="D54" s="649"/>
      <c r="E54" s="652"/>
      <c r="F54" s="652"/>
      <c r="G54" s="652"/>
      <c r="H54" s="652"/>
      <c r="I54" s="652"/>
      <c r="J54" s="652"/>
      <c r="K54" s="649"/>
    </row>
    <row r="55" spans="1:11">
      <c r="A55" s="649"/>
      <c r="B55" s="649"/>
      <c r="C55" s="649"/>
      <c r="D55" s="649"/>
      <c r="E55" s="652"/>
      <c r="F55" s="652"/>
      <c r="G55" s="652"/>
      <c r="H55" s="652"/>
      <c r="I55" s="652"/>
      <c r="J55" s="652"/>
      <c r="K55" s="649"/>
    </row>
  </sheetData>
  <mergeCells count="1">
    <mergeCell ref="C3:I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V24"/>
  <sheetViews>
    <sheetView workbookViewId="0">
      <selection activeCell="M18" sqref="M18"/>
    </sheetView>
  </sheetViews>
  <sheetFormatPr defaultRowHeight="15"/>
  <cols>
    <col min="1" max="1" width="68.5703125" customWidth="1"/>
    <col min="2" max="3" width="7" customWidth="1"/>
    <col min="4" max="4" width="8.28515625" customWidth="1"/>
  </cols>
  <sheetData>
    <row r="1" spans="1:5">
      <c r="A1" s="684" t="s">
        <v>934</v>
      </c>
      <c r="B1" s="685"/>
      <c r="C1" s="685"/>
      <c r="D1" s="685"/>
      <c r="E1" s="686"/>
    </row>
    <row r="2" spans="1:5">
      <c r="A2" s="540"/>
      <c r="B2" s="687"/>
      <c r="C2" s="687"/>
      <c r="D2" s="688"/>
      <c r="E2" s="689"/>
    </row>
    <row r="3" spans="1:5" ht="15.75" thickBot="1">
      <c r="A3" s="690" t="s">
        <v>935</v>
      </c>
      <c r="B3" s="690"/>
      <c r="C3" s="690"/>
      <c r="D3" s="691" t="s">
        <v>1276</v>
      </c>
      <c r="E3" s="540"/>
    </row>
    <row r="4" spans="1:5" ht="30.75" thickBot="1">
      <c r="A4" s="692" t="s">
        <v>936</v>
      </c>
      <c r="B4" s="693">
        <v>2012</v>
      </c>
      <c r="C4" s="693">
        <v>2013</v>
      </c>
      <c r="D4" s="694" t="s">
        <v>1261</v>
      </c>
      <c r="E4" s="540"/>
    </row>
    <row r="5" spans="1:5" ht="15.75">
      <c r="A5" s="695" t="s">
        <v>937</v>
      </c>
      <c r="B5" s="696">
        <v>503.14866600000005</v>
      </c>
      <c r="C5" s="696">
        <v>542.2660820000001</v>
      </c>
      <c r="D5" s="697">
        <f>C5/B5*100</f>
        <v>107.77452443846886</v>
      </c>
      <c r="E5" s="698"/>
    </row>
    <row r="6" spans="1:5" ht="15.75">
      <c r="A6" s="699" t="s">
        <v>938</v>
      </c>
      <c r="B6" s="700">
        <v>28.922305999999999</v>
      </c>
      <c r="C6" s="700">
        <v>20.281051999999999</v>
      </c>
      <c r="D6" s="701">
        <f t="shared" ref="D6:D17" si="0">C6/B6*100</f>
        <v>70.122527574391896</v>
      </c>
      <c r="E6" s="698"/>
    </row>
    <row r="7" spans="1:5" ht="15.75">
      <c r="A7" s="699" t="s">
        <v>939</v>
      </c>
      <c r="B7" s="700">
        <v>78.228666000000004</v>
      </c>
      <c r="C7" s="700">
        <v>115.65848799999999</v>
      </c>
      <c r="D7" s="701">
        <f t="shared" si="0"/>
        <v>147.84668320945161</v>
      </c>
      <c r="E7" s="698"/>
    </row>
    <row r="8" spans="1:5" ht="15.75">
      <c r="A8" s="699" t="s">
        <v>940</v>
      </c>
      <c r="B8" s="700">
        <v>487.79113699999999</v>
      </c>
      <c r="C8" s="700">
        <v>530.80850800000007</v>
      </c>
      <c r="D8" s="701">
        <f t="shared" si="0"/>
        <v>108.81880947336688</v>
      </c>
      <c r="E8" s="698"/>
    </row>
    <row r="9" spans="1:5" ht="15.75">
      <c r="A9" s="699" t="s">
        <v>941</v>
      </c>
      <c r="B9" s="700">
        <v>213.33440999999999</v>
      </c>
      <c r="C9" s="700">
        <v>227.419488</v>
      </c>
      <c r="D9" s="701">
        <f t="shared" si="0"/>
        <v>106.60234699128004</v>
      </c>
      <c r="E9" s="698"/>
    </row>
    <row r="10" spans="1:5" ht="15.75">
      <c r="A10" s="702" t="s">
        <v>942</v>
      </c>
      <c r="B10" s="703">
        <v>337.40812399999999</v>
      </c>
      <c r="C10" s="703">
        <v>318.92859100000004</v>
      </c>
      <c r="D10" s="701">
        <f t="shared" si="0"/>
        <v>94.523091862482858</v>
      </c>
      <c r="E10" s="698"/>
    </row>
    <row r="11" spans="1:5" ht="15.75">
      <c r="A11" s="702" t="s">
        <v>943</v>
      </c>
      <c r="B11" s="703">
        <v>181.44092099999997</v>
      </c>
      <c r="C11" s="703">
        <v>185.98127199999999</v>
      </c>
      <c r="D11" s="701">
        <f t="shared" si="0"/>
        <v>102.50238533566527</v>
      </c>
      <c r="E11" s="698"/>
    </row>
    <row r="12" spans="1:5" ht="15.75">
      <c r="A12" s="704" t="s">
        <v>944</v>
      </c>
      <c r="B12" s="703">
        <v>49.436427000000002</v>
      </c>
      <c r="C12" s="703">
        <v>50.735298</v>
      </c>
      <c r="D12" s="701">
        <f t="shared" si="0"/>
        <v>102.62735613963363</v>
      </c>
      <c r="E12" s="698"/>
    </row>
    <row r="13" spans="1:5" ht="15.75">
      <c r="A13" s="702" t="s">
        <v>945</v>
      </c>
      <c r="B13" s="700">
        <v>56.302476000000006</v>
      </c>
      <c r="C13" s="700">
        <v>53.645593999999996</v>
      </c>
      <c r="D13" s="701">
        <f t="shared" si="0"/>
        <v>95.281056556020715</v>
      </c>
      <c r="E13" s="698"/>
    </row>
    <row r="14" spans="1:5" ht="15.75">
      <c r="A14" s="702" t="s">
        <v>946</v>
      </c>
      <c r="B14" s="700">
        <v>66.407880999999989</v>
      </c>
      <c r="C14" s="700">
        <v>75.817024000000004</v>
      </c>
      <c r="D14" s="701">
        <f t="shared" si="0"/>
        <v>114.16871440303902</v>
      </c>
      <c r="E14" s="698"/>
    </row>
    <row r="15" spans="1:5" ht="15.75">
      <c r="A15" s="702" t="s">
        <v>947</v>
      </c>
      <c r="B15" s="700">
        <v>239.37276900000001</v>
      </c>
      <c r="C15" s="700">
        <v>196.6626</v>
      </c>
      <c r="D15" s="701">
        <f t="shared" si="0"/>
        <v>82.157465455061853</v>
      </c>
      <c r="E15" s="698"/>
    </row>
    <row r="16" spans="1:5" ht="14.25" customHeight="1">
      <c r="A16" s="711" t="s">
        <v>948</v>
      </c>
      <c r="B16" s="700">
        <v>211.654732</v>
      </c>
      <c r="C16" s="700">
        <v>232.769114</v>
      </c>
      <c r="D16" s="701">
        <f t="shared" si="0"/>
        <v>109.97586106414101</v>
      </c>
      <c r="E16" s="698"/>
    </row>
    <row r="17" spans="1:256" ht="16.5" thickBot="1">
      <c r="A17" s="705" t="s">
        <v>949</v>
      </c>
      <c r="B17" s="706">
        <v>2827.7700440000003</v>
      </c>
      <c r="C17" s="706">
        <v>2976.1307900000002</v>
      </c>
      <c r="D17" s="707">
        <f t="shared" si="0"/>
        <v>105.24656332344964</v>
      </c>
      <c r="E17" s="698"/>
    </row>
    <row r="18" spans="1:256" ht="15.75">
      <c r="A18" s="708" t="s">
        <v>954</v>
      </c>
      <c r="B18" s="709"/>
      <c r="C18" s="709"/>
      <c r="D18" s="709"/>
      <c r="E18" s="1463"/>
      <c r="F18" s="1463"/>
      <c r="G18" s="1463"/>
      <c r="H18" s="1463"/>
      <c r="I18" s="1463"/>
      <c r="J18" s="1463"/>
      <c r="K18" s="1463"/>
      <c r="L18" s="1463"/>
      <c r="M18" s="1463"/>
      <c r="N18" s="1463"/>
      <c r="O18" s="1463"/>
      <c r="P18" s="1463"/>
      <c r="Q18" s="1463"/>
      <c r="R18" s="1463"/>
      <c r="S18" s="1463"/>
      <c r="T18" s="1463"/>
      <c r="U18" s="1463"/>
      <c r="V18" s="1463"/>
      <c r="W18" s="1463"/>
      <c r="X18" s="1463"/>
      <c r="Y18" s="1463"/>
      <c r="Z18" s="1463"/>
      <c r="AA18" s="1463"/>
      <c r="AB18" s="1463"/>
      <c r="AC18" s="1463"/>
      <c r="AD18" s="1463"/>
      <c r="AE18" s="1463"/>
      <c r="AF18" s="1463"/>
      <c r="AG18" s="1463"/>
      <c r="AH18" s="1463"/>
      <c r="AI18" s="1463"/>
      <c r="AJ18" s="1463"/>
      <c r="AK18" s="1463"/>
      <c r="AL18" s="1463"/>
      <c r="AM18" s="1463"/>
      <c r="AN18" s="1463"/>
      <c r="AO18" s="1463"/>
      <c r="AP18" s="1463"/>
      <c r="AQ18" s="1463"/>
      <c r="AR18" s="1463"/>
      <c r="AS18" s="1463"/>
      <c r="AT18" s="1463"/>
      <c r="AU18" s="1463"/>
      <c r="AV18" s="1463"/>
      <c r="AW18" s="1463"/>
      <c r="AX18" s="1463"/>
      <c r="AY18" s="1463"/>
      <c r="AZ18" s="1463"/>
      <c r="BA18" s="1463"/>
      <c r="BB18" s="1463"/>
      <c r="BC18" s="1463"/>
      <c r="BD18" s="1463"/>
      <c r="BE18" s="1463"/>
      <c r="BF18" s="1463"/>
      <c r="BG18" s="1463"/>
      <c r="BH18" s="1463"/>
      <c r="BI18" s="1463"/>
      <c r="BJ18" s="1463"/>
      <c r="BK18" s="1463"/>
      <c r="BL18" s="1463"/>
      <c r="BM18" s="1463"/>
      <c r="BN18" s="1463"/>
      <c r="BO18" s="1463"/>
      <c r="BP18" s="1463"/>
      <c r="BQ18" s="1463"/>
      <c r="BR18" s="1463"/>
      <c r="BS18" s="1463"/>
      <c r="BT18" s="1463"/>
      <c r="BU18" s="1463"/>
      <c r="BV18" s="1463"/>
      <c r="BW18" s="1463"/>
      <c r="BX18" s="1463"/>
      <c r="BY18" s="1463"/>
      <c r="BZ18" s="1463"/>
      <c r="CA18" s="1463"/>
      <c r="CB18" s="1463"/>
      <c r="CC18" s="1463"/>
      <c r="CD18" s="1463"/>
      <c r="CE18" s="1463"/>
      <c r="CF18" s="1463"/>
      <c r="CG18" s="1463"/>
      <c r="CH18" s="1463"/>
      <c r="CI18" s="1463"/>
      <c r="CJ18" s="1463"/>
      <c r="CK18" s="1463"/>
      <c r="CL18" s="1463"/>
      <c r="CM18" s="1463"/>
      <c r="CN18" s="1463"/>
      <c r="CO18" s="1463"/>
      <c r="CP18" s="1463"/>
      <c r="CQ18" s="1463"/>
      <c r="CR18" s="1463"/>
      <c r="CS18" s="1463"/>
      <c r="CT18" s="1463"/>
      <c r="CU18" s="1463"/>
      <c r="CV18" s="1463"/>
      <c r="CW18" s="1463"/>
      <c r="CX18" s="1463"/>
      <c r="CY18" s="1463"/>
      <c r="CZ18" s="1463"/>
      <c r="DA18" s="1463"/>
      <c r="DB18" s="1463"/>
      <c r="DC18" s="1463"/>
      <c r="DD18" s="1463"/>
      <c r="DE18" s="1463"/>
      <c r="DF18" s="1463"/>
      <c r="DG18" s="1463"/>
      <c r="DH18" s="1463"/>
      <c r="DI18" s="1463"/>
      <c r="DJ18" s="1463"/>
      <c r="DK18" s="1463"/>
      <c r="DL18" s="1463"/>
      <c r="DM18" s="1463"/>
      <c r="DN18" s="1463"/>
      <c r="DO18" s="1463"/>
      <c r="DP18" s="1463"/>
      <c r="DQ18" s="1463"/>
      <c r="DR18" s="1463"/>
      <c r="DS18" s="1463"/>
      <c r="DT18" s="1463"/>
      <c r="DU18" s="1463"/>
      <c r="DV18" s="1463"/>
      <c r="DW18" s="1463"/>
      <c r="DX18" s="1463"/>
      <c r="DY18" s="1463"/>
      <c r="DZ18" s="1463"/>
      <c r="EA18" s="1463"/>
      <c r="EB18" s="1463"/>
      <c r="EC18" s="1463"/>
      <c r="ED18" s="1463"/>
      <c r="EE18" s="1463"/>
      <c r="EF18" s="1463"/>
      <c r="EG18" s="1463"/>
      <c r="EH18" s="1463"/>
      <c r="EI18" s="1463"/>
      <c r="EJ18" s="1463"/>
      <c r="EK18" s="1463"/>
      <c r="EL18" s="1463"/>
      <c r="EM18" s="1463"/>
      <c r="EN18" s="1463"/>
      <c r="EO18" s="1463"/>
      <c r="EP18" s="1463"/>
      <c r="EQ18" s="1463"/>
      <c r="ER18" s="1463"/>
      <c r="ES18" s="1463"/>
      <c r="ET18" s="1463"/>
      <c r="EU18" s="1463"/>
      <c r="EV18" s="1463"/>
      <c r="EW18" s="1463"/>
      <c r="EX18" s="1463"/>
      <c r="EY18" s="1463"/>
      <c r="EZ18" s="1463"/>
      <c r="FA18" s="1463"/>
      <c r="FB18" s="1463"/>
      <c r="FC18" s="1463"/>
      <c r="FD18" s="1463"/>
      <c r="FE18" s="1463"/>
      <c r="FF18" s="1463"/>
      <c r="FG18" s="1463"/>
      <c r="FH18" s="1463"/>
      <c r="FI18" s="1463"/>
      <c r="FJ18" s="1463"/>
      <c r="FK18" s="1463"/>
      <c r="FL18" s="1463"/>
      <c r="FM18" s="1463"/>
      <c r="FN18" s="1463"/>
      <c r="FO18" s="1463"/>
      <c r="FP18" s="1463"/>
      <c r="FQ18" s="1463"/>
      <c r="FR18" s="1463"/>
      <c r="FS18" s="1463"/>
      <c r="FT18" s="1463"/>
      <c r="FU18" s="1463"/>
      <c r="FV18" s="1463"/>
      <c r="FW18" s="1463"/>
      <c r="FX18" s="1463"/>
      <c r="FY18" s="1463"/>
      <c r="FZ18" s="1463"/>
      <c r="GA18" s="1463"/>
      <c r="GB18" s="1463"/>
      <c r="GC18" s="1463"/>
      <c r="GD18" s="1463"/>
      <c r="GE18" s="1463"/>
      <c r="GF18" s="1463"/>
      <c r="GG18" s="1463"/>
      <c r="GH18" s="1463"/>
      <c r="GI18" s="1463"/>
      <c r="GJ18" s="1463"/>
      <c r="GK18" s="1463"/>
      <c r="GL18" s="1463"/>
      <c r="GM18" s="1463"/>
      <c r="GN18" s="1463"/>
      <c r="GO18" s="1463"/>
      <c r="GP18" s="1463"/>
      <c r="GQ18" s="1463"/>
      <c r="GR18" s="1463"/>
      <c r="GS18" s="1463"/>
      <c r="GT18" s="1463"/>
      <c r="GU18" s="1463"/>
      <c r="GV18" s="1463"/>
      <c r="GW18" s="1463"/>
      <c r="GX18" s="1463"/>
      <c r="GY18" s="1463"/>
      <c r="GZ18" s="1463"/>
      <c r="HA18" s="1463"/>
      <c r="HB18" s="1463"/>
      <c r="HC18" s="1463"/>
      <c r="HD18" s="1463"/>
      <c r="HE18" s="1463"/>
      <c r="HF18" s="1463"/>
      <c r="HG18" s="1463"/>
      <c r="HH18" s="1463"/>
      <c r="HI18" s="1463"/>
      <c r="HJ18" s="1463"/>
      <c r="HK18" s="1463"/>
      <c r="HL18" s="1463"/>
      <c r="HM18" s="1463"/>
      <c r="HN18" s="1463"/>
      <c r="HO18" s="1463"/>
      <c r="HP18" s="1463"/>
      <c r="HQ18" s="1463"/>
      <c r="HR18" s="1463"/>
      <c r="HS18" s="1463"/>
      <c r="HT18" s="1463"/>
      <c r="HU18" s="1463"/>
      <c r="HV18" s="1463"/>
      <c r="HW18" s="1463"/>
      <c r="HX18" s="1463"/>
      <c r="HY18" s="1463"/>
      <c r="HZ18" s="1463"/>
      <c r="IA18" s="1463"/>
      <c r="IB18" s="1463"/>
      <c r="IC18" s="1463"/>
      <c r="ID18" s="1463"/>
      <c r="IE18" s="1463"/>
      <c r="IF18" s="1463"/>
      <c r="IG18" s="1463"/>
      <c r="IH18" s="1463"/>
      <c r="II18" s="1463"/>
      <c r="IJ18" s="1463"/>
      <c r="IK18" s="1463"/>
      <c r="IL18" s="1463"/>
      <c r="IM18" s="1463"/>
      <c r="IN18" s="1463"/>
      <c r="IO18" s="1463"/>
      <c r="IP18" s="1463"/>
      <c r="IQ18" s="1463"/>
      <c r="IR18" s="1463"/>
      <c r="IS18" s="1463"/>
      <c r="IT18" s="1463"/>
      <c r="IU18" s="1463"/>
      <c r="IV18" s="1463"/>
    </row>
    <row r="19" spans="1:256" ht="70.5" customHeight="1">
      <c r="A19" s="1745" t="s">
        <v>1139</v>
      </c>
      <c r="B19" s="1745"/>
      <c r="C19" s="1745"/>
      <c r="D19" s="1745"/>
      <c r="E19" s="1463"/>
      <c r="F19" s="1463"/>
      <c r="G19" s="1463"/>
      <c r="H19" s="1463"/>
      <c r="I19" s="1463"/>
      <c r="J19" s="1463"/>
      <c r="K19" s="1463"/>
      <c r="L19" s="1463"/>
      <c r="M19" s="1463"/>
      <c r="N19" s="1463"/>
      <c r="O19" s="1463"/>
      <c r="P19" s="1463"/>
      <c r="Q19" s="1463"/>
      <c r="R19" s="1463"/>
      <c r="S19" s="1463"/>
      <c r="T19" s="1463"/>
      <c r="U19" s="1463"/>
      <c r="V19" s="1463"/>
      <c r="W19" s="1463"/>
      <c r="X19" s="1463"/>
      <c r="Y19" s="1463"/>
      <c r="Z19" s="1463"/>
      <c r="AA19" s="1463"/>
      <c r="AB19" s="1463"/>
      <c r="AC19" s="1463"/>
      <c r="AD19" s="1463"/>
      <c r="AE19" s="1463"/>
      <c r="AF19" s="1463"/>
      <c r="AG19" s="1463"/>
      <c r="AH19" s="1463"/>
      <c r="AI19" s="1463"/>
      <c r="AJ19" s="1463"/>
      <c r="AK19" s="1463"/>
      <c r="AL19" s="1463"/>
      <c r="AM19" s="1463"/>
      <c r="AN19" s="1463"/>
      <c r="AO19" s="1463"/>
      <c r="AP19" s="1463"/>
      <c r="AQ19" s="1463"/>
      <c r="AR19" s="1463"/>
      <c r="AS19" s="1463"/>
      <c r="AT19" s="1463"/>
      <c r="AU19" s="1463"/>
      <c r="AV19" s="1463"/>
      <c r="AW19" s="1463"/>
      <c r="AX19" s="1463"/>
      <c r="AY19" s="1463"/>
      <c r="AZ19" s="1463"/>
      <c r="BA19" s="1463"/>
      <c r="BB19" s="1463"/>
      <c r="BC19" s="1463"/>
      <c r="BD19" s="1463"/>
      <c r="BE19" s="1463"/>
      <c r="BF19" s="1463"/>
      <c r="BG19" s="1463"/>
      <c r="BH19" s="1463"/>
      <c r="BI19" s="1463"/>
      <c r="BJ19" s="1463"/>
      <c r="BK19" s="1463"/>
      <c r="BL19" s="1463"/>
      <c r="BM19" s="1463"/>
      <c r="BN19" s="1463"/>
      <c r="BO19" s="1463"/>
      <c r="BP19" s="1463"/>
      <c r="BQ19" s="1463"/>
      <c r="BR19" s="1463"/>
      <c r="BS19" s="1463"/>
      <c r="BT19" s="1463"/>
      <c r="BU19" s="1463"/>
      <c r="BV19" s="1463"/>
      <c r="BW19" s="1463"/>
      <c r="BX19" s="1463"/>
      <c r="BY19" s="1463"/>
      <c r="BZ19" s="1463"/>
      <c r="CA19" s="1463"/>
      <c r="CB19" s="1463"/>
      <c r="CC19" s="1463"/>
      <c r="CD19" s="1463"/>
      <c r="CE19" s="1463"/>
      <c r="CF19" s="1463"/>
      <c r="CG19" s="1463"/>
      <c r="CH19" s="1463"/>
      <c r="CI19" s="1463"/>
      <c r="CJ19" s="1463"/>
      <c r="CK19" s="1463"/>
      <c r="CL19" s="1463"/>
      <c r="CM19" s="1463"/>
      <c r="CN19" s="1463"/>
      <c r="CO19" s="1463"/>
      <c r="CP19" s="1463"/>
      <c r="CQ19" s="1463"/>
      <c r="CR19" s="1463"/>
      <c r="CS19" s="1463"/>
      <c r="CT19" s="1463"/>
      <c r="CU19" s="1463"/>
      <c r="CV19" s="1463"/>
      <c r="CW19" s="1463"/>
      <c r="CX19" s="1463"/>
      <c r="CY19" s="1463"/>
      <c r="CZ19" s="1463"/>
      <c r="DA19" s="1463"/>
      <c r="DB19" s="1463"/>
      <c r="DC19" s="1463"/>
      <c r="DD19" s="1463"/>
      <c r="DE19" s="1463"/>
      <c r="DF19" s="1463"/>
      <c r="DG19" s="1463"/>
      <c r="DH19" s="1463"/>
      <c r="DI19" s="1463"/>
      <c r="DJ19" s="1463"/>
      <c r="DK19" s="1463"/>
      <c r="DL19" s="1463"/>
      <c r="DM19" s="1463"/>
      <c r="DN19" s="1463"/>
      <c r="DO19" s="1463"/>
      <c r="DP19" s="1463"/>
      <c r="DQ19" s="1463"/>
      <c r="DR19" s="1463"/>
      <c r="DS19" s="1463"/>
      <c r="DT19" s="1463"/>
      <c r="DU19" s="1463"/>
      <c r="DV19" s="1463"/>
      <c r="DW19" s="1463"/>
      <c r="DX19" s="1463"/>
      <c r="DY19" s="1463"/>
      <c r="DZ19" s="1463"/>
      <c r="EA19" s="1463"/>
      <c r="EB19" s="1463"/>
      <c r="EC19" s="1463"/>
      <c r="ED19" s="1463"/>
      <c r="EE19" s="1463"/>
      <c r="EF19" s="1463"/>
      <c r="EG19" s="1463"/>
      <c r="EH19" s="1463"/>
      <c r="EI19" s="1463"/>
      <c r="EJ19" s="1463"/>
      <c r="EK19" s="1463"/>
      <c r="EL19" s="1463"/>
      <c r="EM19" s="1463"/>
      <c r="EN19" s="1463"/>
      <c r="EO19" s="1463"/>
      <c r="EP19" s="1463"/>
      <c r="EQ19" s="1463"/>
      <c r="ER19" s="1463"/>
      <c r="ES19" s="1463"/>
      <c r="ET19" s="1463"/>
      <c r="EU19" s="1463"/>
      <c r="EV19" s="1463"/>
      <c r="EW19" s="1463"/>
      <c r="EX19" s="1463"/>
      <c r="EY19" s="1463"/>
      <c r="EZ19" s="1463"/>
      <c r="FA19" s="1463"/>
      <c r="FB19" s="1463"/>
      <c r="FC19" s="1463"/>
      <c r="FD19" s="1463"/>
      <c r="FE19" s="1463"/>
      <c r="FF19" s="1463"/>
      <c r="FG19" s="1463"/>
      <c r="FH19" s="1463"/>
      <c r="FI19" s="1463"/>
      <c r="FJ19" s="1463"/>
      <c r="FK19" s="1463"/>
      <c r="FL19" s="1463"/>
      <c r="FM19" s="1463"/>
      <c r="FN19" s="1463"/>
      <c r="FO19" s="1463"/>
      <c r="FP19" s="1463"/>
      <c r="FQ19" s="1463"/>
      <c r="FR19" s="1463"/>
      <c r="FS19" s="1463"/>
      <c r="FT19" s="1463"/>
      <c r="FU19" s="1463"/>
      <c r="FV19" s="1463"/>
      <c r="FW19" s="1463"/>
      <c r="FX19" s="1463"/>
      <c r="FY19" s="1463"/>
      <c r="FZ19" s="1463"/>
      <c r="GA19" s="1463"/>
      <c r="GB19" s="1463"/>
      <c r="GC19" s="1463"/>
      <c r="GD19" s="1463"/>
      <c r="GE19" s="1463"/>
      <c r="GF19" s="1463"/>
      <c r="GG19" s="1463"/>
      <c r="GH19" s="1463"/>
      <c r="GI19" s="1463"/>
      <c r="GJ19" s="1463"/>
      <c r="GK19" s="1463"/>
      <c r="GL19" s="1463"/>
      <c r="GM19" s="1463"/>
      <c r="GN19" s="1463"/>
      <c r="GO19" s="1463"/>
      <c r="GP19" s="1463"/>
      <c r="GQ19" s="1463"/>
      <c r="GR19" s="1463"/>
      <c r="GS19" s="1463"/>
      <c r="GT19" s="1463"/>
      <c r="GU19" s="1463"/>
      <c r="GV19" s="1463"/>
      <c r="GW19" s="1463"/>
      <c r="GX19" s="1463"/>
      <c r="GY19" s="1463"/>
      <c r="GZ19" s="1463"/>
      <c r="HA19" s="1463"/>
      <c r="HB19" s="1463"/>
      <c r="HC19" s="1463"/>
      <c r="HD19" s="1463"/>
      <c r="HE19" s="1463"/>
      <c r="HF19" s="1463"/>
      <c r="HG19" s="1463"/>
      <c r="HH19" s="1463"/>
      <c r="HI19" s="1463"/>
      <c r="HJ19" s="1463"/>
      <c r="HK19" s="1463"/>
      <c r="HL19" s="1463"/>
      <c r="HM19" s="1463"/>
      <c r="HN19" s="1463"/>
      <c r="HO19" s="1463"/>
      <c r="HP19" s="1463"/>
      <c r="HQ19" s="1463"/>
      <c r="HR19" s="1463"/>
      <c r="HS19" s="1463"/>
      <c r="HT19" s="1463"/>
      <c r="HU19" s="1463"/>
      <c r="HV19" s="1463"/>
      <c r="HW19" s="1463"/>
      <c r="HX19" s="1463"/>
      <c r="HY19" s="1463"/>
      <c r="HZ19" s="1463"/>
      <c r="IA19" s="1463"/>
      <c r="IB19" s="1463"/>
      <c r="IC19" s="1463"/>
      <c r="ID19" s="1463"/>
      <c r="IE19" s="1463"/>
      <c r="IF19" s="1463"/>
      <c r="IG19" s="1463"/>
      <c r="IH19" s="1463"/>
      <c r="II19" s="1463"/>
      <c r="IJ19" s="1463"/>
      <c r="IK19" s="1463"/>
      <c r="IL19" s="1463"/>
      <c r="IM19" s="1463"/>
      <c r="IN19" s="1463"/>
      <c r="IO19" s="1463"/>
      <c r="IP19" s="1463"/>
      <c r="IQ19" s="1463"/>
      <c r="IR19" s="1463"/>
      <c r="IS19" s="1463"/>
      <c r="IT19" s="1463"/>
      <c r="IU19" s="1463"/>
      <c r="IV19" s="1463"/>
    </row>
    <row r="20" spans="1:256">
      <c r="A20" s="708" t="s">
        <v>950</v>
      </c>
      <c r="B20" s="1463"/>
      <c r="C20" s="1463"/>
      <c r="D20" s="1463"/>
      <c r="E20" s="1463"/>
      <c r="F20" s="1463"/>
      <c r="G20" s="1463"/>
      <c r="H20" s="1463"/>
      <c r="I20" s="1463"/>
      <c r="J20" s="1463"/>
      <c r="K20" s="1463"/>
      <c r="L20" s="1463"/>
      <c r="M20" s="1463"/>
      <c r="N20" s="1463"/>
      <c r="O20" s="1463"/>
      <c r="P20" s="1463"/>
      <c r="Q20" s="1463"/>
      <c r="R20" s="1463"/>
      <c r="S20" s="1463"/>
      <c r="T20" s="1463"/>
      <c r="U20" s="1463"/>
      <c r="V20" s="1463"/>
      <c r="W20" s="1463"/>
      <c r="X20" s="1463"/>
      <c r="Y20" s="1463"/>
      <c r="Z20" s="1463"/>
      <c r="AA20" s="1463"/>
      <c r="AB20" s="1463"/>
      <c r="AC20" s="1463"/>
      <c r="AD20" s="1463"/>
      <c r="AE20" s="1463"/>
      <c r="AF20" s="1463"/>
      <c r="AG20" s="1463"/>
      <c r="AH20" s="1463"/>
      <c r="AI20" s="1463"/>
      <c r="AJ20" s="1463"/>
      <c r="AK20" s="1463"/>
      <c r="AL20" s="1463"/>
      <c r="AM20" s="1463"/>
      <c r="AN20" s="1463"/>
      <c r="AO20" s="1463"/>
      <c r="AP20" s="1463"/>
      <c r="AQ20" s="1463"/>
      <c r="AR20" s="1463"/>
      <c r="AS20" s="1463"/>
      <c r="AT20" s="1463"/>
      <c r="AU20" s="1463"/>
      <c r="AV20" s="1463"/>
      <c r="AW20" s="1463"/>
      <c r="AX20" s="1463"/>
      <c r="AY20" s="1463"/>
      <c r="AZ20" s="1463"/>
      <c r="BA20" s="1463"/>
      <c r="BB20" s="1463"/>
      <c r="BC20" s="1463"/>
      <c r="BD20" s="1463"/>
      <c r="BE20" s="1463"/>
      <c r="BF20" s="1463"/>
      <c r="BG20" s="1463"/>
      <c r="BH20" s="1463"/>
      <c r="BI20" s="1463"/>
      <c r="BJ20" s="1463"/>
      <c r="BK20" s="1463"/>
      <c r="BL20" s="1463"/>
      <c r="BM20" s="1463"/>
      <c r="BN20" s="1463"/>
      <c r="BO20" s="1463"/>
      <c r="BP20" s="1463"/>
      <c r="BQ20" s="1463"/>
      <c r="BR20" s="1463"/>
      <c r="BS20" s="1463"/>
      <c r="BT20" s="1463"/>
      <c r="BU20" s="1463"/>
      <c r="BV20" s="1463"/>
      <c r="BW20" s="1463"/>
      <c r="BX20" s="1463"/>
      <c r="BY20" s="1463"/>
      <c r="BZ20" s="1463"/>
      <c r="CA20" s="1463"/>
      <c r="CB20" s="1463"/>
      <c r="CC20" s="1463"/>
      <c r="CD20" s="1463"/>
      <c r="CE20" s="1463"/>
      <c r="CF20" s="1463"/>
      <c r="CG20" s="1463"/>
      <c r="CH20" s="1463"/>
      <c r="CI20" s="1463"/>
      <c r="CJ20" s="1463"/>
      <c r="CK20" s="1463"/>
      <c r="CL20" s="1463"/>
      <c r="CM20" s="1463"/>
      <c r="CN20" s="1463"/>
      <c r="CO20" s="1463"/>
      <c r="CP20" s="1463"/>
      <c r="CQ20" s="1463"/>
      <c r="CR20" s="1463"/>
      <c r="CS20" s="1463"/>
      <c r="CT20" s="1463"/>
      <c r="CU20" s="1463"/>
      <c r="CV20" s="1463"/>
      <c r="CW20" s="1463"/>
      <c r="CX20" s="1463"/>
      <c r="CY20" s="1463"/>
      <c r="CZ20" s="1463"/>
      <c r="DA20" s="1463"/>
      <c r="DB20" s="1463"/>
      <c r="DC20" s="1463"/>
      <c r="DD20" s="1463"/>
      <c r="DE20" s="1463"/>
      <c r="DF20" s="1463"/>
      <c r="DG20" s="1463"/>
      <c r="DH20" s="1463"/>
      <c r="DI20" s="1463"/>
      <c r="DJ20" s="1463"/>
      <c r="DK20" s="1463"/>
      <c r="DL20" s="1463"/>
      <c r="DM20" s="1463"/>
      <c r="DN20" s="1463"/>
      <c r="DO20" s="1463"/>
      <c r="DP20" s="1463"/>
      <c r="DQ20" s="1463"/>
      <c r="DR20" s="1463"/>
      <c r="DS20" s="1463"/>
      <c r="DT20" s="1463"/>
      <c r="DU20" s="1463"/>
      <c r="DV20" s="1463"/>
      <c r="DW20" s="1463"/>
      <c r="DX20" s="1463"/>
      <c r="DY20" s="1463"/>
      <c r="DZ20" s="1463"/>
      <c r="EA20" s="1463"/>
      <c r="EB20" s="1463"/>
      <c r="EC20" s="1463"/>
      <c r="ED20" s="1463"/>
      <c r="EE20" s="1463"/>
      <c r="EF20" s="1463"/>
      <c r="EG20" s="1463"/>
      <c r="EH20" s="1463"/>
      <c r="EI20" s="1463"/>
      <c r="EJ20" s="1463"/>
      <c r="EK20" s="1463"/>
      <c r="EL20" s="1463"/>
      <c r="EM20" s="1463"/>
      <c r="EN20" s="1463"/>
      <c r="EO20" s="1463"/>
      <c r="EP20" s="1463"/>
      <c r="EQ20" s="1463"/>
      <c r="ER20" s="1463"/>
      <c r="ES20" s="1463"/>
      <c r="ET20" s="1463"/>
      <c r="EU20" s="1463"/>
      <c r="EV20" s="1463"/>
      <c r="EW20" s="1463"/>
      <c r="EX20" s="1463"/>
      <c r="EY20" s="1463"/>
      <c r="EZ20" s="1463"/>
      <c r="FA20" s="1463"/>
      <c r="FB20" s="1463"/>
      <c r="FC20" s="1463"/>
      <c r="FD20" s="1463"/>
      <c r="FE20" s="1463"/>
      <c r="FF20" s="1463"/>
      <c r="FG20" s="1463"/>
      <c r="FH20" s="1463"/>
      <c r="FI20" s="1463"/>
      <c r="FJ20" s="1463"/>
      <c r="FK20" s="1463"/>
      <c r="FL20" s="1463"/>
      <c r="FM20" s="1463"/>
      <c r="FN20" s="1463"/>
      <c r="FO20" s="1463"/>
      <c r="FP20" s="1463"/>
      <c r="FQ20" s="1463"/>
      <c r="FR20" s="1463"/>
      <c r="FS20" s="1463"/>
      <c r="FT20" s="1463"/>
      <c r="FU20" s="1463"/>
      <c r="FV20" s="1463"/>
      <c r="FW20" s="1463"/>
      <c r="FX20" s="1463"/>
      <c r="FY20" s="1463"/>
      <c r="FZ20" s="1463"/>
      <c r="GA20" s="1463"/>
      <c r="GB20" s="1463"/>
      <c r="GC20" s="1463"/>
      <c r="GD20" s="1463"/>
      <c r="GE20" s="1463"/>
      <c r="GF20" s="1463"/>
      <c r="GG20" s="1463"/>
      <c r="GH20" s="1463"/>
      <c r="GI20" s="1463"/>
      <c r="GJ20" s="1463"/>
      <c r="GK20" s="1463"/>
      <c r="GL20" s="1463"/>
      <c r="GM20" s="1463"/>
      <c r="GN20" s="1463"/>
      <c r="GO20" s="1463"/>
      <c r="GP20" s="1463"/>
      <c r="GQ20" s="1463"/>
      <c r="GR20" s="1463"/>
      <c r="GS20" s="1463"/>
      <c r="GT20" s="1463"/>
      <c r="GU20" s="1463"/>
      <c r="GV20" s="1463"/>
      <c r="GW20" s="1463"/>
      <c r="GX20" s="1463"/>
      <c r="GY20" s="1463"/>
      <c r="GZ20" s="1463"/>
      <c r="HA20" s="1463"/>
      <c r="HB20" s="1463"/>
      <c r="HC20" s="1463"/>
      <c r="HD20" s="1463"/>
      <c r="HE20" s="1463"/>
      <c r="HF20" s="1463"/>
      <c r="HG20" s="1463"/>
      <c r="HH20" s="1463"/>
      <c r="HI20" s="1463"/>
      <c r="HJ20" s="1463"/>
      <c r="HK20" s="1463"/>
      <c r="HL20" s="1463"/>
      <c r="HM20" s="1463"/>
      <c r="HN20" s="1463"/>
      <c r="HO20" s="1463"/>
      <c r="HP20" s="1463"/>
      <c r="HQ20" s="1463"/>
      <c r="HR20" s="1463"/>
      <c r="HS20" s="1463"/>
      <c r="HT20" s="1463"/>
      <c r="HU20" s="1463"/>
      <c r="HV20" s="1463"/>
      <c r="HW20" s="1463"/>
      <c r="HX20" s="1463"/>
      <c r="HY20" s="1463"/>
      <c r="HZ20" s="1463"/>
      <c r="IA20" s="1463"/>
      <c r="IB20" s="1463"/>
      <c r="IC20" s="1463"/>
      <c r="ID20" s="1463"/>
      <c r="IE20" s="1463"/>
      <c r="IF20" s="1463"/>
      <c r="IG20" s="1463"/>
      <c r="IH20" s="1463"/>
      <c r="II20" s="1463"/>
      <c r="IJ20" s="1463"/>
      <c r="IK20" s="1463"/>
      <c r="IL20" s="1463"/>
      <c r="IM20" s="1463"/>
      <c r="IN20" s="1463"/>
      <c r="IO20" s="1463"/>
      <c r="IP20" s="1463"/>
      <c r="IQ20" s="1463"/>
      <c r="IR20" s="1463"/>
      <c r="IS20" s="1463"/>
      <c r="IT20" s="1463"/>
      <c r="IU20" s="1463"/>
      <c r="IV20" s="1463"/>
    </row>
    <row r="21" spans="1:256" ht="16.5" customHeight="1">
      <c r="A21" s="708" t="s">
        <v>1254</v>
      </c>
      <c r="B21" s="1463"/>
      <c r="C21" s="1463"/>
      <c r="D21" s="1463"/>
      <c r="E21" s="1463"/>
      <c r="F21" s="1463"/>
      <c r="G21" s="1463"/>
      <c r="H21" s="1463"/>
      <c r="I21" s="1463"/>
      <c r="J21" s="1463"/>
      <c r="K21" s="1463"/>
      <c r="L21" s="1463"/>
      <c r="M21" s="1463"/>
      <c r="N21" s="1463"/>
      <c r="O21" s="1463"/>
      <c r="P21" s="1463"/>
      <c r="Q21" s="1463"/>
      <c r="R21" s="1463"/>
      <c r="S21" s="1463"/>
      <c r="T21" s="1463"/>
      <c r="U21" s="1463"/>
      <c r="V21" s="1463"/>
      <c r="W21" s="1463"/>
      <c r="X21" s="1463"/>
      <c r="Y21" s="1463"/>
      <c r="Z21" s="1463"/>
      <c r="AA21" s="1463"/>
      <c r="AB21" s="1463"/>
      <c r="AC21" s="1463"/>
      <c r="AD21" s="1463"/>
      <c r="AE21" s="1463"/>
      <c r="AF21" s="1463"/>
      <c r="AG21" s="1463"/>
      <c r="AH21" s="1463"/>
      <c r="AI21" s="1463"/>
      <c r="AJ21" s="1463"/>
      <c r="AK21" s="1463"/>
      <c r="AL21" s="1463"/>
      <c r="AM21" s="1463"/>
      <c r="AN21" s="1463"/>
      <c r="AO21" s="1463"/>
      <c r="AP21" s="1463"/>
      <c r="AQ21" s="1463"/>
      <c r="AR21" s="1463"/>
      <c r="AS21" s="1463"/>
      <c r="AT21" s="1463"/>
      <c r="AU21" s="1463"/>
      <c r="AV21" s="1463"/>
      <c r="AW21" s="1463"/>
      <c r="AX21" s="1463"/>
      <c r="AY21" s="1463"/>
      <c r="AZ21" s="1463"/>
      <c r="BA21" s="1463"/>
      <c r="BB21" s="1463"/>
      <c r="BC21" s="1463"/>
      <c r="BD21" s="1463"/>
      <c r="BE21" s="1463"/>
      <c r="BF21" s="1463"/>
      <c r="BG21" s="1463"/>
      <c r="BH21" s="1463"/>
      <c r="BI21" s="1463"/>
      <c r="BJ21" s="1463"/>
      <c r="BK21" s="1463"/>
      <c r="BL21" s="1463"/>
      <c r="BM21" s="1463"/>
      <c r="BN21" s="1463"/>
      <c r="BO21" s="1463"/>
      <c r="BP21" s="1463"/>
      <c r="BQ21" s="1463"/>
      <c r="BR21" s="1463"/>
      <c r="BS21" s="1463"/>
      <c r="BT21" s="1463"/>
      <c r="BU21" s="1463"/>
      <c r="BV21" s="1463"/>
      <c r="BW21" s="1463"/>
      <c r="BX21" s="1463"/>
      <c r="BY21" s="1463"/>
      <c r="BZ21" s="1463"/>
      <c r="CA21" s="1463"/>
      <c r="CB21" s="1463"/>
      <c r="CC21" s="1463"/>
      <c r="CD21" s="1463"/>
      <c r="CE21" s="1463"/>
      <c r="CF21" s="1463"/>
      <c r="CG21" s="1463"/>
      <c r="CH21" s="1463"/>
      <c r="CI21" s="1463"/>
      <c r="CJ21" s="1463"/>
      <c r="CK21" s="1463"/>
      <c r="CL21" s="1463"/>
      <c r="CM21" s="1463"/>
      <c r="CN21" s="1463"/>
      <c r="CO21" s="1463"/>
      <c r="CP21" s="1463"/>
      <c r="CQ21" s="1463"/>
      <c r="CR21" s="1463"/>
      <c r="CS21" s="1463"/>
      <c r="CT21" s="1463"/>
      <c r="CU21" s="1463"/>
      <c r="CV21" s="1463"/>
      <c r="CW21" s="1463"/>
      <c r="CX21" s="1463"/>
      <c r="CY21" s="1463"/>
      <c r="CZ21" s="1463"/>
      <c r="DA21" s="1463"/>
      <c r="DB21" s="1463"/>
      <c r="DC21" s="1463"/>
      <c r="DD21" s="1463"/>
      <c r="DE21" s="1463"/>
      <c r="DF21" s="1463"/>
      <c r="DG21" s="1463"/>
      <c r="DH21" s="1463"/>
      <c r="DI21" s="1463"/>
      <c r="DJ21" s="1463"/>
      <c r="DK21" s="1463"/>
      <c r="DL21" s="1463"/>
      <c r="DM21" s="1463"/>
      <c r="DN21" s="1463"/>
      <c r="DO21" s="1463"/>
      <c r="DP21" s="1463"/>
      <c r="DQ21" s="1463"/>
      <c r="DR21" s="1463"/>
      <c r="DS21" s="1463"/>
      <c r="DT21" s="1463"/>
      <c r="DU21" s="1463"/>
      <c r="DV21" s="1463"/>
      <c r="DW21" s="1463"/>
      <c r="DX21" s="1463"/>
      <c r="DY21" s="1463"/>
      <c r="DZ21" s="1463"/>
      <c r="EA21" s="1463"/>
      <c r="EB21" s="1463"/>
      <c r="EC21" s="1463"/>
      <c r="ED21" s="1463"/>
      <c r="EE21" s="1463"/>
      <c r="EF21" s="1463"/>
      <c r="EG21" s="1463"/>
      <c r="EH21" s="1463"/>
      <c r="EI21" s="1463"/>
      <c r="EJ21" s="1463"/>
      <c r="EK21" s="1463"/>
      <c r="EL21" s="1463"/>
      <c r="EM21" s="1463"/>
      <c r="EN21" s="1463"/>
      <c r="EO21" s="1463"/>
      <c r="EP21" s="1463"/>
      <c r="EQ21" s="1463"/>
      <c r="ER21" s="1463"/>
      <c r="ES21" s="1463"/>
      <c r="ET21" s="1463"/>
      <c r="EU21" s="1463"/>
      <c r="EV21" s="1463"/>
      <c r="EW21" s="1463"/>
      <c r="EX21" s="1463"/>
      <c r="EY21" s="1463"/>
      <c r="EZ21" s="1463"/>
      <c r="FA21" s="1463"/>
      <c r="FB21" s="1463"/>
      <c r="FC21" s="1463"/>
      <c r="FD21" s="1463"/>
      <c r="FE21" s="1463"/>
      <c r="FF21" s="1463"/>
      <c r="FG21" s="1463"/>
      <c r="FH21" s="1463"/>
      <c r="FI21" s="1463"/>
      <c r="FJ21" s="1463"/>
      <c r="FK21" s="1463"/>
      <c r="FL21" s="1463"/>
      <c r="FM21" s="1463"/>
      <c r="FN21" s="1463"/>
      <c r="FO21" s="1463"/>
      <c r="FP21" s="1463"/>
      <c r="FQ21" s="1463"/>
      <c r="FR21" s="1463"/>
      <c r="FS21" s="1463"/>
      <c r="FT21" s="1463"/>
      <c r="FU21" s="1463"/>
      <c r="FV21" s="1463"/>
      <c r="FW21" s="1463"/>
      <c r="FX21" s="1463"/>
      <c r="FY21" s="1463"/>
      <c r="FZ21" s="1463"/>
      <c r="GA21" s="1463"/>
      <c r="GB21" s="1463"/>
      <c r="GC21" s="1463"/>
      <c r="GD21" s="1463"/>
      <c r="GE21" s="1463"/>
      <c r="GF21" s="1463"/>
      <c r="GG21" s="1463"/>
      <c r="GH21" s="1463"/>
      <c r="GI21" s="1463"/>
      <c r="GJ21" s="1463"/>
      <c r="GK21" s="1463"/>
      <c r="GL21" s="1463"/>
      <c r="GM21" s="1463"/>
      <c r="GN21" s="1463"/>
      <c r="GO21" s="1463"/>
      <c r="GP21" s="1463"/>
      <c r="GQ21" s="1463"/>
      <c r="GR21" s="1463"/>
      <c r="GS21" s="1463"/>
      <c r="GT21" s="1463"/>
      <c r="GU21" s="1463"/>
      <c r="GV21" s="1463"/>
      <c r="GW21" s="1463"/>
      <c r="GX21" s="1463"/>
      <c r="GY21" s="1463"/>
      <c r="GZ21" s="1463"/>
      <c r="HA21" s="1463"/>
      <c r="HB21" s="1463"/>
      <c r="HC21" s="1463"/>
      <c r="HD21" s="1463"/>
      <c r="HE21" s="1463"/>
      <c r="HF21" s="1463"/>
      <c r="HG21" s="1463"/>
      <c r="HH21" s="1463"/>
      <c r="HI21" s="1463"/>
      <c r="HJ21" s="1463"/>
      <c r="HK21" s="1463"/>
      <c r="HL21" s="1463"/>
      <c r="HM21" s="1463"/>
      <c r="HN21" s="1463"/>
      <c r="HO21" s="1463"/>
      <c r="HP21" s="1463"/>
      <c r="HQ21" s="1463"/>
      <c r="HR21" s="1463"/>
      <c r="HS21" s="1463"/>
      <c r="HT21" s="1463"/>
      <c r="HU21" s="1463"/>
      <c r="HV21" s="1463"/>
      <c r="HW21" s="1463"/>
      <c r="HX21" s="1463"/>
      <c r="HY21" s="1463"/>
      <c r="HZ21" s="1463"/>
      <c r="IA21" s="1463"/>
      <c r="IB21" s="1463"/>
      <c r="IC21" s="1463"/>
      <c r="ID21" s="1463"/>
      <c r="IE21" s="1463"/>
      <c r="IF21" s="1463"/>
      <c r="IG21" s="1463"/>
      <c r="IH21" s="1463"/>
      <c r="II21" s="1463"/>
      <c r="IJ21" s="1463"/>
      <c r="IK21" s="1463"/>
      <c r="IL21" s="1463"/>
      <c r="IM21" s="1463"/>
      <c r="IN21" s="1463"/>
      <c r="IO21" s="1463"/>
      <c r="IP21" s="1463"/>
      <c r="IQ21" s="1463"/>
      <c r="IR21" s="1463"/>
      <c r="IS21" s="1463"/>
      <c r="IT21" s="1463"/>
      <c r="IU21" s="1463"/>
      <c r="IV21" s="1463"/>
    </row>
    <row r="22" spans="1:256">
      <c r="A22" s="708"/>
    </row>
    <row r="23" spans="1:256">
      <c r="A23" s="708"/>
    </row>
    <row r="24" spans="1:256">
      <c r="A24" s="708"/>
    </row>
  </sheetData>
  <mergeCells count="1">
    <mergeCell ref="A19:D19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K35"/>
  <sheetViews>
    <sheetView workbookViewId="0">
      <selection activeCell="M18" sqref="M18"/>
    </sheetView>
  </sheetViews>
  <sheetFormatPr defaultColWidth="11" defaultRowHeight="15"/>
  <cols>
    <col min="1" max="1" width="23.42578125" style="22" customWidth="1"/>
    <col min="2" max="9" width="11" style="22"/>
    <col min="10" max="10" width="11" style="26"/>
    <col min="11" max="16384" width="11" style="22"/>
  </cols>
  <sheetData>
    <row r="1" spans="1:13">
      <c r="A1" s="13" t="s">
        <v>1115</v>
      </c>
    </row>
    <row r="2" spans="1:13" ht="15.75" thickBot="1">
      <c r="A2" s="22" t="s">
        <v>1004</v>
      </c>
      <c r="L2" s="1808" t="s">
        <v>1327</v>
      </c>
      <c r="M2" s="1808"/>
    </row>
    <row r="3" spans="1:13">
      <c r="A3" s="1809" t="s">
        <v>1005</v>
      </c>
      <c r="B3" s="1811"/>
      <c r="C3" s="1812"/>
      <c r="D3" s="1812"/>
      <c r="E3" s="1812"/>
      <c r="F3" s="1812"/>
      <c r="G3" s="1812"/>
      <c r="H3" s="1812"/>
      <c r="I3" s="1813"/>
      <c r="J3" s="1814" t="s">
        <v>1326</v>
      </c>
      <c r="K3" s="1816" t="s">
        <v>1132</v>
      </c>
      <c r="L3" s="1816" t="s">
        <v>1006</v>
      </c>
      <c r="M3" s="1806" t="s">
        <v>1007</v>
      </c>
    </row>
    <row r="4" spans="1:13" ht="15.75" thickBot="1">
      <c r="A4" s="1810"/>
      <c r="B4" s="759">
        <v>1990</v>
      </c>
      <c r="C4" s="760">
        <v>1995</v>
      </c>
      <c r="D4" s="760">
        <v>2000</v>
      </c>
      <c r="E4" s="760">
        <v>2005</v>
      </c>
      <c r="F4" s="760">
        <v>2009</v>
      </c>
      <c r="G4" s="760">
        <v>2010</v>
      </c>
      <c r="H4" s="760">
        <v>2011</v>
      </c>
      <c r="I4" s="760">
        <v>2012</v>
      </c>
      <c r="J4" s="1815">
        <v>2008</v>
      </c>
      <c r="K4" s="1817"/>
      <c r="L4" s="1817"/>
      <c r="M4" s="1807" t="s">
        <v>1008</v>
      </c>
    </row>
    <row r="5" spans="1:13" ht="15.75" thickTop="1">
      <c r="A5" s="761" t="s">
        <v>1009</v>
      </c>
      <c r="B5" s="762">
        <v>84</v>
      </c>
      <c r="C5" s="762">
        <v>63.7</v>
      </c>
      <c r="D5" s="762">
        <v>60.9</v>
      </c>
      <c r="E5" s="762">
        <v>61.6</v>
      </c>
      <c r="F5" s="762">
        <v>58.7</v>
      </c>
      <c r="G5" s="762">
        <v>55.8</v>
      </c>
      <c r="H5" s="762">
        <f>SUM(H6:H9)</f>
        <v>55.3</v>
      </c>
      <c r="I5" s="762">
        <v>52.5</v>
      </c>
      <c r="J5" s="762">
        <v>53.900000000000006</v>
      </c>
      <c r="K5" s="763">
        <f>J5-I5</f>
        <v>1.4000000000000057</v>
      </c>
      <c r="L5" s="763" t="s">
        <v>1010</v>
      </c>
      <c r="M5" s="764" t="s">
        <v>1011</v>
      </c>
    </row>
    <row r="6" spans="1:13">
      <c r="A6" s="761" t="s">
        <v>1012</v>
      </c>
      <c r="B6" s="762">
        <v>22.1</v>
      </c>
      <c r="C6" s="762">
        <v>12.200000000000001</v>
      </c>
      <c r="D6" s="762">
        <v>9.2999999999999989</v>
      </c>
      <c r="E6" s="762">
        <v>6.2</v>
      </c>
      <c r="F6" s="762">
        <v>4.3999999999999995</v>
      </c>
      <c r="G6" s="762">
        <v>4.3</v>
      </c>
      <c r="H6" s="762">
        <v>3.8</v>
      </c>
      <c r="I6" s="762">
        <v>3.6</v>
      </c>
      <c r="J6" s="762">
        <v>4.3</v>
      </c>
      <c r="K6" s="763">
        <f t="shared" ref="K6:K25" si="0">J6-I6</f>
        <v>0.69999999999999973</v>
      </c>
      <c r="L6" s="763" t="s">
        <v>1013</v>
      </c>
      <c r="M6" s="765"/>
    </row>
    <row r="7" spans="1:13">
      <c r="A7" s="761" t="s">
        <v>1014</v>
      </c>
      <c r="B7" s="762">
        <v>44.5</v>
      </c>
      <c r="C7" s="762">
        <v>36.799999999999997</v>
      </c>
      <c r="D7" s="762">
        <v>33.1</v>
      </c>
      <c r="E7" s="762">
        <v>32.9</v>
      </c>
      <c r="F7" s="762">
        <v>32</v>
      </c>
      <c r="G7" s="762">
        <v>30.8</v>
      </c>
      <c r="H7" s="762">
        <v>31.6</v>
      </c>
      <c r="I7" s="762">
        <v>30</v>
      </c>
      <c r="J7" s="762">
        <v>31.2</v>
      </c>
      <c r="K7" s="763">
        <f t="shared" si="0"/>
        <v>1.1999999999999993</v>
      </c>
      <c r="L7" s="763" t="s">
        <v>1015</v>
      </c>
      <c r="M7" s="765"/>
    </row>
    <row r="8" spans="1:13">
      <c r="A8" s="761" t="s">
        <v>1016</v>
      </c>
      <c r="B8" s="762">
        <v>15.2</v>
      </c>
      <c r="C8" s="762">
        <v>13.4</v>
      </c>
      <c r="D8" s="762">
        <v>17.100000000000001</v>
      </c>
      <c r="E8" s="762">
        <v>21.1</v>
      </c>
      <c r="F8" s="762">
        <v>20.7</v>
      </c>
      <c r="G8" s="762">
        <v>19</v>
      </c>
      <c r="H8" s="762">
        <v>19.899999999999999</v>
      </c>
      <c r="I8" s="762">
        <v>17.7</v>
      </c>
      <c r="J8" s="762">
        <v>17.2</v>
      </c>
      <c r="K8" s="763">
        <f t="shared" si="0"/>
        <v>-0.5</v>
      </c>
      <c r="L8" s="763" t="s">
        <v>1017</v>
      </c>
      <c r="M8" s="765"/>
    </row>
    <row r="9" spans="1:13" ht="18">
      <c r="A9" s="761" t="s">
        <v>1018</v>
      </c>
      <c r="B9" s="762" t="s">
        <v>1019</v>
      </c>
      <c r="C9" s="762" t="s">
        <v>1020</v>
      </c>
      <c r="D9" s="762" t="s">
        <v>1021</v>
      </c>
      <c r="E9" s="762" t="s">
        <v>1022</v>
      </c>
      <c r="F9" s="762" t="s">
        <v>1023</v>
      </c>
      <c r="G9" s="762" t="s">
        <v>1024</v>
      </c>
      <c r="H9" s="762" t="s">
        <v>1328</v>
      </c>
      <c r="I9" s="762" t="s">
        <v>1329</v>
      </c>
      <c r="J9" s="762" t="s">
        <v>1329</v>
      </c>
      <c r="K9" s="763">
        <v>0</v>
      </c>
      <c r="L9" s="763" t="s">
        <v>1025</v>
      </c>
      <c r="M9" s="766"/>
    </row>
    <row r="10" spans="1:13">
      <c r="A10" s="761" t="s">
        <v>1026</v>
      </c>
      <c r="B10" s="762">
        <v>4.4000000000000004</v>
      </c>
      <c r="C10" s="762">
        <v>4.0999999999999996</v>
      </c>
      <c r="D10" s="762">
        <v>4.3</v>
      </c>
      <c r="E10" s="762">
        <v>4.4000000000000004</v>
      </c>
      <c r="F10" s="762">
        <v>4.5999999999999996</v>
      </c>
      <c r="G10" s="762">
        <v>5.0999999999999996</v>
      </c>
      <c r="H10" s="762">
        <v>4.7</v>
      </c>
      <c r="I10" s="762">
        <v>4.8</v>
      </c>
      <c r="J10" s="762">
        <v>5</v>
      </c>
      <c r="K10" s="763">
        <f t="shared" si="0"/>
        <v>0.20000000000000018</v>
      </c>
      <c r="L10" s="763" t="s">
        <v>1027</v>
      </c>
      <c r="M10" s="766"/>
    </row>
    <row r="11" spans="1:13">
      <c r="A11" s="761" t="s">
        <v>1028</v>
      </c>
      <c r="B11" s="762">
        <v>226.3</v>
      </c>
      <c r="C11" s="762">
        <v>162.4</v>
      </c>
      <c r="D11" s="762">
        <v>160.19999999999999</v>
      </c>
      <c r="E11" s="762">
        <v>154.6</v>
      </c>
      <c r="F11" s="762">
        <v>153.80000000000001</v>
      </c>
      <c r="G11" s="762">
        <v>162.80000000000001</v>
      </c>
      <c r="H11" s="762">
        <v>156.9</v>
      </c>
      <c r="I11" s="762">
        <v>158.6</v>
      </c>
      <c r="J11" s="762">
        <v>157.4</v>
      </c>
      <c r="K11" s="763">
        <f t="shared" si="0"/>
        <v>-1.1999999999999886</v>
      </c>
      <c r="L11" s="763" t="s">
        <v>1029</v>
      </c>
      <c r="M11" s="766" t="s">
        <v>1030</v>
      </c>
    </row>
    <row r="12" spans="1:13">
      <c r="A12" s="761" t="s">
        <v>1031</v>
      </c>
      <c r="B12" s="762">
        <v>110.9</v>
      </c>
      <c r="C12" s="762">
        <v>74.2</v>
      </c>
      <c r="D12" s="762">
        <v>71.5</v>
      </c>
      <c r="E12" s="762">
        <v>55.7</v>
      </c>
      <c r="F12" s="762">
        <v>49.5</v>
      </c>
      <c r="G12" s="762">
        <v>54.5</v>
      </c>
      <c r="H12" s="762">
        <v>53.1</v>
      </c>
      <c r="I12" s="762">
        <v>54.3</v>
      </c>
      <c r="J12" s="762">
        <v>48.9</v>
      </c>
      <c r="K12" s="763">
        <f t="shared" si="0"/>
        <v>-5.3999999999999986</v>
      </c>
      <c r="L12" s="763" t="s">
        <v>1032</v>
      </c>
      <c r="M12" s="765"/>
    </row>
    <row r="13" spans="1:13">
      <c r="A13" s="761" t="s">
        <v>1033</v>
      </c>
      <c r="B13" s="762">
        <v>9.9</v>
      </c>
      <c r="C13" s="762">
        <v>8.1</v>
      </c>
      <c r="D13" s="762">
        <v>7.9</v>
      </c>
      <c r="E13" s="762">
        <v>9.1</v>
      </c>
      <c r="F13" s="762">
        <v>9.8000000000000007</v>
      </c>
      <c r="G13" s="762">
        <v>9.9</v>
      </c>
      <c r="H13" s="762">
        <v>10.4</v>
      </c>
      <c r="I13" s="762">
        <v>10.1</v>
      </c>
      <c r="J13" s="762">
        <v>11.1</v>
      </c>
      <c r="K13" s="763">
        <f t="shared" si="0"/>
        <v>1</v>
      </c>
      <c r="L13" s="763" t="s">
        <v>1034</v>
      </c>
      <c r="M13" s="765"/>
    </row>
    <row r="14" spans="1:13">
      <c r="A14" s="761" t="s">
        <v>1035</v>
      </c>
      <c r="B14" s="762">
        <v>348</v>
      </c>
      <c r="C14" s="762">
        <v>296</v>
      </c>
      <c r="D14" s="762">
        <v>210</v>
      </c>
      <c r="E14" s="762">
        <v>199</v>
      </c>
      <c r="F14" s="762">
        <v>197</v>
      </c>
      <c r="G14" s="762">
        <v>208</v>
      </c>
      <c r="H14" s="762">
        <v>205</v>
      </c>
      <c r="I14" s="762">
        <v>218</v>
      </c>
      <c r="J14" s="762">
        <v>202</v>
      </c>
      <c r="K14" s="763">
        <f t="shared" si="0"/>
        <v>-16</v>
      </c>
      <c r="L14" s="763" t="s">
        <v>1036</v>
      </c>
      <c r="M14" s="767"/>
    </row>
    <row r="15" spans="1:13">
      <c r="A15" s="761" t="s">
        <v>1037</v>
      </c>
      <c r="B15" s="762">
        <v>25.3</v>
      </c>
      <c r="C15" s="762">
        <v>23.9</v>
      </c>
      <c r="D15" s="762">
        <v>23.9</v>
      </c>
      <c r="E15" s="762">
        <v>23.8</v>
      </c>
      <c r="F15" s="762">
        <v>23.6</v>
      </c>
      <c r="G15" s="762">
        <v>23.1</v>
      </c>
      <c r="H15" s="762">
        <v>22.1</v>
      </c>
      <c r="I15" s="762">
        <v>22.2</v>
      </c>
      <c r="J15" s="762">
        <v>21.8</v>
      </c>
      <c r="K15" s="763">
        <f t="shared" si="0"/>
        <v>-0.39999999999999858</v>
      </c>
      <c r="L15" s="763" t="s">
        <v>1036</v>
      </c>
      <c r="M15" s="766" t="s">
        <v>1038</v>
      </c>
    </row>
    <row r="16" spans="1:13">
      <c r="A16" s="761" t="s">
        <v>1039</v>
      </c>
      <c r="B16" s="762">
        <v>6.4</v>
      </c>
      <c r="C16" s="762">
        <v>3.2</v>
      </c>
      <c r="D16" s="762">
        <v>2.7</v>
      </c>
      <c r="E16" s="762">
        <v>2</v>
      </c>
      <c r="F16" s="762">
        <v>2.8</v>
      </c>
      <c r="G16" s="762">
        <v>2.6</v>
      </c>
      <c r="H16" s="762">
        <v>2.9</v>
      </c>
      <c r="I16" s="762">
        <v>3.2</v>
      </c>
      <c r="J16" s="762">
        <v>3</v>
      </c>
      <c r="K16" s="763">
        <f t="shared" si="0"/>
        <v>-0.20000000000000018</v>
      </c>
      <c r="L16" s="763" t="s">
        <v>1040</v>
      </c>
      <c r="M16" s="765"/>
    </row>
    <row r="17" spans="1:245">
      <c r="A17" s="761" t="s">
        <v>1041</v>
      </c>
      <c r="B17" s="762">
        <v>6.9</v>
      </c>
      <c r="C17" s="762">
        <v>4.8</v>
      </c>
      <c r="D17" s="762">
        <v>3.3</v>
      </c>
      <c r="E17" s="762">
        <v>3.3</v>
      </c>
      <c r="F17" s="762">
        <v>3</v>
      </c>
      <c r="G17" s="762">
        <v>3</v>
      </c>
      <c r="H17" s="762">
        <v>2.9</v>
      </c>
      <c r="I17" s="762">
        <v>3.2</v>
      </c>
      <c r="J17" s="762">
        <v>3.9</v>
      </c>
      <c r="K17" s="763">
        <f t="shared" si="0"/>
        <v>0.69999999999999973</v>
      </c>
      <c r="L17" s="763" t="s">
        <v>1042</v>
      </c>
      <c r="M17" s="765"/>
    </row>
    <row r="18" spans="1:245" ht="18">
      <c r="A18" s="761" t="s">
        <v>1043</v>
      </c>
      <c r="B18" s="762">
        <v>11.9</v>
      </c>
      <c r="C18" s="762">
        <v>15.8</v>
      </c>
      <c r="D18" s="762">
        <v>17.8</v>
      </c>
      <c r="E18" s="762">
        <v>18.399999999999999</v>
      </c>
      <c r="F18" s="762">
        <v>17.7</v>
      </c>
      <c r="G18" s="762">
        <v>17.399999999999999</v>
      </c>
      <c r="H18" s="762">
        <v>16.2</v>
      </c>
      <c r="I18" s="762">
        <v>6</v>
      </c>
      <c r="J18" s="762">
        <v>14.8</v>
      </c>
      <c r="K18" s="763">
        <f t="shared" si="0"/>
        <v>8.8000000000000007</v>
      </c>
      <c r="L18" s="763" t="s">
        <v>1044</v>
      </c>
      <c r="M18" s="765"/>
    </row>
    <row r="19" spans="1:245">
      <c r="A19" s="761" t="s">
        <v>1045</v>
      </c>
      <c r="B19" s="762">
        <v>41.9</v>
      </c>
      <c r="C19" s="762">
        <v>32</v>
      </c>
      <c r="D19" s="762">
        <v>31.5</v>
      </c>
      <c r="E19" s="762">
        <v>34</v>
      </c>
      <c r="F19" s="762">
        <v>33.4</v>
      </c>
      <c r="G19" s="762">
        <v>34.299999999999997</v>
      </c>
      <c r="H19" s="762">
        <v>31.3</v>
      </c>
      <c r="I19" s="762">
        <v>29.5</v>
      </c>
      <c r="J19" s="762">
        <v>31.1</v>
      </c>
      <c r="K19" s="763">
        <f t="shared" si="0"/>
        <v>1.6000000000000014</v>
      </c>
      <c r="L19" s="763" t="s">
        <v>1046</v>
      </c>
      <c r="M19" s="766"/>
    </row>
    <row r="20" spans="1:245">
      <c r="A20" s="768" t="s">
        <v>1047</v>
      </c>
      <c r="B20" s="769">
        <v>116.5</v>
      </c>
      <c r="C20" s="769">
        <v>106.5</v>
      </c>
      <c r="D20" s="769">
        <v>98.5</v>
      </c>
      <c r="E20" s="769">
        <v>91</v>
      </c>
      <c r="F20" s="769">
        <v>81</v>
      </c>
      <c r="G20" s="769">
        <v>80.3</v>
      </c>
      <c r="H20" s="769">
        <v>84.2</v>
      </c>
      <c r="I20" s="769">
        <v>84.4</v>
      </c>
      <c r="J20" s="769">
        <v>83.4</v>
      </c>
      <c r="K20" s="770">
        <f t="shared" si="0"/>
        <v>-1</v>
      </c>
      <c r="L20" s="770" t="s">
        <v>1048</v>
      </c>
      <c r="M20" s="771" t="s">
        <v>1049</v>
      </c>
    </row>
    <row r="21" spans="1:245">
      <c r="A21" s="761" t="s">
        <v>21</v>
      </c>
      <c r="B21" s="762">
        <v>85.8</v>
      </c>
      <c r="C21" s="762">
        <v>74.3</v>
      </c>
      <c r="D21" s="762">
        <v>68.099999999999994</v>
      </c>
      <c r="E21" s="762">
        <v>60.3</v>
      </c>
      <c r="F21" s="762">
        <v>53.8</v>
      </c>
      <c r="G21" s="762">
        <v>47.6</v>
      </c>
      <c r="H21" s="762">
        <v>49.5</v>
      </c>
      <c r="I21" s="762">
        <v>48</v>
      </c>
      <c r="J21" s="762">
        <v>47.4</v>
      </c>
      <c r="K21" s="763">
        <f t="shared" si="0"/>
        <v>-0.60000000000000142</v>
      </c>
      <c r="L21" s="763" t="s">
        <v>1050</v>
      </c>
      <c r="M21" s="765" t="s">
        <v>1051</v>
      </c>
    </row>
    <row r="22" spans="1:245">
      <c r="A22" s="761" t="s">
        <v>1052</v>
      </c>
      <c r="B22" s="762">
        <v>1.9</v>
      </c>
      <c r="C22" s="762">
        <v>2.1</v>
      </c>
      <c r="D22" s="762">
        <v>1.9</v>
      </c>
      <c r="E22" s="762">
        <v>1.6</v>
      </c>
      <c r="F22" s="762">
        <v>1.5</v>
      </c>
      <c r="G22" s="762">
        <v>1.6</v>
      </c>
      <c r="H22" s="762">
        <v>1.6</v>
      </c>
      <c r="I22" s="762">
        <v>1.6</v>
      </c>
      <c r="J22" s="762">
        <v>1.2</v>
      </c>
      <c r="K22" s="763">
        <f t="shared" si="0"/>
        <v>-0.40000000000000013</v>
      </c>
      <c r="L22" s="763" t="s">
        <v>1053</v>
      </c>
      <c r="M22" s="765" t="s">
        <v>1054</v>
      </c>
    </row>
    <row r="23" spans="1:245" ht="18">
      <c r="A23" s="761" t="s">
        <v>1055</v>
      </c>
      <c r="B23" s="762">
        <v>100.6</v>
      </c>
      <c r="C23" s="762">
        <v>105.8</v>
      </c>
      <c r="D23" s="762">
        <v>94.2</v>
      </c>
      <c r="E23" s="762">
        <v>86.7</v>
      </c>
      <c r="F23" s="762">
        <v>102.5</v>
      </c>
      <c r="G23" s="762">
        <v>94.6</v>
      </c>
      <c r="H23" s="762">
        <v>100.6</v>
      </c>
      <c r="I23" s="762">
        <v>100.9</v>
      </c>
      <c r="J23" s="762">
        <v>106.2</v>
      </c>
      <c r="K23" s="763">
        <f t="shared" si="0"/>
        <v>5.2999999999999972</v>
      </c>
      <c r="L23" s="763" t="s">
        <v>1056</v>
      </c>
      <c r="M23" s="765" t="s">
        <v>1057</v>
      </c>
    </row>
    <row r="24" spans="1:245" ht="18">
      <c r="A24" s="761" t="s">
        <v>1058</v>
      </c>
      <c r="B24" s="762">
        <v>54</v>
      </c>
      <c r="C24" s="762">
        <v>68.099999999999994</v>
      </c>
      <c r="D24" s="762">
        <v>56.8</v>
      </c>
      <c r="E24" s="762">
        <v>52.6</v>
      </c>
      <c r="F24" s="762">
        <v>55.3</v>
      </c>
      <c r="G24" s="762">
        <v>53.6</v>
      </c>
      <c r="H24" s="762">
        <v>50.6</v>
      </c>
      <c r="I24" s="762">
        <v>52.1</v>
      </c>
      <c r="J24" s="762">
        <v>53.1</v>
      </c>
      <c r="K24" s="763">
        <f t="shared" si="0"/>
        <v>1</v>
      </c>
      <c r="L24" s="763" t="s">
        <v>1059</v>
      </c>
      <c r="M24" s="765" t="s">
        <v>1060</v>
      </c>
    </row>
    <row r="25" spans="1:245" s="23" customFormat="1" ht="15.75" thickBot="1">
      <c r="A25" s="772" t="s">
        <v>1061</v>
      </c>
      <c r="B25" s="773">
        <v>13.9</v>
      </c>
      <c r="C25" s="774">
        <v>11.3</v>
      </c>
      <c r="D25" s="773">
        <v>10.8</v>
      </c>
      <c r="E25" s="773">
        <v>10.199999999999999</v>
      </c>
      <c r="F25" s="773">
        <v>12.7</v>
      </c>
      <c r="G25" s="776">
        <v>13.2</v>
      </c>
      <c r="H25" s="776">
        <v>13.3</v>
      </c>
      <c r="I25" s="776">
        <v>12.8</v>
      </c>
      <c r="J25" s="776">
        <v>13</v>
      </c>
      <c r="K25" s="775">
        <f t="shared" si="0"/>
        <v>0.19999999999999929</v>
      </c>
      <c r="L25" s="775" t="s">
        <v>351</v>
      </c>
      <c r="M25" s="777" t="s">
        <v>351</v>
      </c>
    </row>
    <row r="26" spans="1:245" s="779" customFormat="1">
      <c r="A26" s="778" t="s">
        <v>1338</v>
      </c>
      <c r="J26" s="780"/>
    </row>
    <row r="27" spans="1:245" s="779" customFormat="1" ht="18">
      <c r="A27" s="781" t="s">
        <v>1062</v>
      </c>
      <c r="J27" s="780"/>
      <c r="L27" s="782"/>
      <c r="M27" s="782"/>
    </row>
    <row r="28" spans="1:245" s="779" customFormat="1" ht="18">
      <c r="A28" s="781" t="s">
        <v>1063</v>
      </c>
      <c r="I28" s="781"/>
      <c r="J28" s="780"/>
    </row>
    <row r="29" spans="1:245" s="779" customFormat="1" ht="18">
      <c r="A29" s="782" t="s">
        <v>1064</v>
      </c>
      <c r="I29" s="781"/>
      <c r="J29" s="780"/>
    </row>
    <row r="30" spans="1:245" s="779" customFormat="1" ht="18">
      <c r="A30" s="781" t="s">
        <v>1065</v>
      </c>
      <c r="I30" s="781"/>
      <c r="J30" s="780"/>
    </row>
    <row r="31" spans="1:245" s="779" customFormat="1" ht="18">
      <c r="A31" s="781" t="s">
        <v>1066</v>
      </c>
      <c r="I31" s="781"/>
      <c r="J31" s="780"/>
      <c r="L31" s="783"/>
      <c r="M31" s="783"/>
    </row>
    <row r="32" spans="1:245" s="779" customFormat="1" ht="18">
      <c r="A32" s="708" t="s">
        <v>1254</v>
      </c>
      <c r="I32" s="784"/>
      <c r="J32" s="780"/>
      <c r="Q32" s="781"/>
      <c r="W32" s="781"/>
      <c r="AC32" s="781"/>
      <c r="AI32" s="781"/>
      <c r="AO32" s="781"/>
      <c r="AU32" s="781"/>
      <c r="BA32" s="781"/>
      <c r="BG32" s="781"/>
      <c r="BM32" s="781"/>
      <c r="BS32" s="781"/>
      <c r="BY32" s="781"/>
      <c r="CE32" s="781"/>
      <c r="CK32" s="781"/>
      <c r="CQ32" s="781"/>
      <c r="CW32" s="781"/>
      <c r="DC32" s="781"/>
      <c r="DI32" s="781"/>
      <c r="DO32" s="781"/>
      <c r="DU32" s="781"/>
      <c r="EA32" s="781"/>
      <c r="EG32" s="781"/>
      <c r="EM32" s="781"/>
      <c r="ES32" s="781"/>
      <c r="EY32" s="781"/>
      <c r="FE32" s="781"/>
      <c r="FK32" s="781"/>
      <c r="FQ32" s="781"/>
      <c r="FW32" s="781"/>
      <c r="GC32" s="781"/>
      <c r="GI32" s="781"/>
      <c r="GO32" s="781"/>
      <c r="GU32" s="781"/>
      <c r="HA32" s="781"/>
      <c r="HG32" s="781"/>
      <c r="HM32" s="781"/>
      <c r="HS32" s="781"/>
      <c r="HY32" s="781"/>
      <c r="IE32" s="781"/>
      <c r="IK32" s="781"/>
    </row>
    <row r="33" spans="1:13" s="779" customFormat="1" ht="18">
      <c r="D33" s="782"/>
      <c r="E33" s="782"/>
      <c r="F33" s="782"/>
      <c r="G33" s="782"/>
      <c r="H33" s="782"/>
      <c r="I33" s="784"/>
      <c r="J33" s="780"/>
    </row>
    <row r="34" spans="1:13" s="779" customFormat="1">
      <c r="J34" s="780"/>
    </row>
    <row r="35" spans="1:13">
      <c r="A35" s="779"/>
      <c r="B35" s="779"/>
      <c r="J35" s="780"/>
      <c r="K35" s="779"/>
      <c r="L35" s="779"/>
      <c r="M35" s="779"/>
    </row>
  </sheetData>
  <mergeCells count="7">
    <mergeCell ref="M3:M4"/>
    <mergeCell ref="L2:M2"/>
    <mergeCell ref="A3:A4"/>
    <mergeCell ref="B3:I3"/>
    <mergeCell ref="J3:J4"/>
    <mergeCell ref="K3:K4"/>
    <mergeCell ref="L3:L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topLeftCell="A13" workbookViewId="0">
      <selection activeCell="A39" sqref="A39"/>
    </sheetView>
  </sheetViews>
  <sheetFormatPr defaultRowHeight="15"/>
  <cols>
    <col min="1" max="1" width="18.140625" customWidth="1"/>
    <col min="2" max="2" width="12.140625" customWidth="1"/>
    <col min="3" max="3" width="11" customWidth="1"/>
    <col min="4" max="4" width="14.7109375" customWidth="1"/>
    <col min="5" max="5" width="10.5703125" customWidth="1"/>
    <col min="6" max="6" width="10.85546875" customWidth="1"/>
    <col min="7" max="7" width="12.7109375" customWidth="1"/>
    <col min="8" max="8" width="10.5703125" customWidth="1"/>
    <col min="9" max="9" width="10.28515625" customWidth="1"/>
    <col min="10" max="10" width="12.42578125" customWidth="1"/>
    <col min="11" max="11" width="16.42578125" customWidth="1"/>
    <col min="12" max="12" width="20.7109375" customWidth="1"/>
  </cols>
  <sheetData>
    <row r="1" spans="1:12">
      <c r="A1" s="37" t="s">
        <v>1171</v>
      </c>
      <c r="B1" s="37"/>
      <c r="C1" s="37"/>
      <c r="D1" s="37"/>
      <c r="E1" s="37"/>
      <c r="F1" s="37"/>
      <c r="G1" s="37"/>
      <c r="H1" s="38"/>
      <c r="I1" s="38"/>
      <c r="J1" s="38"/>
      <c r="K1" s="38"/>
      <c r="L1" s="39" t="s">
        <v>114</v>
      </c>
    </row>
    <row r="2" spans="1:12">
      <c r="A2" s="1649" t="s">
        <v>70</v>
      </c>
      <c r="B2" s="1652" t="s">
        <v>71</v>
      </c>
      <c r="C2" s="1652"/>
      <c r="D2" s="1653"/>
      <c r="E2" s="1652" t="s">
        <v>72</v>
      </c>
      <c r="F2" s="1652"/>
      <c r="G2" s="1652"/>
      <c r="H2" s="1655" t="s">
        <v>73</v>
      </c>
      <c r="I2" s="1656"/>
      <c r="J2" s="1656"/>
      <c r="K2" s="1657"/>
      <c r="L2" s="1652" t="s">
        <v>74</v>
      </c>
    </row>
    <row r="3" spans="1:12">
      <c r="A3" s="1650"/>
      <c r="B3" s="1654"/>
      <c r="C3" s="1654"/>
      <c r="D3" s="1654"/>
      <c r="E3" s="1654" t="s">
        <v>75</v>
      </c>
      <c r="F3" s="1654"/>
      <c r="G3" s="1654"/>
      <c r="H3" s="1658"/>
      <c r="I3" s="1659"/>
      <c r="J3" s="1659"/>
      <c r="K3" s="1660"/>
      <c r="L3" s="1654"/>
    </row>
    <row r="4" spans="1:12" ht="42.75">
      <c r="A4" s="1651"/>
      <c r="B4" s="40" t="s">
        <v>76</v>
      </c>
      <c r="C4" s="40" t="s">
        <v>1157</v>
      </c>
      <c r="D4" s="40" t="s">
        <v>77</v>
      </c>
      <c r="E4" s="40" t="s">
        <v>78</v>
      </c>
      <c r="F4" s="40" t="s">
        <v>79</v>
      </c>
      <c r="G4" s="40" t="s">
        <v>1158</v>
      </c>
      <c r="H4" s="40" t="s">
        <v>80</v>
      </c>
      <c r="I4" s="40" t="s">
        <v>81</v>
      </c>
      <c r="J4" s="40" t="s">
        <v>1162</v>
      </c>
      <c r="K4" s="40" t="s">
        <v>82</v>
      </c>
      <c r="L4" s="41" t="s">
        <v>1159</v>
      </c>
    </row>
    <row r="5" spans="1:12">
      <c r="A5" s="42" t="s">
        <v>1163</v>
      </c>
      <c r="B5" s="924">
        <v>172919</v>
      </c>
      <c r="C5" s="44">
        <v>100</v>
      </c>
      <c r="D5" s="54">
        <v>39.200000000000003</v>
      </c>
      <c r="E5" s="54">
        <v>157900.74</v>
      </c>
      <c r="F5" s="45">
        <v>913.14858401910726</v>
      </c>
      <c r="G5" s="45">
        <v>100</v>
      </c>
      <c r="H5" s="45">
        <v>10285</v>
      </c>
      <c r="I5" s="54">
        <v>5.9478715467935857</v>
      </c>
      <c r="J5" s="46">
        <v>100</v>
      </c>
      <c r="K5" s="47">
        <v>4.5999999999999996</v>
      </c>
      <c r="L5" s="47">
        <v>129.19999999999999</v>
      </c>
    </row>
    <row r="6" spans="1:12">
      <c r="A6" s="48" t="s">
        <v>83</v>
      </c>
      <c r="B6" s="49">
        <v>123216</v>
      </c>
      <c r="C6" s="49">
        <v>71.256484249851084</v>
      </c>
      <c r="D6" s="51">
        <v>37.076232617130785</v>
      </c>
      <c r="E6" s="51">
        <v>134224.70000000001</v>
      </c>
      <c r="F6" s="51">
        <v>1089.3447279574082</v>
      </c>
      <c r="G6" s="51">
        <v>85.00574474825136</v>
      </c>
      <c r="H6" s="50">
        <v>5056</v>
      </c>
      <c r="I6" s="51">
        <v>4.1033631995844697</v>
      </c>
      <c r="J6" s="46">
        <v>49.2</v>
      </c>
      <c r="K6" s="925" t="s">
        <v>84</v>
      </c>
      <c r="L6" s="52">
        <v>118.2</v>
      </c>
    </row>
    <row r="7" spans="1:12">
      <c r="A7" s="53" t="s">
        <v>85</v>
      </c>
      <c r="B7" s="43">
        <v>1358</v>
      </c>
      <c r="C7" s="44">
        <v>0.79136145638479516</v>
      </c>
      <c r="D7" s="54">
        <v>44.483752620545076</v>
      </c>
      <c r="E7" s="54">
        <v>2313.5700000000002</v>
      </c>
      <c r="F7" s="54">
        <v>1703.659793814433</v>
      </c>
      <c r="G7" s="54">
        <v>1.4652056640660871</v>
      </c>
      <c r="H7" s="45">
        <v>58.1</v>
      </c>
      <c r="I7" s="54">
        <v>4.2783505154639174</v>
      </c>
      <c r="J7" s="47">
        <v>0.56488386337783059</v>
      </c>
      <c r="K7" s="54">
        <v>1.2755214050493964</v>
      </c>
      <c r="L7" s="46">
        <v>127.2</v>
      </c>
    </row>
    <row r="8" spans="1:12">
      <c r="A8" s="53" t="s">
        <v>86</v>
      </c>
      <c r="B8" s="43">
        <v>4476</v>
      </c>
      <c r="C8" s="55">
        <v>2.6083460079369241</v>
      </c>
      <c r="D8" s="57">
        <v>40.323597773013098</v>
      </c>
      <c r="E8" s="57">
        <v>1542</v>
      </c>
      <c r="F8" s="57">
        <v>344.50402144772119</v>
      </c>
      <c r="G8" s="57">
        <v>0.9765631184662259</v>
      </c>
      <c r="H8" s="56">
        <v>406.5</v>
      </c>
      <c r="I8" s="57">
        <v>9.0817694369973196</v>
      </c>
      <c r="J8" s="46">
        <v>3.9522425208793135</v>
      </c>
      <c r="K8" s="57">
        <v>11.829239902223257</v>
      </c>
      <c r="L8" s="46">
        <v>142</v>
      </c>
    </row>
    <row r="9" spans="1:12">
      <c r="A9" s="58" t="s">
        <v>87</v>
      </c>
      <c r="B9" s="43">
        <v>3484</v>
      </c>
      <c r="C9" s="55">
        <v>2.0302675361153359</v>
      </c>
      <c r="D9" s="57">
        <v>44.176197600994094</v>
      </c>
      <c r="E9" s="57">
        <v>1332.92</v>
      </c>
      <c r="F9" s="57">
        <v>382.58323765786452</v>
      </c>
      <c r="G9" s="57">
        <v>0.84415078590531889</v>
      </c>
      <c r="H9" s="56">
        <v>105.8</v>
      </c>
      <c r="I9" s="57">
        <v>3.0367393800229623</v>
      </c>
      <c r="J9" s="46">
        <v>1.0286525429496467</v>
      </c>
      <c r="K9" s="57">
        <v>2.0838257307177184</v>
      </c>
      <c r="L9" s="46">
        <v>172.2</v>
      </c>
    </row>
    <row r="10" spans="1:12">
      <c r="A10" s="58" t="s">
        <v>88</v>
      </c>
      <c r="B10" s="43">
        <v>2647</v>
      </c>
      <c r="C10" s="55">
        <v>1.542513825515871</v>
      </c>
      <c r="D10" s="57">
        <v>61.418163255835537</v>
      </c>
      <c r="E10" s="57">
        <v>3591.53</v>
      </c>
      <c r="F10" s="57">
        <v>1356.8303740083113</v>
      </c>
      <c r="G10" s="57">
        <v>2.2745497645038939</v>
      </c>
      <c r="H10" s="56">
        <v>52.4</v>
      </c>
      <c r="I10" s="57">
        <v>1.9795995466565923</v>
      </c>
      <c r="J10" s="46">
        <v>0.5094649645610726</v>
      </c>
      <c r="K10" s="57">
        <v>1.8937477412359958</v>
      </c>
      <c r="L10" s="46">
        <v>177.2</v>
      </c>
    </row>
    <row r="11" spans="1:12">
      <c r="A11" s="58" t="s">
        <v>89</v>
      </c>
      <c r="B11" s="43">
        <v>16704</v>
      </c>
      <c r="C11" s="55">
        <v>9.7340955577699688</v>
      </c>
      <c r="D11" s="57">
        <v>46.773276733486966</v>
      </c>
      <c r="E11" s="57">
        <v>16987</v>
      </c>
      <c r="F11" s="57">
        <v>1016.9420498084291</v>
      </c>
      <c r="G11" s="57">
        <v>10.758027038512179</v>
      </c>
      <c r="H11" s="56">
        <v>536</v>
      </c>
      <c r="I11" s="57">
        <v>3.2088122605363987</v>
      </c>
      <c r="J11" s="46">
        <v>5.2113210115407433</v>
      </c>
      <c r="K11" s="57">
        <v>1.2882138050374927</v>
      </c>
      <c r="L11" s="46">
        <v>126.7</v>
      </c>
    </row>
    <row r="12" spans="1:12">
      <c r="A12" s="53" t="s">
        <v>90</v>
      </c>
      <c r="B12" s="43">
        <v>941</v>
      </c>
      <c r="C12" s="55">
        <v>0.5483587116775348</v>
      </c>
      <c r="D12" s="57">
        <v>20.806155615008734</v>
      </c>
      <c r="E12" s="57">
        <v>355.99</v>
      </c>
      <c r="F12" s="57">
        <v>378.3103081827843</v>
      </c>
      <c r="G12" s="57">
        <v>0.22545181876964446</v>
      </c>
      <c r="H12" s="56">
        <v>24.6</v>
      </c>
      <c r="I12" s="57">
        <v>2.6142401700318811</v>
      </c>
      <c r="J12" s="46">
        <v>0.2391763001565341</v>
      </c>
      <c r="K12" s="57">
        <v>4.0829875518672196</v>
      </c>
      <c r="L12" s="46">
        <v>176.5</v>
      </c>
    </row>
    <row r="13" spans="1:12">
      <c r="A13" s="53" t="s">
        <v>91</v>
      </c>
      <c r="B13" s="43">
        <v>4991</v>
      </c>
      <c r="C13" s="55">
        <v>2.9084573113523655</v>
      </c>
      <c r="D13" s="57">
        <v>71.01088425695383</v>
      </c>
      <c r="E13" s="57">
        <v>1779.47</v>
      </c>
      <c r="F13" s="57">
        <v>356.53576437587657</v>
      </c>
      <c r="G13" s="57">
        <v>1.1269551053288553</v>
      </c>
      <c r="H13" s="56">
        <v>165.6</v>
      </c>
      <c r="I13" s="57">
        <v>3.3179723502304146</v>
      </c>
      <c r="J13" s="46">
        <v>1.6100648498342296</v>
      </c>
      <c r="K13" s="57">
        <v>9.0073429426162637</v>
      </c>
      <c r="L13" s="46">
        <v>83.4</v>
      </c>
    </row>
    <row r="14" spans="1:12">
      <c r="A14" s="53" t="s">
        <v>92</v>
      </c>
      <c r="B14" s="43">
        <v>3478</v>
      </c>
      <c r="C14" s="55">
        <v>2.0267710937454475</v>
      </c>
      <c r="D14" s="57">
        <v>26.352078313709445</v>
      </c>
      <c r="E14" s="57">
        <v>5297.48</v>
      </c>
      <c r="F14" s="57">
        <v>1523.1397354801611</v>
      </c>
      <c r="G14" s="57">
        <v>3.3549439616163825</v>
      </c>
      <c r="H14" s="56">
        <v>395.7</v>
      </c>
      <c r="I14" s="57">
        <v>11.377228292121909</v>
      </c>
      <c r="J14" s="46">
        <v>3.8472382915422987</v>
      </c>
      <c r="K14" s="57">
        <v>9.7075707767037933</v>
      </c>
      <c r="L14" s="46">
        <v>107.5</v>
      </c>
    </row>
    <row r="15" spans="1:12">
      <c r="A15" s="58" t="s">
        <v>93</v>
      </c>
      <c r="B15" s="43">
        <v>23753</v>
      </c>
      <c r="C15" s="55">
        <v>13.841832601994138</v>
      </c>
      <c r="D15" s="57">
        <v>47.001672058808978</v>
      </c>
      <c r="E15" s="57">
        <v>21020.66</v>
      </c>
      <c r="F15" s="57">
        <v>884.96863554077379</v>
      </c>
      <c r="G15" s="57">
        <v>13.31258189482377</v>
      </c>
      <c r="H15" s="56">
        <v>887.3</v>
      </c>
      <c r="I15" s="57">
        <v>3.7355281438134131</v>
      </c>
      <c r="J15" s="46">
        <v>8.62687524914198</v>
      </c>
      <c r="K15" s="57">
        <v>4.9910001124985941</v>
      </c>
      <c r="L15" s="46">
        <v>107.5</v>
      </c>
    </row>
    <row r="16" spans="1:12">
      <c r="A16" s="58" t="s">
        <v>94</v>
      </c>
      <c r="B16" s="43">
        <v>27837</v>
      </c>
      <c r="C16" s="55">
        <v>16.221744375098336</v>
      </c>
      <c r="D16" s="57">
        <v>43.635354716543404</v>
      </c>
      <c r="E16" s="57">
        <v>30829.599999999999</v>
      </c>
      <c r="F16" s="57">
        <v>1107.5044006178828</v>
      </c>
      <c r="G16" s="57">
        <v>19.524675951404902</v>
      </c>
      <c r="H16" s="56">
        <v>791.5</v>
      </c>
      <c r="I16" s="57">
        <v>2.8433380033768008</v>
      </c>
      <c r="J16" s="46">
        <v>7.6954488444673474</v>
      </c>
      <c r="K16" s="57">
        <v>2.9362882941704571</v>
      </c>
      <c r="L16" s="46">
        <v>114.3</v>
      </c>
    </row>
    <row r="17" spans="1:12">
      <c r="A17" s="58" t="s">
        <v>1164</v>
      </c>
      <c r="B17" s="43">
        <v>1316</v>
      </c>
      <c r="C17" s="55">
        <v>0.76104997137388031</v>
      </c>
      <c r="D17" s="57"/>
      <c r="E17" s="57">
        <v>872.27</v>
      </c>
      <c r="F17" s="57">
        <v>662.81914893617022</v>
      </c>
      <c r="G17" s="57">
        <v>0.55241680372537927</v>
      </c>
      <c r="H17" s="56">
        <v>201.9</v>
      </c>
      <c r="I17" s="57">
        <v>15.341945288753799</v>
      </c>
      <c r="J17" s="46">
        <v>1.96299573177253</v>
      </c>
      <c r="K17" s="57">
        <v>14.123819517313747</v>
      </c>
      <c r="L17" s="46">
        <v>82</v>
      </c>
    </row>
    <row r="18" spans="1:12">
      <c r="A18" s="58" t="s">
        <v>95</v>
      </c>
      <c r="B18" s="43">
        <v>12856</v>
      </c>
      <c r="C18" s="55">
        <v>7.4917105178813888</v>
      </c>
      <c r="D18" s="57">
        <v>42.665179890018351</v>
      </c>
      <c r="E18" s="57">
        <v>25363.23</v>
      </c>
      <c r="F18" s="57">
        <v>1972.8710329807093</v>
      </c>
      <c r="G18" s="57">
        <v>16.062772362630437</v>
      </c>
      <c r="H18" s="56">
        <v>1084</v>
      </c>
      <c r="I18" s="57">
        <v>8.4318606098319844</v>
      </c>
      <c r="J18" s="46">
        <v>10.539313389011502</v>
      </c>
      <c r="K18" s="57">
        <v>4.395604395604396</v>
      </c>
      <c r="L18" s="46">
        <v>100.9</v>
      </c>
    </row>
    <row r="19" spans="1:12">
      <c r="A19" s="53" t="s">
        <v>96</v>
      </c>
      <c r="B19" s="43">
        <v>118</v>
      </c>
      <c r="C19" s="55">
        <v>6.8763366607809892E-2</v>
      </c>
      <c r="D19" s="57">
        <v>12.756756756756756</v>
      </c>
      <c r="E19" s="57">
        <v>332.81</v>
      </c>
      <c r="F19" s="57">
        <v>2820.4237288135591</v>
      </c>
      <c r="G19" s="57">
        <v>0.21077170652188368</v>
      </c>
      <c r="H19" s="56">
        <v>25.3</v>
      </c>
      <c r="I19" s="57">
        <v>21.440677966101696</v>
      </c>
      <c r="J19" s="46">
        <v>0.24598212983578507</v>
      </c>
      <c r="K19" s="57">
        <v>6.7215727948990436</v>
      </c>
      <c r="L19" s="46">
        <v>101.3</v>
      </c>
    </row>
    <row r="20" spans="1:12">
      <c r="A20" s="53" t="s">
        <v>97</v>
      </c>
      <c r="B20" s="43">
        <v>1796</v>
      </c>
      <c r="C20" s="55">
        <v>1.0466017493866657</v>
      </c>
      <c r="D20" s="57">
        <v>27.819513932991526</v>
      </c>
      <c r="E20" s="57">
        <v>313.61</v>
      </c>
      <c r="F20" s="57">
        <v>174.61581291759467</v>
      </c>
      <c r="G20" s="57">
        <v>0.19861216574720694</v>
      </c>
      <c r="H20" s="56">
        <v>80.099999999999994</v>
      </c>
      <c r="I20" s="57">
        <v>4.4599109131403116</v>
      </c>
      <c r="J20" s="46">
        <v>0.77878136758286098</v>
      </c>
      <c r="K20" s="57">
        <v>9.2217361271010816</v>
      </c>
      <c r="L20" s="46">
        <v>142.30000000000001</v>
      </c>
    </row>
    <row r="21" spans="1:12">
      <c r="A21" s="53" t="s">
        <v>98</v>
      </c>
      <c r="B21" s="43">
        <v>2743</v>
      </c>
      <c r="C21" s="55">
        <v>1.5984569034340892</v>
      </c>
      <c r="D21" s="57">
        <v>42.006125574272588</v>
      </c>
      <c r="E21" s="57">
        <v>988.18</v>
      </c>
      <c r="F21" s="57">
        <v>360.25519504192488</v>
      </c>
      <c r="G21" s="57">
        <v>0.6258236980583366</v>
      </c>
      <c r="H21" s="56">
        <v>145.5</v>
      </c>
      <c r="I21" s="57">
        <v>5.304411228581845</v>
      </c>
      <c r="J21" s="46">
        <v>1.4146403119014517</v>
      </c>
      <c r="K21" s="57">
        <v>11.412659816456191</v>
      </c>
      <c r="L21" s="59">
        <v>179.5</v>
      </c>
    </row>
    <row r="22" spans="1:12">
      <c r="A22" s="53" t="s">
        <v>99</v>
      </c>
      <c r="B22" s="43">
        <v>131</v>
      </c>
      <c r="C22" s="55">
        <v>7.6338991742568599E-2</v>
      </c>
      <c r="D22" s="57">
        <v>50.657385924207269</v>
      </c>
      <c r="E22" s="57">
        <v>124.17</v>
      </c>
      <c r="F22" s="57">
        <v>947.86259541984737</v>
      </c>
      <c r="G22" s="57">
        <v>7.8638030103729745E-2</v>
      </c>
      <c r="H22" s="56">
        <v>3.8</v>
      </c>
      <c r="I22" s="57">
        <v>2.9007633587786259</v>
      </c>
      <c r="J22" s="46">
        <v>3.6945932544505268E-2</v>
      </c>
      <c r="K22" s="55">
        <v>1.0029031406703617</v>
      </c>
      <c r="L22" s="46">
        <v>90</v>
      </c>
    </row>
    <row r="23" spans="1:12">
      <c r="A23" s="58" t="s">
        <v>100</v>
      </c>
      <c r="B23" s="43">
        <v>4686</v>
      </c>
      <c r="C23" s="55">
        <v>2.7307214908830266</v>
      </c>
      <c r="D23" s="57">
        <v>50.368682417180814</v>
      </c>
      <c r="E23" s="57">
        <v>2496.3000000000002</v>
      </c>
      <c r="F23" s="57">
        <v>532.71446862996163</v>
      </c>
      <c r="G23" s="57">
        <v>1.5809302935325811</v>
      </c>
      <c r="H23" s="56">
        <v>426.3</v>
      </c>
      <c r="I23" s="57">
        <v>9.0973111395646615</v>
      </c>
      <c r="J23" s="46">
        <v>4.1447502746638412</v>
      </c>
      <c r="K23" s="57">
        <v>10.422728050658908</v>
      </c>
      <c r="L23" s="46">
        <v>175.4</v>
      </c>
    </row>
    <row r="24" spans="1:12">
      <c r="A24" s="53" t="s">
        <v>101</v>
      </c>
      <c r="B24" s="43">
        <v>11</v>
      </c>
      <c r="C24" s="926">
        <v>6.4101443447958373E-3</v>
      </c>
      <c r="D24" s="57">
        <v>34.810126582278478</v>
      </c>
      <c r="E24" s="57">
        <v>54.94</v>
      </c>
      <c r="F24" s="57">
        <v>4994.545454545455</v>
      </c>
      <c r="G24" s="60">
        <v>3.4794019279205217E-2</v>
      </c>
      <c r="H24" s="56">
        <v>4.9000000000000004</v>
      </c>
      <c r="I24" s="57">
        <v>44.545454545454554</v>
      </c>
      <c r="J24" s="46">
        <v>4.7640807754756799E-2</v>
      </c>
      <c r="K24" s="57">
        <v>2.8455284552845534</v>
      </c>
      <c r="L24" s="46">
        <v>82.1</v>
      </c>
    </row>
    <row r="25" spans="1:12">
      <c r="A25" s="58" t="s">
        <v>102</v>
      </c>
      <c r="B25" s="43">
        <v>1872</v>
      </c>
      <c r="C25" s="55">
        <v>1.0908900194052551</v>
      </c>
      <c r="D25" s="57">
        <v>50.113773256592154</v>
      </c>
      <c r="E25" s="57">
        <v>8416.4599999999991</v>
      </c>
      <c r="F25" s="57">
        <v>4495.9722222222226</v>
      </c>
      <c r="G25" s="57">
        <v>5.3302233618976977</v>
      </c>
      <c r="H25" s="56">
        <v>169.5</v>
      </c>
      <c r="I25" s="57">
        <v>9.0544871794871788</v>
      </c>
      <c r="J25" s="46">
        <v>1.6479830437614849</v>
      </c>
      <c r="K25" s="57">
        <v>1.9523151347615757</v>
      </c>
      <c r="L25" s="46">
        <v>120.7</v>
      </c>
    </row>
    <row r="26" spans="1:12">
      <c r="A26" s="58" t="s">
        <v>103</v>
      </c>
      <c r="B26" s="43">
        <v>2878</v>
      </c>
      <c r="C26" s="55">
        <v>1.6771268567565836</v>
      </c>
      <c r="D26" s="57">
        <v>34.315011327053774</v>
      </c>
      <c r="E26" s="57">
        <v>2951.96</v>
      </c>
      <c r="F26" s="57">
        <v>1025.6984016678248</v>
      </c>
      <c r="G26" s="57">
        <v>1.8695040617299352</v>
      </c>
      <c r="H26" s="56">
        <v>125.6</v>
      </c>
      <c r="I26" s="57">
        <v>4.3641417651146632</v>
      </c>
      <c r="J26" s="46">
        <v>1.2211602967341741</v>
      </c>
      <c r="K26" s="57">
        <v>2.9922572960095293</v>
      </c>
      <c r="L26" s="46">
        <v>113.6</v>
      </c>
    </row>
    <row r="27" spans="1:12">
      <c r="A27" s="58" t="s">
        <v>104</v>
      </c>
      <c r="B27" s="43">
        <v>14447</v>
      </c>
      <c r="C27" s="55">
        <v>8.4188504862968596</v>
      </c>
      <c r="D27" s="57">
        <v>46.20393438638348</v>
      </c>
      <c r="E27" s="57">
        <v>8222.2999999999993</v>
      </c>
      <c r="F27" s="57">
        <v>569.1354606492697</v>
      </c>
      <c r="G27" s="57">
        <v>5.2072600058137795</v>
      </c>
      <c r="H27" s="56">
        <v>2101.3000000000002</v>
      </c>
      <c r="I27" s="57">
        <v>14.544888212085556</v>
      </c>
      <c r="J27" s="46">
        <v>20.430128435728665</v>
      </c>
      <c r="K27" s="57">
        <v>13.578763029163357</v>
      </c>
      <c r="L27" s="46">
        <v>169.1</v>
      </c>
    </row>
    <row r="28" spans="1:12">
      <c r="A28" s="58" t="s">
        <v>105</v>
      </c>
      <c r="B28" s="43">
        <v>3668</v>
      </c>
      <c r="C28" s="55">
        <v>2.137491768791921</v>
      </c>
      <c r="D28" s="57">
        <v>39.909040463937153</v>
      </c>
      <c r="E28" s="57">
        <v>1992.8</v>
      </c>
      <c r="F28" s="57">
        <v>543.29334787350058</v>
      </c>
      <c r="G28" s="57">
        <v>1.2620590029049903</v>
      </c>
      <c r="H28" s="56">
        <v>355.8</v>
      </c>
      <c r="I28" s="57">
        <v>9.7001090512540902</v>
      </c>
      <c r="J28" s="46">
        <v>3.4593059998249931</v>
      </c>
      <c r="K28" s="57">
        <v>7.6424091416788382</v>
      </c>
      <c r="L28" s="46">
        <v>106.6</v>
      </c>
    </row>
    <row r="29" spans="1:12">
      <c r="A29" s="58" t="s">
        <v>106</v>
      </c>
      <c r="B29" s="43">
        <v>13306</v>
      </c>
      <c r="C29" s="55">
        <v>7.753943695623037</v>
      </c>
      <c r="D29" s="57">
        <v>55.815865531836351</v>
      </c>
      <c r="E29" s="57">
        <v>6200.98</v>
      </c>
      <c r="F29" s="57">
        <v>466.02885916128065</v>
      </c>
      <c r="G29" s="57">
        <v>3.9271390183830719</v>
      </c>
      <c r="H29" s="56">
        <v>1573</v>
      </c>
      <c r="I29" s="57">
        <v>11.821734555839472</v>
      </c>
      <c r="J29" s="46">
        <v>15.293671550659681</v>
      </c>
      <c r="K29" s="55">
        <v>17.092809718886848</v>
      </c>
      <c r="L29" s="46">
        <v>135.69999999999999</v>
      </c>
    </row>
    <row r="30" spans="1:12">
      <c r="A30" s="58" t="s">
        <v>107</v>
      </c>
      <c r="B30" s="43">
        <v>483</v>
      </c>
      <c r="C30" s="55">
        <v>0.28146361077603538</v>
      </c>
      <c r="D30" s="57">
        <v>23.828317710902812</v>
      </c>
      <c r="E30" s="57">
        <v>386.95</v>
      </c>
      <c r="F30" s="57">
        <v>801.13871635610769</v>
      </c>
      <c r="G30" s="57">
        <v>0.24505907826881071</v>
      </c>
      <c r="H30" s="56">
        <v>76.7</v>
      </c>
      <c r="I30" s="57">
        <v>15.879917184265011</v>
      </c>
      <c r="J30" s="46">
        <v>0.74572448056935636</v>
      </c>
      <c r="K30" s="57">
        <v>8.1673943137046106</v>
      </c>
      <c r="L30" s="46">
        <v>94.2</v>
      </c>
    </row>
    <row r="31" spans="1:12">
      <c r="A31" s="61" t="s">
        <v>108</v>
      </c>
      <c r="B31" s="927">
        <v>1896</v>
      </c>
      <c r="C31" s="62">
        <v>1.1048757888848098</v>
      </c>
      <c r="D31" s="64">
        <v>38.664681770907684</v>
      </c>
      <c r="E31" s="64">
        <v>576.83000000000004</v>
      </c>
      <c r="F31" s="64">
        <v>304.23523206751054</v>
      </c>
      <c r="G31" s="64">
        <v>0.36531187005504095</v>
      </c>
      <c r="H31" s="63">
        <v>57.1</v>
      </c>
      <c r="I31" s="64">
        <v>3.0116033755274261</v>
      </c>
      <c r="J31" s="65">
        <v>0.55516124955032919</v>
      </c>
      <c r="K31" s="64">
        <v>2.5844120575721914</v>
      </c>
      <c r="L31" s="65">
        <v>217.3</v>
      </c>
    </row>
    <row r="32" spans="1:12">
      <c r="A32" s="58" t="s">
        <v>109</v>
      </c>
      <c r="B32" s="43">
        <v>2291</v>
      </c>
      <c r="C32" s="55">
        <v>1.3350582449024784</v>
      </c>
      <c r="D32" s="57">
        <v>6.7696944625022164</v>
      </c>
      <c r="E32" s="57">
        <v>1366.84</v>
      </c>
      <c r="F32" s="57">
        <v>596.61283282409431</v>
      </c>
      <c r="G32" s="57">
        <v>0.86563264127391448</v>
      </c>
      <c r="H32" s="56">
        <v>79.5</v>
      </c>
      <c r="I32" s="57">
        <v>3.4701003928415539</v>
      </c>
      <c r="J32" s="46">
        <v>0.77294779928636015</v>
      </c>
      <c r="K32" s="57">
        <v>3.1530102324105655</v>
      </c>
      <c r="L32" s="46">
        <v>126.6</v>
      </c>
    </row>
    <row r="33" spans="1:12">
      <c r="A33" s="58" t="s">
        <v>110</v>
      </c>
      <c r="B33" s="43">
        <v>3066</v>
      </c>
      <c r="C33" s="55">
        <v>1.7866820510130941</v>
      </c>
      <c r="D33" s="57">
        <v>6.8526216977336727</v>
      </c>
      <c r="E33" s="57">
        <v>1832.75</v>
      </c>
      <c r="F33" s="57">
        <v>597.76581865622961</v>
      </c>
      <c r="G33" s="57">
        <v>1.1606978309785834</v>
      </c>
      <c r="H33" s="56">
        <v>54.1</v>
      </c>
      <c r="I33" s="57">
        <v>1.7645140247879973</v>
      </c>
      <c r="J33" s="46">
        <v>0.52599340806782502</v>
      </c>
      <c r="K33" s="57">
        <v>1.1690725213933788</v>
      </c>
      <c r="L33" s="46">
        <v>144.6</v>
      </c>
    </row>
    <row r="34" spans="1:12">
      <c r="A34" s="48" t="s">
        <v>111</v>
      </c>
      <c r="B34" s="928">
        <v>15686</v>
      </c>
      <c r="C34" s="49">
        <v>9.1408658356788628</v>
      </c>
      <c r="D34" s="51">
        <v>64.260285701410481</v>
      </c>
      <c r="E34" s="51">
        <v>10357.15</v>
      </c>
      <c r="F34" s="51">
        <v>660.27986739767948</v>
      </c>
      <c r="G34" s="51">
        <v>6.5592806111689175</v>
      </c>
      <c r="H34" s="50">
        <v>297.3</v>
      </c>
      <c r="I34" s="51">
        <v>1.8953206681116919</v>
      </c>
      <c r="J34" s="52">
        <v>2.8905330909161622</v>
      </c>
      <c r="K34" s="51">
        <v>1.0071377031298168</v>
      </c>
      <c r="L34" s="52">
        <v>146.5</v>
      </c>
    </row>
    <row r="35" spans="1:12">
      <c r="A35" s="66" t="s">
        <v>1160</v>
      </c>
      <c r="B35" s="929"/>
      <c r="C35" s="929"/>
      <c r="D35" s="930"/>
      <c r="E35" s="931"/>
      <c r="F35" s="931"/>
      <c r="G35" s="931"/>
      <c r="H35" s="931"/>
      <c r="I35" s="931"/>
      <c r="J35" s="931"/>
      <c r="K35" s="931"/>
      <c r="L35" s="931"/>
    </row>
    <row r="36" spans="1:12">
      <c r="A36" s="1339" t="s">
        <v>112</v>
      </c>
      <c r="B36" s="929"/>
      <c r="C36" s="929"/>
      <c r="D36" s="930"/>
      <c r="E36" s="931"/>
      <c r="F36" s="931"/>
      <c r="G36" s="931"/>
      <c r="H36" s="931"/>
      <c r="I36" s="931"/>
      <c r="J36" s="931"/>
      <c r="K36" s="931"/>
      <c r="L36" s="931"/>
    </row>
    <row r="37" spans="1:12">
      <c r="A37" s="1340" t="s">
        <v>1161</v>
      </c>
      <c r="B37" s="929"/>
      <c r="C37" s="929"/>
      <c r="D37" s="930"/>
      <c r="E37" s="931"/>
      <c r="F37" s="931"/>
      <c r="G37" s="931"/>
      <c r="H37" s="931"/>
      <c r="I37" s="931"/>
      <c r="J37" s="931"/>
      <c r="K37" s="931"/>
      <c r="L37" s="931"/>
    </row>
    <row r="38" spans="1:12">
      <c r="A38" s="1341" t="s">
        <v>113</v>
      </c>
      <c r="B38" s="929"/>
      <c r="C38" s="929"/>
      <c r="D38" s="930"/>
      <c r="E38" s="931"/>
      <c r="F38" s="931"/>
      <c r="G38" s="931"/>
      <c r="H38" s="931"/>
      <c r="I38" s="931"/>
      <c r="J38" s="931"/>
      <c r="K38" s="931"/>
      <c r="L38" s="931"/>
    </row>
    <row r="39" spans="1:12">
      <c r="A39" s="613" t="s">
        <v>1263</v>
      </c>
    </row>
  </sheetData>
  <mergeCells count="5">
    <mergeCell ref="A2:A4"/>
    <mergeCell ref="B2:D3"/>
    <mergeCell ref="E2:G3"/>
    <mergeCell ref="H2:K3"/>
    <mergeCell ref="L2:L3"/>
  </mergeCells>
  <conditionalFormatting sqref="A7:A8 A24 A19:A22 A12:A14">
    <cfRule type="expression" dxfId="1" priority="1" stopIfTrue="1">
      <formula>ISNA(ACTIVECELL)</formula>
    </cfRule>
  </conditionalFormatting>
  <printOptions horizontalCentered="1" verticalCentered="1"/>
  <pageMargins left="0.19685039370078741" right="0.19685039370078741" top="0.74803149606299213" bottom="0.35433070866141736" header="0.31496062992125984" footer="0.31496062992125984"/>
  <pageSetup paperSize="9" scale="8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selection activeCell="E34" sqref="E34"/>
    </sheetView>
  </sheetViews>
  <sheetFormatPr defaultRowHeight="15.75"/>
  <cols>
    <col min="1" max="1" width="39.85546875" style="279" customWidth="1"/>
    <col min="2" max="9" width="13.7109375" style="279" customWidth="1"/>
    <col min="10" max="10" width="9.28515625" style="279" bestFit="1" customWidth="1"/>
    <col min="11" max="16384" width="9.140625" style="279"/>
  </cols>
  <sheetData>
    <row r="1" spans="1:9">
      <c r="A1" s="95" t="s">
        <v>387</v>
      </c>
      <c r="B1" s="95"/>
      <c r="C1" s="95"/>
      <c r="D1" s="95"/>
      <c r="E1" s="95"/>
      <c r="F1" s="95"/>
      <c r="G1" s="95"/>
      <c r="H1" s="95"/>
      <c r="I1" s="95"/>
    </row>
    <row r="2" spans="1:9">
      <c r="A2" s="279" t="s">
        <v>388</v>
      </c>
      <c r="B2" s="95"/>
      <c r="C2" s="95"/>
      <c r="D2" s="95"/>
      <c r="E2" s="95"/>
      <c r="F2" s="95"/>
      <c r="G2" s="95"/>
      <c r="H2" s="95"/>
      <c r="I2" s="95"/>
    </row>
    <row r="3" spans="1:9" ht="16.5" thickBot="1">
      <c r="A3" s="308" t="s">
        <v>401</v>
      </c>
      <c r="F3" s="309"/>
      <c r="G3" s="309"/>
      <c r="H3" s="309"/>
      <c r="I3" s="302" t="s">
        <v>1232</v>
      </c>
    </row>
    <row r="4" spans="1:9">
      <c r="A4" s="1818" t="s">
        <v>389</v>
      </c>
      <c r="B4" s="1821" t="s">
        <v>253</v>
      </c>
      <c r="C4" s="1821"/>
      <c r="D4" s="1822"/>
      <c r="E4" s="1823"/>
      <c r="F4" s="1821" t="s">
        <v>252</v>
      </c>
      <c r="G4" s="1821"/>
      <c r="H4" s="1822"/>
      <c r="I4" s="1823"/>
    </row>
    <row r="5" spans="1:9" ht="18.75">
      <c r="A5" s="1819"/>
      <c r="B5" s="1824">
        <v>2012</v>
      </c>
      <c r="C5" s="1825"/>
      <c r="D5" s="1826" t="s">
        <v>1226</v>
      </c>
      <c r="E5" s="1827"/>
      <c r="F5" s="1824">
        <v>2012</v>
      </c>
      <c r="G5" s="1825"/>
      <c r="H5" s="1826" t="s">
        <v>1226</v>
      </c>
      <c r="I5" s="1827"/>
    </row>
    <row r="6" spans="1:9" ht="16.5" thickBot="1">
      <c r="A6" s="1820"/>
      <c r="B6" s="310" t="s">
        <v>390</v>
      </c>
      <c r="C6" s="311" t="s">
        <v>391</v>
      </c>
      <c r="D6" s="310" t="s">
        <v>390</v>
      </c>
      <c r="E6" s="312" t="s">
        <v>391</v>
      </c>
      <c r="F6" s="310" t="s">
        <v>390</v>
      </c>
      <c r="G6" s="313" t="s">
        <v>391</v>
      </c>
      <c r="H6" s="310" t="s">
        <v>390</v>
      </c>
      <c r="I6" s="314" t="s">
        <v>391</v>
      </c>
    </row>
    <row r="7" spans="1:9">
      <c r="A7" s="315" t="s">
        <v>298</v>
      </c>
      <c r="B7" s="1416">
        <v>205264.22500000001</v>
      </c>
      <c r="C7" s="1417">
        <v>14549.624</v>
      </c>
      <c r="D7" s="1417">
        <v>228765.19899999999</v>
      </c>
      <c r="E7" s="1418">
        <v>12127.852999999999</v>
      </c>
      <c r="F7" s="1419">
        <v>119200.96799999999</v>
      </c>
      <c r="G7" s="1420">
        <v>40644.815999999999</v>
      </c>
      <c r="H7" s="1420">
        <v>113982.36500000001</v>
      </c>
      <c r="I7" s="1421">
        <v>39570.19</v>
      </c>
    </row>
    <row r="8" spans="1:9">
      <c r="A8" s="315" t="s">
        <v>299</v>
      </c>
      <c r="B8" s="1419">
        <v>170248.644</v>
      </c>
      <c r="C8" s="1417">
        <v>84057.786999999997</v>
      </c>
      <c r="D8" s="1417">
        <v>147411.81200000001</v>
      </c>
      <c r="E8" s="1418">
        <v>78857.081999999995</v>
      </c>
      <c r="F8" s="1419">
        <v>401012.93900000001</v>
      </c>
      <c r="G8" s="1417">
        <v>132936.473</v>
      </c>
      <c r="H8" s="1417">
        <v>408856.03899999999</v>
      </c>
      <c r="I8" s="1418">
        <v>87312.506999999998</v>
      </c>
    </row>
    <row r="9" spans="1:9">
      <c r="A9" s="315" t="s">
        <v>300</v>
      </c>
      <c r="B9" s="1419">
        <v>4154.1989999999996</v>
      </c>
      <c r="C9" s="1417">
        <v>1739.827</v>
      </c>
      <c r="D9" s="1417">
        <v>4650.2089999999998</v>
      </c>
      <c r="E9" s="1418">
        <v>2355.2910000000002</v>
      </c>
      <c r="F9" s="1419">
        <v>38012.623</v>
      </c>
      <c r="G9" s="1417">
        <v>8790.8919999999998</v>
      </c>
      <c r="H9" s="1417">
        <v>38639.686000000002</v>
      </c>
      <c r="I9" s="1418">
        <v>6655.5609999999997</v>
      </c>
    </row>
    <row r="10" spans="1:9">
      <c r="A10" s="315" t="s">
        <v>301</v>
      </c>
      <c r="B10" s="1419">
        <v>271204.52299999999</v>
      </c>
      <c r="C10" s="1417">
        <v>72514.107000000004</v>
      </c>
      <c r="D10" s="1417">
        <v>320222.54499999998</v>
      </c>
      <c r="E10" s="1418">
        <v>80891.837</v>
      </c>
      <c r="F10" s="1419">
        <v>279332.09499999997</v>
      </c>
      <c r="G10" s="1417">
        <v>101495.072</v>
      </c>
      <c r="H10" s="1417">
        <v>332422.55300000001</v>
      </c>
      <c r="I10" s="1418">
        <v>120145.474</v>
      </c>
    </row>
    <row r="11" spans="1:9">
      <c r="A11" s="315" t="s">
        <v>302</v>
      </c>
      <c r="B11" s="1419">
        <v>10247.57</v>
      </c>
      <c r="C11" s="1417">
        <v>3872.8609999999999</v>
      </c>
      <c r="D11" s="1417">
        <v>15374.057000000001</v>
      </c>
      <c r="E11" s="1418">
        <v>8237.2199999999993</v>
      </c>
      <c r="F11" s="1419">
        <v>25259.989000000001</v>
      </c>
      <c r="G11" s="1417">
        <v>2792.973</v>
      </c>
      <c r="H11" s="1417">
        <v>23193.219000000001</v>
      </c>
      <c r="I11" s="1418">
        <v>1264.4880000000001</v>
      </c>
    </row>
    <row r="12" spans="1:9">
      <c r="A12" s="316" t="s">
        <v>392</v>
      </c>
      <c r="B12" s="1419">
        <v>11349.273999999999</v>
      </c>
      <c r="C12" s="1417">
        <v>2512.9140000000002</v>
      </c>
      <c r="D12" s="1417">
        <v>12937.67</v>
      </c>
      <c r="E12" s="1418">
        <v>1647.077</v>
      </c>
      <c r="F12" s="1419">
        <v>60362.000999999997</v>
      </c>
      <c r="G12" s="1417">
        <v>5597.7039999999997</v>
      </c>
      <c r="H12" s="1417">
        <v>57818.144999999997</v>
      </c>
      <c r="I12" s="1418">
        <v>4786.7709999999997</v>
      </c>
    </row>
    <row r="13" spans="1:9">
      <c r="A13" s="316" t="s">
        <v>304</v>
      </c>
      <c r="B13" s="1419">
        <v>41731.481</v>
      </c>
      <c r="C13" s="1417">
        <v>12202.813</v>
      </c>
      <c r="D13" s="1417">
        <v>29752.257000000001</v>
      </c>
      <c r="E13" s="1418">
        <v>10926.847</v>
      </c>
      <c r="F13" s="1419">
        <v>172371.505</v>
      </c>
      <c r="G13" s="1417">
        <v>31244.633000000002</v>
      </c>
      <c r="H13" s="1417">
        <v>192693.245</v>
      </c>
      <c r="I13" s="1418">
        <v>33816.665000000001</v>
      </c>
    </row>
    <row r="14" spans="1:9">
      <c r="A14" s="315" t="s">
        <v>305</v>
      </c>
      <c r="B14" s="1419">
        <v>65184.703000000001</v>
      </c>
      <c r="C14" s="1417">
        <v>34447.629999999997</v>
      </c>
      <c r="D14" s="1417">
        <v>76083.087</v>
      </c>
      <c r="E14" s="1418">
        <v>33272.292000000001</v>
      </c>
      <c r="F14" s="1419">
        <v>229040.14499999999</v>
      </c>
      <c r="G14" s="1417">
        <v>24860.688999999998</v>
      </c>
      <c r="H14" s="1417">
        <v>243241.84899999999</v>
      </c>
      <c r="I14" s="1418">
        <v>24638.992999999999</v>
      </c>
    </row>
    <row r="15" spans="1:9">
      <c r="A15" s="315" t="s">
        <v>393</v>
      </c>
      <c r="B15" s="1419">
        <v>193921.35500000001</v>
      </c>
      <c r="C15" s="1417">
        <v>9921.9500000000007</v>
      </c>
      <c r="D15" s="1417">
        <v>146726.17000000001</v>
      </c>
      <c r="E15" s="1418">
        <v>17844.991000000002</v>
      </c>
      <c r="F15" s="1419">
        <v>197973.62400000001</v>
      </c>
      <c r="G15" s="1417">
        <v>9232.5720000000001</v>
      </c>
      <c r="H15" s="1417">
        <v>186113.264</v>
      </c>
      <c r="I15" s="1418">
        <v>8604.7150000000001</v>
      </c>
    </row>
    <row r="16" spans="1:9">
      <c r="A16" s="315" t="s">
        <v>307</v>
      </c>
      <c r="B16" s="1419">
        <v>305037.08399999997</v>
      </c>
      <c r="C16" s="1417">
        <v>35334.656999999999</v>
      </c>
      <c r="D16" s="1417">
        <v>257930.17800000001</v>
      </c>
      <c r="E16" s="1418">
        <v>25798.269</v>
      </c>
      <c r="F16" s="1419">
        <v>132662.209</v>
      </c>
      <c r="G16" s="1417">
        <v>28532.421999999999</v>
      </c>
      <c r="H16" s="1417">
        <v>92788.180999999997</v>
      </c>
      <c r="I16" s="1418">
        <v>21476.582999999999</v>
      </c>
    </row>
    <row r="17" spans="1:9">
      <c r="A17" s="315" t="s">
        <v>308</v>
      </c>
      <c r="B17" s="1419">
        <v>145633.10999999999</v>
      </c>
      <c r="C17" s="1417">
        <v>14329.648999999999</v>
      </c>
      <c r="D17" s="1417">
        <v>139732.74299999999</v>
      </c>
      <c r="E17" s="1418">
        <v>16311.424999999999</v>
      </c>
      <c r="F17" s="1419">
        <v>42598.267</v>
      </c>
      <c r="G17" s="1417">
        <v>16975.103999999999</v>
      </c>
      <c r="H17" s="1417">
        <v>40614.625999999997</v>
      </c>
      <c r="I17" s="1418">
        <v>12190.084000000001</v>
      </c>
    </row>
    <row r="18" spans="1:9">
      <c r="A18" s="316" t="s">
        <v>309</v>
      </c>
      <c r="B18" s="1419">
        <v>518874.98800000001</v>
      </c>
      <c r="C18" s="1417">
        <v>152592.20199999999</v>
      </c>
      <c r="D18" s="1417">
        <v>403034.72499999998</v>
      </c>
      <c r="E18" s="1418">
        <v>97461.77</v>
      </c>
      <c r="F18" s="1419">
        <v>163846.348</v>
      </c>
      <c r="G18" s="1417">
        <v>46821.186999999998</v>
      </c>
      <c r="H18" s="1417">
        <v>63399.517</v>
      </c>
      <c r="I18" s="1418">
        <v>14435.302</v>
      </c>
    </row>
    <row r="19" spans="1:9">
      <c r="A19" s="315" t="s">
        <v>310</v>
      </c>
      <c r="B19" s="1419">
        <v>919.20899999999995</v>
      </c>
      <c r="C19" s="1417">
        <v>356.89800000000002</v>
      </c>
      <c r="D19" s="1417">
        <v>1274.201</v>
      </c>
      <c r="E19" s="1418">
        <v>273.92500000000001</v>
      </c>
      <c r="F19" s="1419">
        <v>8773.4989999999998</v>
      </c>
      <c r="G19" s="1417">
        <v>1678.9939999999999</v>
      </c>
      <c r="H19" s="1417">
        <v>10060.986999999999</v>
      </c>
      <c r="I19" s="1418">
        <v>1121.442</v>
      </c>
    </row>
    <row r="20" spans="1:9">
      <c r="A20" s="315" t="s">
        <v>311</v>
      </c>
      <c r="B20" s="1419">
        <v>348.88799999999998</v>
      </c>
      <c r="C20" s="1417">
        <v>0.42099999999999999</v>
      </c>
      <c r="D20" s="1417">
        <v>223.27600000000001</v>
      </c>
      <c r="E20" s="1418">
        <v>2.8879999999999999</v>
      </c>
      <c r="F20" s="1419">
        <v>533.56899999999996</v>
      </c>
      <c r="G20" s="1417">
        <v>67.658000000000001</v>
      </c>
      <c r="H20" s="1417">
        <v>600.56299999999999</v>
      </c>
      <c r="I20" s="1418">
        <v>82.352999999999994</v>
      </c>
    </row>
    <row r="21" spans="1:9">
      <c r="A21" s="315" t="s">
        <v>312</v>
      </c>
      <c r="B21" s="1419">
        <v>323809.92800000001</v>
      </c>
      <c r="C21" s="1417">
        <v>107591.45</v>
      </c>
      <c r="D21" s="1417">
        <v>263665.62300000002</v>
      </c>
      <c r="E21" s="1418">
        <v>82708.638000000006</v>
      </c>
      <c r="F21" s="1419">
        <v>364097.96799999999</v>
      </c>
      <c r="G21" s="1417">
        <v>98457.842000000004</v>
      </c>
      <c r="H21" s="1417">
        <v>322751.82299999997</v>
      </c>
      <c r="I21" s="1418">
        <v>82492.289999999994</v>
      </c>
    </row>
    <row r="22" spans="1:9">
      <c r="A22" s="315" t="s">
        <v>313</v>
      </c>
      <c r="B22" s="1419">
        <v>59789.671999999999</v>
      </c>
      <c r="C22" s="1417">
        <v>17418.154999999999</v>
      </c>
      <c r="D22" s="1417">
        <v>64771.735999999997</v>
      </c>
      <c r="E22" s="1418">
        <v>16982.080999999998</v>
      </c>
      <c r="F22" s="1419">
        <v>156059.79</v>
      </c>
      <c r="G22" s="1417">
        <v>77476.879000000001</v>
      </c>
      <c r="H22" s="1417">
        <v>172347.984</v>
      </c>
      <c r="I22" s="1418">
        <v>86662.335000000006</v>
      </c>
    </row>
    <row r="23" spans="1:9">
      <c r="A23" s="315" t="s">
        <v>314</v>
      </c>
      <c r="B23" s="1419">
        <v>542309.39800000004</v>
      </c>
      <c r="C23" s="1417">
        <v>164521.95199999999</v>
      </c>
      <c r="D23" s="1417">
        <v>399040.29</v>
      </c>
      <c r="E23" s="1418">
        <v>118560.777</v>
      </c>
      <c r="F23" s="1419">
        <v>275606.799</v>
      </c>
      <c r="G23" s="1417">
        <v>109458.091</v>
      </c>
      <c r="H23" s="1417">
        <v>179880.399</v>
      </c>
      <c r="I23" s="1418">
        <v>86432.028000000006</v>
      </c>
    </row>
    <row r="24" spans="1:9">
      <c r="A24" s="315" t="s">
        <v>315</v>
      </c>
      <c r="B24" s="1419">
        <v>156456.89600000001</v>
      </c>
      <c r="C24" s="1417">
        <v>33473.868999999999</v>
      </c>
      <c r="D24" s="1417">
        <v>166359.58900000001</v>
      </c>
      <c r="E24" s="1418">
        <v>39370.042999999998</v>
      </c>
      <c r="F24" s="1419">
        <v>179569.01300000001</v>
      </c>
      <c r="G24" s="1417">
        <v>37551.281000000003</v>
      </c>
      <c r="H24" s="1417">
        <v>205871.52600000001</v>
      </c>
      <c r="I24" s="1418">
        <v>45581.141000000003</v>
      </c>
    </row>
    <row r="25" spans="1:9">
      <c r="A25" s="315" t="s">
        <v>316</v>
      </c>
      <c r="B25" s="1419">
        <v>97010.62</v>
      </c>
      <c r="C25" s="1417">
        <v>49622.307999999997</v>
      </c>
      <c r="D25" s="1417">
        <v>111250.42200000001</v>
      </c>
      <c r="E25" s="1418">
        <v>52524.508999999998</v>
      </c>
      <c r="F25" s="1419">
        <v>220607.94200000001</v>
      </c>
      <c r="G25" s="1417">
        <v>81531.683000000005</v>
      </c>
      <c r="H25" s="1417">
        <v>237041.024</v>
      </c>
      <c r="I25" s="1418">
        <v>89805.42</v>
      </c>
    </row>
    <row r="26" spans="1:9">
      <c r="A26" s="316" t="s">
        <v>317</v>
      </c>
      <c r="B26" s="1419">
        <v>51983.506999999998</v>
      </c>
      <c r="C26" s="1417">
        <v>22688.85</v>
      </c>
      <c r="D26" s="1417">
        <v>49493.576999999997</v>
      </c>
      <c r="E26" s="1418">
        <v>25929.745999999999</v>
      </c>
      <c r="F26" s="1419">
        <v>139679.476</v>
      </c>
      <c r="G26" s="1417">
        <v>30665.695</v>
      </c>
      <c r="H26" s="1417">
        <v>144811.94899999999</v>
      </c>
      <c r="I26" s="1418">
        <v>27124.228999999999</v>
      </c>
    </row>
    <row r="27" spans="1:9">
      <c r="A27" s="315" t="s">
        <v>318</v>
      </c>
      <c r="B27" s="1419">
        <v>122390.81200000001</v>
      </c>
      <c r="C27" s="1417">
        <v>25873.114000000001</v>
      </c>
      <c r="D27" s="1417">
        <v>148540.30600000001</v>
      </c>
      <c r="E27" s="1418">
        <v>28366.69</v>
      </c>
      <c r="F27" s="1419">
        <v>224492.28400000001</v>
      </c>
      <c r="G27" s="1417">
        <v>70998.293000000005</v>
      </c>
      <c r="H27" s="1417">
        <v>257125.1</v>
      </c>
      <c r="I27" s="1418">
        <v>87148.001000000004</v>
      </c>
    </row>
    <row r="28" spans="1:9">
      <c r="A28" s="315" t="s">
        <v>319</v>
      </c>
      <c r="B28" s="1419">
        <v>191494.42499999999</v>
      </c>
      <c r="C28" s="1417">
        <v>71005.661999999997</v>
      </c>
      <c r="D28" s="1417">
        <v>164430.45699999999</v>
      </c>
      <c r="E28" s="1418">
        <v>76738.11</v>
      </c>
      <c r="F28" s="1419">
        <v>253877.39</v>
      </c>
      <c r="G28" s="1417">
        <v>111054.83199999999</v>
      </c>
      <c r="H28" s="1417">
        <v>294639.538</v>
      </c>
      <c r="I28" s="1418">
        <v>114788.027</v>
      </c>
    </row>
    <row r="29" spans="1:9">
      <c r="A29" s="315" t="s">
        <v>320</v>
      </c>
      <c r="B29" s="1419">
        <v>99208.255000000005</v>
      </c>
      <c r="C29" s="1417">
        <v>15476.366</v>
      </c>
      <c r="D29" s="1417">
        <v>103782.97199999999</v>
      </c>
      <c r="E29" s="1418">
        <v>18697.214</v>
      </c>
      <c r="F29" s="1419">
        <v>167216.13099999999</v>
      </c>
      <c r="G29" s="1417">
        <v>59504.760999999999</v>
      </c>
      <c r="H29" s="1417">
        <v>164920.33900000001</v>
      </c>
      <c r="I29" s="1418">
        <v>63032.324999999997</v>
      </c>
    </row>
    <row r="30" spans="1:9" ht="16.5" thickBot="1">
      <c r="A30" s="315" t="s">
        <v>321</v>
      </c>
      <c r="B30" s="1422">
        <v>4617.598</v>
      </c>
      <c r="C30" s="1417">
        <v>90.974999999999994</v>
      </c>
      <c r="D30" s="1417">
        <v>7235.9530000000004</v>
      </c>
      <c r="E30" s="1418">
        <v>700.03200000000004</v>
      </c>
      <c r="F30" s="1419">
        <v>111697.565</v>
      </c>
      <c r="G30" s="1417">
        <v>47084.631000000001</v>
      </c>
      <c r="H30" s="1417">
        <v>112330.537</v>
      </c>
      <c r="I30" s="1418">
        <v>49832.713000000003</v>
      </c>
    </row>
    <row r="31" spans="1:9" ht="16.5" thickBot="1">
      <c r="A31" s="304" t="s">
        <v>322</v>
      </c>
      <c r="B31" s="1423">
        <v>3593190.3640000001</v>
      </c>
      <c r="C31" s="1423">
        <v>946196.04099999997</v>
      </c>
      <c r="D31" s="1423">
        <v>3262689.054</v>
      </c>
      <c r="E31" s="1424">
        <v>846586.60699999996</v>
      </c>
      <c r="F31" s="1425">
        <v>3963884.139</v>
      </c>
      <c r="G31" s="1423">
        <v>1175455.1769999999</v>
      </c>
      <c r="H31" s="1423">
        <v>3896144.4580000001</v>
      </c>
      <c r="I31" s="1424">
        <v>1108999.6370000001</v>
      </c>
    </row>
    <row r="32" spans="1:9" ht="6.75" customHeight="1"/>
    <row r="33" spans="1:9" s="299" customFormat="1" ht="18.75">
      <c r="A33" s="298" t="s">
        <v>1227</v>
      </c>
      <c r="B33" s="317"/>
      <c r="C33" s="317"/>
      <c r="D33" s="317"/>
      <c r="E33" s="317"/>
      <c r="F33" s="317"/>
      <c r="G33" s="317"/>
      <c r="H33" s="317"/>
      <c r="I33" s="317"/>
    </row>
    <row r="34" spans="1:9" s="299" customFormat="1" ht="15">
      <c r="A34" s="299" t="s">
        <v>268</v>
      </c>
      <c r="B34" s="307"/>
      <c r="C34" s="307"/>
      <c r="D34" s="307"/>
      <c r="E34" s="307"/>
      <c r="F34" s="307"/>
      <c r="G34" s="307"/>
      <c r="H34" s="307"/>
      <c r="I34" s="307"/>
    </row>
    <row r="35" spans="1:9">
      <c r="A35" s="110" t="s">
        <v>1234</v>
      </c>
      <c r="C35" s="306"/>
    </row>
  </sheetData>
  <mergeCells count="7">
    <mergeCell ref="A4:A6"/>
    <mergeCell ref="B4:E4"/>
    <mergeCell ref="F4:I4"/>
    <mergeCell ref="B5:C5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52"/>
  <sheetViews>
    <sheetView zoomScale="78" zoomScaleNormal="78" workbookViewId="0">
      <selection activeCell="A52" sqref="A52"/>
    </sheetView>
  </sheetViews>
  <sheetFormatPr defaultColWidth="10" defaultRowHeight="15"/>
  <cols>
    <col min="1" max="1" width="24" style="299" customWidth="1"/>
    <col min="2" max="2" width="10" style="307" customWidth="1"/>
    <col min="3" max="3" width="7.5703125" style="307" customWidth="1"/>
    <col min="4" max="4" width="10" style="307" customWidth="1"/>
    <col min="5" max="5" width="8.28515625" style="299" customWidth="1"/>
    <col min="6" max="7" width="10" style="299" customWidth="1"/>
    <col min="8" max="8" width="7" style="299" customWidth="1"/>
    <col min="9" max="9" width="10" style="22" customWidth="1"/>
    <col min="10" max="10" width="8" style="299" customWidth="1"/>
    <col min="11" max="12" width="10" style="299" customWidth="1"/>
    <col min="13" max="13" width="7.7109375" style="299" customWidth="1"/>
    <col min="14" max="14" width="10" style="299" customWidth="1"/>
    <col min="15" max="15" width="7" style="299" customWidth="1"/>
    <col min="16" max="17" width="10" style="299" customWidth="1"/>
    <col min="18" max="18" width="7.7109375" style="299" customWidth="1"/>
    <col min="19" max="19" width="10" style="299" customWidth="1"/>
    <col min="20" max="20" width="7.7109375" style="299" customWidth="1"/>
    <col min="21" max="21" width="10" style="299" customWidth="1"/>
    <col min="22" max="16384" width="10" style="299"/>
  </cols>
  <sheetData>
    <row r="1" spans="1:26" ht="18.95" customHeight="1">
      <c r="A1" s="318" t="s">
        <v>341</v>
      </c>
    </row>
    <row r="2" spans="1:26" ht="18.95" customHeight="1" thickBot="1">
      <c r="A2" s="998"/>
      <c r="U2" s="413" t="s">
        <v>1231</v>
      </c>
    </row>
    <row r="3" spans="1:26">
      <c r="A3" s="1828" t="s">
        <v>285</v>
      </c>
      <c r="B3" s="1831" t="s">
        <v>52</v>
      </c>
      <c r="C3" s="1832"/>
      <c r="D3" s="1832"/>
      <c r="E3" s="1832"/>
      <c r="F3" s="1832"/>
      <c r="G3" s="1832"/>
      <c r="H3" s="1832"/>
      <c r="I3" s="1832"/>
      <c r="J3" s="1832"/>
      <c r="K3" s="1833"/>
      <c r="L3" s="1834" t="s">
        <v>342</v>
      </c>
      <c r="M3" s="1834"/>
      <c r="N3" s="1834"/>
      <c r="O3" s="1834"/>
      <c r="P3" s="1834"/>
      <c r="Q3" s="1834"/>
      <c r="R3" s="1834"/>
      <c r="S3" s="1834"/>
      <c r="T3" s="1834"/>
      <c r="U3" s="1835"/>
    </row>
    <row r="4" spans="1:26" s="319" customFormat="1" ht="18.75">
      <c r="A4" s="1829"/>
      <c r="B4" s="1836">
        <v>2012</v>
      </c>
      <c r="C4" s="1837"/>
      <c r="D4" s="1837"/>
      <c r="E4" s="1837"/>
      <c r="F4" s="1838"/>
      <c r="G4" s="1839" t="s">
        <v>1228</v>
      </c>
      <c r="H4" s="1839"/>
      <c r="I4" s="1839"/>
      <c r="J4" s="1839"/>
      <c r="K4" s="1840"/>
      <c r="L4" s="1836">
        <v>2012</v>
      </c>
      <c r="M4" s="1837"/>
      <c r="N4" s="1837"/>
      <c r="O4" s="1837"/>
      <c r="P4" s="1838"/>
      <c r="Q4" s="1839" t="s">
        <v>1228</v>
      </c>
      <c r="R4" s="1839"/>
      <c r="S4" s="1839"/>
      <c r="T4" s="1839"/>
      <c r="U4" s="1840"/>
    </row>
    <row r="5" spans="1:26">
      <c r="A5" s="1829"/>
      <c r="B5" s="1841" t="s">
        <v>343</v>
      </c>
      <c r="C5" s="1842"/>
      <c r="D5" s="1843" t="s">
        <v>344</v>
      </c>
      <c r="E5" s="1842"/>
      <c r="F5" s="1426" t="s">
        <v>345</v>
      </c>
      <c r="G5" s="1844" t="s">
        <v>343</v>
      </c>
      <c r="H5" s="1845"/>
      <c r="I5" s="1844" t="s">
        <v>344</v>
      </c>
      <c r="J5" s="1845"/>
      <c r="K5" s="1427" t="s">
        <v>345</v>
      </c>
      <c r="L5" s="1841" t="s">
        <v>346</v>
      </c>
      <c r="M5" s="1842"/>
      <c r="N5" s="1844" t="s">
        <v>347</v>
      </c>
      <c r="O5" s="1845"/>
      <c r="P5" s="1426" t="s">
        <v>345</v>
      </c>
      <c r="Q5" s="1844" t="s">
        <v>346</v>
      </c>
      <c r="R5" s="1845"/>
      <c r="S5" s="1844" t="s">
        <v>347</v>
      </c>
      <c r="T5" s="1845"/>
      <c r="U5" s="1427" t="s">
        <v>345</v>
      </c>
    </row>
    <row r="6" spans="1:26" ht="18.75" thickBot="1">
      <c r="A6" s="1830"/>
      <c r="B6" s="320" t="s">
        <v>1229</v>
      </c>
      <c r="C6" s="321" t="s">
        <v>394</v>
      </c>
      <c r="D6" s="321" t="s">
        <v>1229</v>
      </c>
      <c r="E6" s="321" t="s">
        <v>395</v>
      </c>
      <c r="F6" s="322" t="s">
        <v>1229</v>
      </c>
      <c r="G6" s="323" t="s">
        <v>1229</v>
      </c>
      <c r="H6" s="321" t="s">
        <v>394</v>
      </c>
      <c r="I6" s="321" t="s">
        <v>1229</v>
      </c>
      <c r="J6" s="321" t="s">
        <v>395</v>
      </c>
      <c r="K6" s="324" t="s">
        <v>1229</v>
      </c>
      <c r="L6" s="320" t="s">
        <v>1229</v>
      </c>
      <c r="M6" s="321" t="s">
        <v>394</v>
      </c>
      <c r="N6" s="321" t="s">
        <v>1229</v>
      </c>
      <c r="O6" s="321" t="s">
        <v>395</v>
      </c>
      <c r="P6" s="322" t="s">
        <v>1229</v>
      </c>
      <c r="Q6" s="323" t="s">
        <v>1229</v>
      </c>
      <c r="R6" s="321" t="s">
        <v>394</v>
      </c>
      <c r="S6" s="321" t="s">
        <v>1229</v>
      </c>
      <c r="T6" s="321" t="s">
        <v>395</v>
      </c>
      <c r="U6" s="324" t="s">
        <v>1229</v>
      </c>
    </row>
    <row r="7" spans="1:26">
      <c r="A7" s="325" t="s">
        <v>348</v>
      </c>
      <c r="B7" s="326">
        <v>43358.703000000001</v>
      </c>
      <c r="C7" s="327">
        <v>65.141368058326833</v>
      </c>
      <c r="D7" s="328">
        <v>13693.305</v>
      </c>
      <c r="E7" s="327">
        <v>100</v>
      </c>
      <c r="F7" s="329">
        <v>29665.398000000001</v>
      </c>
      <c r="G7" s="326">
        <v>55040.597000000002</v>
      </c>
      <c r="H7" s="330">
        <v>91.970671499263091</v>
      </c>
      <c r="I7" s="328">
        <v>2821.2550000000001</v>
      </c>
      <c r="J7" s="330">
        <v>100</v>
      </c>
      <c r="K7" s="331">
        <v>52219.342000000004</v>
      </c>
      <c r="L7" s="332">
        <v>23202.230999999992</v>
      </c>
      <c r="M7" s="330">
        <v>34.858631941673167</v>
      </c>
      <c r="N7" s="329">
        <v>0</v>
      </c>
      <c r="O7" s="330">
        <v>0</v>
      </c>
      <c r="P7" s="329">
        <v>23202.230999999992</v>
      </c>
      <c r="Q7" s="326">
        <v>4805.2169999999969</v>
      </c>
      <c r="R7" s="330">
        <v>8.0293285007369057</v>
      </c>
      <c r="S7" s="329">
        <v>0</v>
      </c>
      <c r="T7" s="330">
        <v>0</v>
      </c>
      <c r="U7" s="333">
        <v>4805.2169999999969</v>
      </c>
      <c r="W7" s="999"/>
      <c r="X7" s="999"/>
      <c r="Y7" s="1000"/>
      <c r="Z7" s="1000"/>
    </row>
    <row r="8" spans="1:26">
      <c r="A8" s="325" t="s">
        <v>349</v>
      </c>
      <c r="B8" s="334">
        <v>76722.312999999995</v>
      </c>
      <c r="C8" s="335">
        <v>100</v>
      </c>
      <c r="D8" s="336">
        <v>71967.736999999994</v>
      </c>
      <c r="E8" s="335">
        <v>100</v>
      </c>
      <c r="F8" s="337">
        <v>4754.5760000000009</v>
      </c>
      <c r="G8" s="334">
        <v>111377.579</v>
      </c>
      <c r="H8" s="338">
        <v>100</v>
      </c>
      <c r="I8" s="336">
        <v>84825.532999999996</v>
      </c>
      <c r="J8" s="338">
        <v>100</v>
      </c>
      <c r="K8" s="339">
        <v>26552.046000000002</v>
      </c>
      <c r="L8" s="340">
        <v>0</v>
      </c>
      <c r="M8" s="338">
        <v>0</v>
      </c>
      <c r="N8" s="337">
        <v>0</v>
      </c>
      <c r="O8" s="338">
        <v>0</v>
      </c>
      <c r="P8" s="337">
        <v>0</v>
      </c>
      <c r="Q8" s="334">
        <v>0</v>
      </c>
      <c r="R8" s="338">
        <v>0</v>
      </c>
      <c r="S8" s="337">
        <v>0</v>
      </c>
      <c r="T8" s="338">
        <v>0</v>
      </c>
      <c r="U8" s="341">
        <v>0</v>
      </c>
      <c r="W8" s="999"/>
      <c r="X8" s="999"/>
      <c r="Y8" s="1000"/>
      <c r="Z8" s="1000"/>
    </row>
    <row r="9" spans="1:26">
      <c r="A9" s="325" t="s">
        <v>350</v>
      </c>
      <c r="B9" s="334">
        <v>1789.5350000000001</v>
      </c>
      <c r="C9" s="335">
        <v>100</v>
      </c>
      <c r="D9" s="336">
        <v>25.574999999999999</v>
      </c>
      <c r="E9" s="342">
        <v>100</v>
      </c>
      <c r="F9" s="337">
        <v>1763.96</v>
      </c>
      <c r="G9" s="334">
        <v>1563.2049999999999</v>
      </c>
      <c r="H9" s="338">
        <v>99.94341757827236</v>
      </c>
      <c r="I9" s="336">
        <v>30.597000000000001</v>
      </c>
      <c r="J9" s="338">
        <v>100</v>
      </c>
      <c r="K9" s="339">
        <v>1532.6079999999999</v>
      </c>
      <c r="L9" s="340">
        <v>0</v>
      </c>
      <c r="M9" s="338">
        <v>0</v>
      </c>
      <c r="N9" s="337">
        <v>0</v>
      </c>
      <c r="O9" s="342">
        <v>0</v>
      </c>
      <c r="P9" s="337">
        <v>0</v>
      </c>
      <c r="Q9" s="334">
        <v>0.88499999999999091</v>
      </c>
      <c r="R9" s="338">
        <v>5.6582421727649358E-2</v>
      </c>
      <c r="S9" s="337">
        <v>0</v>
      </c>
      <c r="T9" s="338">
        <v>0</v>
      </c>
      <c r="U9" s="341">
        <v>0.88499999999999091</v>
      </c>
      <c r="W9" s="999"/>
      <c r="X9" s="999"/>
      <c r="Y9" s="1000"/>
      <c r="Z9" s="1000"/>
    </row>
    <row r="10" spans="1:26">
      <c r="A10" s="325" t="s">
        <v>352</v>
      </c>
      <c r="B10" s="334">
        <v>43595.978999999999</v>
      </c>
      <c r="C10" s="335">
        <v>97.083939635031811</v>
      </c>
      <c r="D10" s="336">
        <v>30336.505000000001</v>
      </c>
      <c r="E10" s="335">
        <v>99.68182915214517</v>
      </c>
      <c r="F10" s="337">
        <v>13259.473999999998</v>
      </c>
      <c r="G10" s="334">
        <v>36596.216999999997</v>
      </c>
      <c r="H10" s="338">
        <v>86.551011367971341</v>
      </c>
      <c r="I10" s="336">
        <v>25570.483</v>
      </c>
      <c r="J10" s="338">
        <v>99.817821278493412</v>
      </c>
      <c r="K10" s="339">
        <v>11025.733999999997</v>
      </c>
      <c r="L10" s="340">
        <v>1309.4700000000012</v>
      </c>
      <c r="M10" s="338">
        <v>2.9160603649681827</v>
      </c>
      <c r="N10" s="337">
        <v>96.829999999998108</v>
      </c>
      <c r="O10" s="338">
        <v>0.31817084785482141</v>
      </c>
      <c r="P10" s="337">
        <v>1212.6400000000031</v>
      </c>
      <c r="Q10" s="334">
        <v>5686.6130000000048</v>
      </c>
      <c r="R10" s="338">
        <v>13.44898863202866</v>
      </c>
      <c r="S10" s="337">
        <v>46.66899999999805</v>
      </c>
      <c r="T10" s="338">
        <v>0.18217872150658299</v>
      </c>
      <c r="U10" s="341">
        <v>5639.9440000000068</v>
      </c>
      <c r="W10" s="999"/>
      <c r="X10" s="999"/>
      <c r="Y10" s="1000"/>
      <c r="Z10" s="1000"/>
    </row>
    <row r="11" spans="1:26">
      <c r="A11" s="325" t="s">
        <v>353</v>
      </c>
      <c r="B11" s="334">
        <v>59277.726999999999</v>
      </c>
      <c r="C11" s="335">
        <v>100</v>
      </c>
      <c r="D11" s="336">
        <v>216781.78400000001</v>
      </c>
      <c r="E11" s="335">
        <v>99.780808526747208</v>
      </c>
      <c r="F11" s="337">
        <v>-157504.05700000003</v>
      </c>
      <c r="G11" s="334">
        <v>48720.036</v>
      </c>
      <c r="H11" s="338">
        <v>99.979396707692388</v>
      </c>
      <c r="I11" s="336">
        <v>231854.17800000001</v>
      </c>
      <c r="J11" s="338">
        <v>99.733654214256404</v>
      </c>
      <c r="K11" s="339">
        <v>-183134.14200000002</v>
      </c>
      <c r="L11" s="340">
        <v>0</v>
      </c>
      <c r="M11" s="338">
        <v>0</v>
      </c>
      <c r="N11" s="337">
        <v>476.21099999998114</v>
      </c>
      <c r="O11" s="338">
        <v>0.21919147325279381</v>
      </c>
      <c r="P11" s="337">
        <v>-476.21099999998114</v>
      </c>
      <c r="Q11" s="334">
        <v>10.040000000000873</v>
      </c>
      <c r="R11" s="338">
        <v>2.0603292307610752E-2</v>
      </c>
      <c r="S11" s="337">
        <v>619.18299999998999</v>
      </c>
      <c r="T11" s="338">
        <v>0.26634578574359324</v>
      </c>
      <c r="U11" s="341">
        <v>-609.14299999998912</v>
      </c>
      <c r="W11" s="999"/>
      <c r="X11" s="999"/>
      <c r="Y11" s="1000"/>
      <c r="Z11" s="1000"/>
    </row>
    <row r="12" spans="1:26">
      <c r="A12" s="325" t="s">
        <v>354</v>
      </c>
      <c r="B12" s="334">
        <v>91752.43</v>
      </c>
      <c r="C12" s="335">
        <v>98.770374241101635</v>
      </c>
      <c r="D12" s="336">
        <v>114240.132</v>
      </c>
      <c r="E12" s="335">
        <v>94.973076070211846</v>
      </c>
      <c r="F12" s="337">
        <v>-22487.702000000005</v>
      </c>
      <c r="G12" s="334">
        <v>83070.497000000003</v>
      </c>
      <c r="H12" s="338">
        <v>98.389024678169619</v>
      </c>
      <c r="I12" s="336">
        <v>103989.355</v>
      </c>
      <c r="J12" s="338">
        <v>91.07424795514099</v>
      </c>
      <c r="K12" s="339">
        <v>-20918.857999999993</v>
      </c>
      <c r="L12" s="340">
        <v>1142.2570000000123</v>
      </c>
      <c r="M12" s="338">
        <v>1.2296257588983666</v>
      </c>
      <c r="N12" s="337">
        <v>6046.7290000000066</v>
      </c>
      <c r="O12" s="338">
        <v>5.0269239297881478</v>
      </c>
      <c r="P12" s="337">
        <v>-4904.4719999999943</v>
      </c>
      <c r="Q12" s="334">
        <v>1360.156999999992</v>
      </c>
      <c r="R12" s="338">
        <v>1.6109753218303768</v>
      </c>
      <c r="S12" s="337">
        <v>10191.5</v>
      </c>
      <c r="T12" s="338">
        <v>8.9257520448590082</v>
      </c>
      <c r="U12" s="341">
        <v>-8831.343000000008</v>
      </c>
      <c r="W12" s="999"/>
      <c r="X12" s="999"/>
      <c r="Y12" s="1000"/>
      <c r="Z12" s="1000"/>
    </row>
    <row r="13" spans="1:26">
      <c r="A13" s="325" t="s">
        <v>355</v>
      </c>
      <c r="B13" s="334">
        <v>490.755</v>
      </c>
      <c r="C13" s="335">
        <v>100</v>
      </c>
      <c r="D13" s="336">
        <v>6152.442</v>
      </c>
      <c r="E13" s="335">
        <v>72.986843144842609</v>
      </c>
      <c r="F13" s="337">
        <v>-5661.6869999999999</v>
      </c>
      <c r="G13" s="334">
        <v>360.82600000000002</v>
      </c>
      <c r="H13" s="338">
        <v>100</v>
      </c>
      <c r="I13" s="336">
        <v>6200.7150000000001</v>
      </c>
      <c r="J13" s="338">
        <v>71.506981159621859</v>
      </c>
      <c r="K13" s="339">
        <v>-5839.8890000000001</v>
      </c>
      <c r="L13" s="340">
        <v>0</v>
      </c>
      <c r="M13" s="338">
        <v>0</v>
      </c>
      <c r="N13" s="337">
        <v>2277.0800000000008</v>
      </c>
      <c r="O13" s="338">
        <v>27.013156855157394</v>
      </c>
      <c r="P13" s="337">
        <v>-2277.0800000000008</v>
      </c>
      <c r="Q13" s="334">
        <v>0</v>
      </c>
      <c r="R13" s="338">
        <v>0</v>
      </c>
      <c r="S13" s="337">
        <v>2470.7669999999998</v>
      </c>
      <c r="T13" s="338">
        <v>28.493018840378149</v>
      </c>
      <c r="U13" s="341">
        <v>-2470.7669999999998</v>
      </c>
      <c r="W13" s="999"/>
      <c r="X13" s="999"/>
      <c r="Y13" s="1000"/>
      <c r="Z13" s="1000"/>
    </row>
    <row r="14" spans="1:26">
      <c r="A14" s="325" t="s">
        <v>356</v>
      </c>
      <c r="B14" s="334">
        <v>1560.098</v>
      </c>
      <c r="C14" s="335">
        <v>99.996282423039744</v>
      </c>
      <c r="D14" s="336">
        <v>9445.3919999999998</v>
      </c>
      <c r="E14" s="335">
        <v>48.66406833480891</v>
      </c>
      <c r="F14" s="337">
        <v>-7885.2939999999999</v>
      </c>
      <c r="G14" s="334">
        <v>1968.2750000000001</v>
      </c>
      <c r="H14" s="338">
        <v>100</v>
      </c>
      <c r="I14" s="336">
        <v>7369.9589999999998</v>
      </c>
      <c r="J14" s="338">
        <v>37.097396005026148</v>
      </c>
      <c r="K14" s="339">
        <v>-5401.6839999999993</v>
      </c>
      <c r="L14" s="340">
        <v>5.7999999999992724E-2</v>
      </c>
      <c r="M14" s="338">
        <v>3.7175769602522265E-3</v>
      </c>
      <c r="N14" s="337">
        <v>9963.9840000000004</v>
      </c>
      <c r="O14" s="338">
        <v>51.33593166519109</v>
      </c>
      <c r="P14" s="337">
        <v>-9963.9259999999995</v>
      </c>
      <c r="Q14" s="334">
        <v>0</v>
      </c>
      <c r="R14" s="338">
        <v>0</v>
      </c>
      <c r="S14" s="337">
        <v>12496.554</v>
      </c>
      <c r="T14" s="338">
        <v>62.902603994973859</v>
      </c>
      <c r="U14" s="341">
        <v>-12496.554</v>
      </c>
      <c r="W14" s="999"/>
      <c r="X14" s="999"/>
      <c r="Y14" s="1000"/>
      <c r="Z14" s="1000"/>
    </row>
    <row r="15" spans="1:26">
      <c r="A15" s="325" t="s">
        <v>357</v>
      </c>
      <c r="B15" s="334">
        <v>91866.354999999996</v>
      </c>
      <c r="C15" s="335">
        <v>99.34228730466576</v>
      </c>
      <c r="D15" s="336">
        <v>42538.639000000003</v>
      </c>
      <c r="E15" s="335">
        <v>99.994313728633657</v>
      </c>
      <c r="F15" s="337">
        <v>49327.715999999993</v>
      </c>
      <c r="G15" s="334">
        <v>120905.55</v>
      </c>
      <c r="H15" s="338">
        <v>97.932062988955423</v>
      </c>
      <c r="I15" s="336">
        <v>60333.023999999998</v>
      </c>
      <c r="J15" s="338">
        <v>100</v>
      </c>
      <c r="K15" s="339">
        <v>60572.526000000005</v>
      </c>
      <c r="L15" s="340">
        <v>5.7999999999992724E-2</v>
      </c>
      <c r="M15" s="338">
        <v>0.65771269533424193</v>
      </c>
      <c r="N15" s="337">
        <v>2.4189999999944121</v>
      </c>
      <c r="O15" s="338">
        <v>5.6862713663454545E-3</v>
      </c>
      <c r="P15" s="337">
        <v>605.79800000000978</v>
      </c>
      <c r="Q15" s="334">
        <v>2553.0460000000021</v>
      </c>
      <c r="R15" s="338">
        <v>2.0679370110445787</v>
      </c>
      <c r="S15" s="337">
        <v>0</v>
      </c>
      <c r="T15" s="338">
        <v>0</v>
      </c>
      <c r="U15" s="341">
        <v>2553.0460000000021</v>
      </c>
      <c r="W15" s="999"/>
      <c r="X15" s="999"/>
      <c r="Y15" s="1000"/>
      <c r="Z15" s="1000"/>
    </row>
    <row r="16" spans="1:26">
      <c r="A16" s="325" t="s">
        <v>358</v>
      </c>
      <c r="B16" s="334">
        <v>9104.0329999999994</v>
      </c>
      <c r="C16" s="335">
        <v>76.741714070210151</v>
      </c>
      <c r="D16" s="336">
        <v>19357.841</v>
      </c>
      <c r="E16" s="335">
        <v>99.999524742646855</v>
      </c>
      <c r="F16" s="337">
        <v>-10253.808000000001</v>
      </c>
      <c r="G16" s="334">
        <v>13775.313</v>
      </c>
      <c r="H16" s="338">
        <v>81.584767193754473</v>
      </c>
      <c r="I16" s="336">
        <v>24838.882000000001</v>
      </c>
      <c r="J16" s="338">
        <v>99.996940374583517</v>
      </c>
      <c r="K16" s="339">
        <v>-11063.569000000001</v>
      </c>
      <c r="L16" s="340">
        <v>2759.1800000000003</v>
      </c>
      <c r="M16" s="338">
        <v>23.258285929789849</v>
      </c>
      <c r="N16" s="337">
        <v>9.2000000000552973E-2</v>
      </c>
      <c r="O16" s="338">
        <v>4.7525735315104653E-4</v>
      </c>
      <c r="P16" s="337">
        <v>2759.0879999999997</v>
      </c>
      <c r="Q16" s="334">
        <v>3109.3500000000004</v>
      </c>
      <c r="R16" s="338">
        <v>18.415232806245527</v>
      </c>
      <c r="S16" s="337">
        <v>0.75999999999839929</v>
      </c>
      <c r="T16" s="338">
        <v>3.0596254164951303E-3</v>
      </c>
      <c r="U16" s="341">
        <v>3108.590000000002</v>
      </c>
      <c r="W16" s="999"/>
      <c r="X16" s="999"/>
      <c r="Y16" s="1000"/>
      <c r="Z16" s="1000"/>
    </row>
    <row r="17" spans="1:26">
      <c r="A17" s="325" t="s">
        <v>359</v>
      </c>
      <c r="B17" s="334">
        <v>10609.366</v>
      </c>
      <c r="C17" s="335">
        <v>99.971552106336134</v>
      </c>
      <c r="D17" s="336">
        <v>35183.534</v>
      </c>
      <c r="E17" s="335">
        <v>100</v>
      </c>
      <c r="F17" s="337">
        <v>-24574.167999999998</v>
      </c>
      <c r="G17" s="334">
        <v>15030.47</v>
      </c>
      <c r="H17" s="338">
        <v>99.967729324320416</v>
      </c>
      <c r="I17" s="336">
        <v>42078.436999999998</v>
      </c>
      <c r="J17" s="338">
        <v>99.999897809996924</v>
      </c>
      <c r="K17" s="339">
        <v>-27047.966999999997</v>
      </c>
      <c r="L17" s="340">
        <v>3.0190000000002328</v>
      </c>
      <c r="M17" s="338">
        <v>2.8447893663867574E-2</v>
      </c>
      <c r="N17" s="337">
        <v>0</v>
      </c>
      <c r="O17" s="338">
        <v>0</v>
      </c>
      <c r="P17" s="337">
        <v>3.0190000000002328</v>
      </c>
      <c r="Q17" s="334">
        <v>4.8520000000007713</v>
      </c>
      <c r="R17" s="338">
        <v>3.2270675679581529E-2</v>
      </c>
      <c r="S17" s="337">
        <v>4.3000000005122274E-2</v>
      </c>
      <c r="T17" s="338">
        <v>1.021900030731202E-4</v>
      </c>
      <c r="U17" s="341">
        <v>4.808999999995649</v>
      </c>
      <c r="W17" s="999"/>
      <c r="X17" s="999"/>
      <c r="Y17" s="1000"/>
      <c r="Z17" s="1000"/>
    </row>
    <row r="18" spans="1:26">
      <c r="A18" s="325" t="s">
        <v>360</v>
      </c>
      <c r="B18" s="334">
        <v>85134.070999999996</v>
      </c>
      <c r="C18" s="335">
        <v>97.357810445322244</v>
      </c>
      <c r="D18" s="336">
        <v>112202.664</v>
      </c>
      <c r="E18" s="335">
        <v>99.816854654319627</v>
      </c>
      <c r="F18" s="337">
        <v>-27068.593000000008</v>
      </c>
      <c r="G18" s="334">
        <v>97593.437000000005</v>
      </c>
      <c r="H18" s="338">
        <v>97.536605346162958</v>
      </c>
      <c r="I18" s="336">
        <v>130466.04</v>
      </c>
      <c r="J18" s="338">
        <v>99.911118754152696</v>
      </c>
      <c r="K18" s="339">
        <v>-32872.602999999988</v>
      </c>
      <c r="L18" s="340">
        <v>2310.4499999999971</v>
      </c>
      <c r="M18" s="338">
        <v>2.6421895546777563</v>
      </c>
      <c r="N18" s="337">
        <v>205.87099999999919</v>
      </c>
      <c r="O18" s="338">
        <v>0.18314534568037844</v>
      </c>
      <c r="P18" s="337">
        <v>2104.5789999999979</v>
      </c>
      <c r="Q18" s="334">
        <v>2464.8300000000017</v>
      </c>
      <c r="R18" s="338">
        <v>2.4633946538370504</v>
      </c>
      <c r="S18" s="337">
        <v>116.0630000000092</v>
      </c>
      <c r="T18" s="338">
        <v>8.8881245847303586E-2</v>
      </c>
      <c r="U18" s="341">
        <v>2348.7669999999925</v>
      </c>
      <c r="W18" s="999"/>
      <c r="X18" s="999"/>
      <c r="Y18" s="1000"/>
      <c r="Z18" s="1000"/>
    </row>
    <row r="19" spans="1:26">
      <c r="A19" s="325" t="s">
        <v>361</v>
      </c>
      <c r="B19" s="334">
        <v>2293.4140000000002</v>
      </c>
      <c r="C19" s="335">
        <v>98.410145614716384</v>
      </c>
      <c r="D19" s="336">
        <v>14476.746999999999</v>
      </c>
      <c r="E19" s="335">
        <v>99.781582246356521</v>
      </c>
      <c r="F19" s="337">
        <v>-12183.332999999999</v>
      </c>
      <c r="G19" s="334">
        <v>337.82600000000002</v>
      </c>
      <c r="H19" s="338">
        <v>90.027875047302302</v>
      </c>
      <c r="I19" s="336">
        <v>22728.036</v>
      </c>
      <c r="J19" s="338">
        <v>99.669693370147215</v>
      </c>
      <c r="K19" s="339">
        <v>-22390.21</v>
      </c>
      <c r="L19" s="340">
        <v>37.050999999999931</v>
      </c>
      <c r="M19" s="338">
        <v>1.5898543852836204</v>
      </c>
      <c r="N19" s="337">
        <v>31.689000000000306</v>
      </c>
      <c r="O19" s="338">
        <v>0.21841775364346855</v>
      </c>
      <c r="P19" s="337">
        <v>5.3619999999996253</v>
      </c>
      <c r="Q19" s="334">
        <v>37.419999999999959</v>
      </c>
      <c r="R19" s="338">
        <v>9.972124952697687</v>
      </c>
      <c r="S19" s="337">
        <v>75.320999999999913</v>
      </c>
      <c r="T19" s="338">
        <v>0.33030662985278841</v>
      </c>
      <c r="U19" s="341">
        <v>-37.900999999999954</v>
      </c>
      <c r="W19" s="999"/>
      <c r="X19" s="999"/>
      <c r="Y19" s="1000"/>
      <c r="Z19" s="1000"/>
    </row>
    <row r="20" spans="1:26">
      <c r="A20" s="325" t="s">
        <v>362</v>
      </c>
      <c r="B20" s="334">
        <v>7420.6790000000001</v>
      </c>
      <c r="C20" s="335">
        <v>100</v>
      </c>
      <c r="D20" s="336">
        <v>8732.2150000000001</v>
      </c>
      <c r="E20" s="335">
        <v>22.383395046788397</v>
      </c>
      <c r="F20" s="337">
        <v>-1311.5360000000001</v>
      </c>
      <c r="G20" s="334">
        <v>5931.68</v>
      </c>
      <c r="H20" s="338">
        <v>100</v>
      </c>
      <c r="I20" s="336">
        <v>9661.3979999999992</v>
      </c>
      <c r="J20" s="338">
        <v>23.675251371017733</v>
      </c>
      <c r="K20" s="339">
        <v>-3729.7179999999989</v>
      </c>
      <c r="L20" s="340">
        <v>0</v>
      </c>
      <c r="M20" s="338">
        <v>0</v>
      </c>
      <c r="N20" s="337">
        <v>30279.806999999997</v>
      </c>
      <c r="O20" s="338">
        <v>77.616604953211592</v>
      </c>
      <c r="P20" s="337">
        <v>-30279.806999999997</v>
      </c>
      <c r="Q20" s="334">
        <v>0</v>
      </c>
      <c r="R20" s="338">
        <v>0</v>
      </c>
      <c r="S20" s="337">
        <v>31146.608</v>
      </c>
      <c r="T20" s="338">
        <v>76.324748628982263</v>
      </c>
      <c r="U20" s="341">
        <v>-31146.608</v>
      </c>
      <c r="W20" s="999"/>
      <c r="X20" s="999"/>
      <c r="Y20" s="1000"/>
      <c r="Z20" s="1000"/>
    </row>
    <row r="21" spans="1:26">
      <c r="A21" s="325" t="s">
        <v>363</v>
      </c>
      <c r="B21" s="334">
        <v>2921.1590000000001</v>
      </c>
      <c r="C21" s="335">
        <v>66.056437302827973</v>
      </c>
      <c r="D21" s="336">
        <v>37481.682000000001</v>
      </c>
      <c r="E21" s="335">
        <v>77.112763529735545</v>
      </c>
      <c r="F21" s="337">
        <v>-34560.523000000001</v>
      </c>
      <c r="G21" s="334">
        <v>3706.3020000000001</v>
      </c>
      <c r="H21" s="338">
        <v>63.998263588507776</v>
      </c>
      <c r="I21" s="336">
        <v>39601.760000000002</v>
      </c>
      <c r="J21" s="338">
        <v>75.566638254746223</v>
      </c>
      <c r="K21" s="339">
        <v>-35895.457999999999</v>
      </c>
      <c r="L21" s="340">
        <v>1501.0579999999995</v>
      </c>
      <c r="M21" s="338">
        <v>33.94356269717202</v>
      </c>
      <c r="N21" s="337">
        <v>11124.644999999997</v>
      </c>
      <c r="O21" s="338">
        <v>22.887236470264451</v>
      </c>
      <c r="P21" s="337">
        <v>-9623.5869999999977</v>
      </c>
      <c r="Q21" s="334">
        <v>2084.9519999999998</v>
      </c>
      <c r="R21" s="338">
        <v>36.001736411492224</v>
      </c>
      <c r="S21" s="337">
        <v>12804.646999999997</v>
      </c>
      <c r="T21" s="338">
        <v>24.433361745253777</v>
      </c>
      <c r="U21" s="341">
        <v>-10719.694999999998</v>
      </c>
      <c r="W21" s="999"/>
      <c r="X21" s="999"/>
      <c r="Y21" s="1000"/>
      <c r="Z21" s="1000"/>
    </row>
    <row r="22" spans="1:26">
      <c r="A22" s="325" t="s">
        <v>364</v>
      </c>
      <c r="B22" s="334">
        <v>16049.266</v>
      </c>
      <c r="C22" s="335">
        <v>99.614533090606187</v>
      </c>
      <c r="D22" s="336">
        <v>29092.255000000001</v>
      </c>
      <c r="E22" s="335">
        <v>96.290998697574054</v>
      </c>
      <c r="F22" s="337">
        <v>-13042.989000000001</v>
      </c>
      <c r="G22" s="334">
        <v>15674.254000000001</v>
      </c>
      <c r="H22" s="338">
        <v>99.700933849432403</v>
      </c>
      <c r="I22" s="336">
        <v>23458.024000000001</v>
      </c>
      <c r="J22" s="338">
        <v>93.873824792596821</v>
      </c>
      <c r="K22" s="339">
        <v>-7783.77</v>
      </c>
      <c r="L22" s="340">
        <v>62.104000000001179</v>
      </c>
      <c r="M22" s="338">
        <v>0.38546690939380807</v>
      </c>
      <c r="N22" s="337">
        <v>1120.5949999999975</v>
      </c>
      <c r="O22" s="338">
        <v>3.7090013024259467</v>
      </c>
      <c r="P22" s="337">
        <v>-1058.4909999999963</v>
      </c>
      <c r="Q22" s="334">
        <v>47.016999999999825</v>
      </c>
      <c r="R22" s="338">
        <v>0.29906615056759611</v>
      </c>
      <c r="S22" s="337">
        <v>1530.8629999999976</v>
      </c>
      <c r="T22" s="338">
        <v>6.1261752074031852</v>
      </c>
      <c r="U22" s="341">
        <v>-1483.8459999999977</v>
      </c>
      <c r="W22" s="999"/>
      <c r="X22" s="999"/>
      <c r="Y22" s="1000"/>
      <c r="Z22" s="1000"/>
    </row>
    <row r="23" spans="1:26">
      <c r="A23" s="325" t="s">
        <v>365</v>
      </c>
      <c r="B23" s="334">
        <v>186279.41</v>
      </c>
      <c r="C23" s="335">
        <v>99.928697848016768</v>
      </c>
      <c r="D23" s="336">
        <v>166954.71900000001</v>
      </c>
      <c r="E23" s="335">
        <v>92.118161920579212</v>
      </c>
      <c r="F23" s="337">
        <v>19324.690999999992</v>
      </c>
      <c r="G23" s="334">
        <v>138374.39300000001</v>
      </c>
      <c r="H23" s="338">
        <v>99.818335243169145</v>
      </c>
      <c r="I23" s="336">
        <v>152388.739</v>
      </c>
      <c r="J23" s="338">
        <v>91.304740195601326</v>
      </c>
      <c r="K23" s="339">
        <v>-14014.34599999999</v>
      </c>
      <c r="L23" s="340">
        <v>132.91599999999744</v>
      </c>
      <c r="M23" s="338">
        <v>7.1302151983231754E-2</v>
      </c>
      <c r="N23" s="337">
        <v>14285.022999999986</v>
      </c>
      <c r="O23" s="338">
        <v>7.8818380794207856</v>
      </c>
      <c r="P23" s="337">
        <v>-14152.106999999989</v>
      </c>
      <c r="Q23" s="334">
        <v>251.83499999999185</v>
      </c>
      <c r="R23" s="338">
        <v>0.18166475683085878</v>
      </c>
      <c r="S23" s="337">
        <v>14512.495999999985</v>
      </c>
      <c r="T23" s="338">
        <v>8.6952598043986828</v>
      </c>
      <c r="U23" s="341">
        <v>-14260.660999999993</v>
      </c>
      <c r="W23" s="999"/>
      <c r="X23" s="999"/>
      <c r="Y23" s="1000"/>
      <c r="Z23" s="1000"/>
    </row>
    <row r="24" spans="1:26">
      <c r="A24" s="325" t="s">
        <v>366</v>
      </c>
      <c r="B24" s="334">
        <v>2836.2660000000001</v>
      </c>
      <c r="C24" s="335">
        <v>92.433996225422646</v>
      </c>
      <c r="D24" s="336">
        <v>2665.1419999999998</v>
      </c>
      <c r="E24" s="335">
        <v>82.994971675776938</v>
      </c>
      <c r="F24" s="337">
        <v>171.12400000000025</v>
      </c>
      <c r="G24" s="334">
        <v>3021.31</v>
      </c>
      <c r="H24" s="338">
        <v>94.666389266102129</v>
      </c>
      <c r="I24" s="336">
        <v>3073.8110000000001</v>
      </c>
      <c r="J24" s="338">
        <v>82.184229657283524</v>
      </c>
      <c r="K24" s="339">
        <v>-52.501000000000204</v>
      </c>
      <c r="L24" s="340">
        <v>232.1569999999997</v>
      </c>
      <c r="M24" s="338">
        <v>7.5660037745773554</v>
      </c>
      <c r="N24" s="337">
        <v>546.06700000000001</v>
      </c>
      <c r="O24" s="338">
        <v>17.005028324223058</v>
      </c>
      <c r="P24" s="337">
        <v>-313.91000000000031</v>
      </c>
      <c r="Q24" s="334">
        <v>170.22400000000016</v>
      </c>
      <c r="R24" s="338">
        <v>5.3336107338978733</v>
      </c>
      <c r="S24" s="337">
        <v>666.33599999999979</v>
      </c>
      <c r="T24" s="338">
        <v>17.815770342716469</v>
      </c>
      <c r="U24" s="341">
        <v>-496.11199999999963</v>
      </c>
      <c r="W24" s="999"/>
      <c r="X24" s="999"/>
      <c r="Y24" s="1000"/>
      <c r="Z24" s="1000"/>
    </row>
    <row r="25" spans="1:26">
      <c r="A25" s="325" t="s">
        <v>367</v>
      </c>
      <c r="B25" s="334">
        <v>129242.09299999999</v>
      </c>
      <c r="C25" s="335">
        <v>99.705498611339522</v>
      </c>
      <c r="D25" s="336">
        <v>30618.681</v>
      </c>
      <c r="E25" s="335">
        <v>100</v>
      </c>
      <c r="F25" s="337">
        <v>98623.411999999997</v>
      </c>
      <c r="G25" s="334">
        <v>138483.48199999999</v>
      </c>
      <c r="H25" s="338">
        <v>99.948029486236891</v>
      </c>
      <c r="I25" s="336">
        <v>7588.9070000000002</v>
      </c>
      <c r="J25" s="338">
        <v>99.995177403685446</v>
      </c>
      <c r="K25" s="339">
        <v>130894.57499999998</v>
      </c>
      <c r="L25" s="340">
        <v>381.74400000000605</v>
      </c>
      <c r="M25" s="338">
        <v>0.29450138866048692</v>
      </c>
      <c r="N25" s="337">
        <v>0</v>
      </c>
      <c r="O25" s="338">
        <v>0</v>
      </c>
      <c r="P25" s="337">
        <v>381.74400000000605</v>
      </c>
      <c r="Q25" s="334">
        <v>72.00800000000163</v>
      </c>
      <c r="R25" s="338">
        <v>5.1970513763115143E-2</v>
      </c>
      <c r="S25" s="337">
        <v>0.36599999999998545</v>
      </c>
      <c r="T25" s="338">
        <v>4.8225963145611629E-3</v>
      </c>
      <c r="U25" s="341">
        <v>71.642000000001644</v>
      </c>
      <c r="W25" s="999"/>
      <c r="X25" s="999"/>
      <c r="Y25" s="1000"/>
      <c r="Z25" s="1000"/>
    </row>
    <row r="26" spans="1:26">
      <c r="A26" s="325" t="s">
        <v>368</v>
      </c>
      <c r="B26" s="334">
        <v>129288.482</v>
      </c>
      <c r="C26" s="335">
        <v>96.81905638870505</v>
      </c>
      <c r="D26" s="336">
        <v>57183.241000000002</v>
      </c>
      <c r="E26" s="335">
        <v>98.953331059162352</v>
      </c>
      <c r="F26" s="337">
        <v>72105.241000000009</v>
      </c>
      <c r="G26" s="334">
        <v>96261.502999999997</v>
      </c>
      <c r="H26" s="338">
        <v>96.525520569115841</v>
      </c>
      <c r="I26" s="336">
        <v>46710.667999999998</v>
      </c>
      <c r="J26" s="338">
        <v>98.677576717021793</v>
      </c>
      <c r="K26" s="339">
        <v>49550.834999999999</v>
      </c>
      <c r="L26" s="340">
        <v>4247.7109999999957</v>
      </c>
      <c r="M26" s="338">
        <v>3.1809436112949516</v>
      </c>
      <c r="N26" s="337">
        <v>604.84999999999854</v>
      </c>
      <c r="O26" s="338">
        <v>1.0466689408376522</v>
      </c>
      <c r="P26" s="337">
        <v>3642.8609999999971</v>
      </c>
      <c r="Q26" s="334">
        <v>3464.9760000000097</v>
      </c>
      <c r="R26" s="338">
        <v>3.4744794308841578</v>
      </c>
      <c r="S26" s="337">
        <v>625.9910000000018</v>
      </c>
      <c r="T26" s="338">
        <v>1.322423282978213</v>
      </c>
      <c r="U26" s="341">
        <v>2838.9850000000079</v>
      </c>
      <c r="W26" s="999"/>
      <c r="X26" s="999"/>
      <c r="Y26" s="1000"/>
      <c r="Z26" s="1000"/>
    </row>
    <row r="27" spans="1:26">
      <c r="A27" s="325" t="s">
        <v>369</v>
      </c>
      <c r="B27" s="334">
        <v>5745.2520000000004</v>
      </c>
      <c r="C27" s="335">
        <v>99.977464727948814</v>
      </c>
      <c r="D27" s="336">
        <v>19593.508000000002</v>
      </c>
      <c r="E27" s="335">
        <v>98.334322104734554</v>
      </c>
      <c r="F27" s="337">
        <v>-13848.256000000001</v>
      </c>
      <c r="G27" s="334">
        <v>3182.694</v>
      </c>
      <c r="H27" s="338">
        <v>99.987653494862059</v>
      </c>
      <c r="I27" s="336">
        <v>16048.071</v>
      </c>
      <c r="J27" s="338">
        <v>94.01289648773637</v>
      </c>
      <c r="K27" s="339">
        <v>-12865.377</v>
      </c>
      <c r="L27" s="340">
        <v>1.2949999999991633</v>
      </c>
      <c r="M27" s="338">
        <v>2.2535272051184187E-2</v>
      </c>
      <c r="N27" s="337">
        <v>331.89300000000003</v>
      </c>
      <c r="O27" s="338">
        <v>1.6656778952654452</v>
      </c>
      <c r="P27" s="337">
        <v>-330.59800000000087</v>
      </c>
      <c r="Q27" s="334">
        <v>0.3930000000000291</v>
      </c>
      <c r="R27" s="338">
        <v>1.2346505137937766E-2</v>
      </c>
      <c r="S27" s="337">
        <v>1022.0030000000006</v>
      </c>
      <c r="T27" s="338">
        <v>5.9871035122636291</v>
      </c>
      <c r="U27" s="341">
        <v>-1021.6100000000006</v>
      </c>
      <c r="W27" s="999"/>
      <c r="X27" s="999"/>
      <c r="Y27" s="1000"/>
      <c r="Z27" s="1000"/>
    </row>
    <row r="28" spans="1:26">
      <c r="A28" s="325" t="s">
        <v>370</v>
      </c>
      <c r="B28" s="334">
        <v>68462.784</v>
      </c>
      <c r="C28" s="335">
        <v>86.719810262845598</v>
      </c>
      <c r="D28" s="336">
        <v>1272.979</v>
      </c>
      <c r="E28" s="335">
        <v>100</v>
      </c>
      <c r="F28" s="337">
        <v>67189.804999999993</v>
      </c>
      <c r="G28" s="334">
        <v>71818.194000000003</v>
      </c>
      <c r="H28" s="338">
        <v>91.407209669776861</v>
      </c>
      <c r="I28" s="336">
        <v>1240.5440000000001</v>
      </c>
      <c r="J28" s="338">
        <v>100</v>
      </c>
      <c r="K28" s="339">
        <v>70577.650000000009</v>
      </c>
      <c r="L28" s="340">
        <v>10484.326000000001</v>
      </c>
      <c r="M28" s="338">
        <v>13.280189737154407</v>
      </c>
      <c r="N28" s="337">
        <v>0</v>
      </c>
      <c r="O28" s="338">
        <v>0</v>
      </c>
      <c r="P28" s="337">
        <v>10484.326000000001</v>
      </c>
      <c r="Q28" s="334">
        <v>6751.3129999999946</v>
      </c>
      <c r="R28" s="338">
        <v>8.5927903302231421</v>
      </c>
      <c r="S28" s="337">
        <v>0</v>
      </c>
      <c r="T28" s="338">
        <v>0</v>
      </c>
      <c r="U28" s="341">
        <v>6751.3129999999946</v>
      </c>
      <c r="W28" s="999"/>
      <c r="X28" s="999"/>
      <c r="Y28" s="1000"/>
      <c r="Z28" s="1000"/>
    </row>
    <row r="29" spans="1:26">
      <c r="A29" s="325" t="s">
        <v>371</v>
      </c>
      <c r="B29" s="334">
        <v>8099.6149999999998</v>
      </c>
      <c r="C29" s="335">
        <v>96.431714112333054</v>
      </c>
      <c r="D29" s="336">
        <v>7010.8249999999998</v>
      </c>
      <c r="E29" s="335">
        <v>99.996562576931964</v>
      </c>
      <c r="F29" s="337">
        <v>1088.79</v>
      </c>
      <c r="G29" s="334">
        <v>14033.999</v>
      </c>
      <c r="H29" s="338">
        <v>99.837090669855428</v>
      </c>
      <c r="I29" s="336">
        <v>7440.0320000000002</v>
      </c>
      <c r="J29" s="338">
        <v>92.721493746809585</v>
      </c>
      <c r="K29" s="339">
        <v>6593.9669999999996</v>
      </c>
      <c r="L29" s="340">
        <v>299.71199999999953</v>
      </c>
      <c r="M29" s="338">
        <v>3.568285887666947</v>
      </c>
      <c r="N29" s="337">
        <v>0.24099999999998545</v>
      </c>
      <c r="O29" s="338">
        <v>3.4374230680467911E-3</v>
      </c>
      <c r="P29" s="337">
        <v>299.47099999999955</v>
      </c>
      <c r="Q29" s="334">
        <v>22.899999999999636</v>
      </c>
      <c r="R29" s="338">
        <v>0.16290933014457626</v>
      </c>
      <c r="S29" s="337">
        <v>584.03200000000015</v>
      </c>
      <c r="T29" s="338">
        <v>7.2785062531904048</v>
      </c>
      <c r="U29" s="341">
        <v>-561.13200000000052</v>
      </c>
      <c r="W29" s="999"/>
      <c r="X29" s="999"/>
      <c r="Y29" s="1000"/>
      <c r="Z29" s="1000"/>
    </row>
    <row r="30" spans="1:26">
      <c r="A30" s="325" t="s">
        <v>372</v>
      </c>
      <c r="B30" s="334">
        <v>361845.679</v>
      </c>
      <c r="C30" s="335">
        <v>100</v>
      </c>
      <c r="D30" s="336">
        <v>85489.070999999996</v>
      </c>
      <c r="E30" s="335">
        <v>99.358350075128001</v>
      </c>
      <c r="F30" s="337">
        <v>276356.60800000001</v>
      </c>
      <c r="G30" s="334">
        <v>232455.182</v>
      </c>
      <c r="H30" s="338">
        <v>100</v>
      </c>
      <c r="I30" s="336">
        <v>12622.64</v>
      </c>
      <c r="J30" s="338">
        <v>99.546001138151667</v>
      </c>
      <c r="K30" s="339">
        <v>219832.54200000002</v>
      </c>
      <c r="L30" s="340">
        <v>0</v>
      </c>
      <c r="M30" s="338">
        <v>0</v>
      </c>
      <c r="N30" s="337">
        <v>552.08299999999872</v>
      </c>
      <c r="O30" s="338">
        <v>0.64164992487199635</v>
      </c>
      <c r="P30" s="337">
        <v>-552.08299999999872</v>
      </c>
      <c r="Q30" s="334">
        <v>0</v>
      </c>
      <c r="R30" s="338">
        <v>0</v>
      </c>
      <c r="S30" s="337">
        <v>57.56800000000112</v>
      </c>
      <c r="T30" s="338">
        <v>0.45399886184833183</v>
      </c>
      <c r="U30" s="341">
        <v>-57.56800000000112</v>
      </c>
      <c r="W30" s="999"/>
      <c r="X30" s="999"/>
      <c r="Y30" s="1000"/>
      <c r="Z30" s="1000"/>
    </row>
    <row r="31" spans="1:26">
      <c r="A31" s="325" t="s">
        <v>373</v>
      </c>
      <c r="B31" s="334">
        <v>112222.961</v>
      </c>
      <c r="C31" s="335">
        <v>99.707826992062422</v>
      </c>
      <c r="D31" s="336">
        <v>28011.72</v>
      </c>
      <c r="E31" s="335">
        <v>94.544084843465072</v>
      </c>
      <c r="F31" s="337">
        <v>84211.240999999995</v>
      </c>
      <c r="G31" s="334">
        <v>134004.58900000001</v>
      </c>
      <c r="H31" s="338">
        <v>99.749135792661832</v>
      </c>
      <c r="I31" s="336">
        <v>8879.6730000000007</v>
      </c>
      <c r="J31" s="338">
        <v>85.569584366092499</v>
      </c>
      <c r="K31" s="339">
        <v>125124.91600000001</v>
      </c>
      <c r="L31" s="340">
        <v>328.84600000000501</v>
      </c>
      <c r="M31" s="338">
        <v>0.29217300793758472</v>
      </c>
      <c r="N31" s="337">
        <v>1616.489999999998</v>
      </c>
      <c r="O31" s="338">
        <v>5.4559151565349309</v>
      </c>
      <c r="P31" s="337">
        <v>-1287.643999999993</v>
      </c>
      <c r="Q31" s="334">
        <v>337.01499999998487</v>
      </c>
      <c r="R31" s="338">
        <v>0.25086420733817116</v>
      </c>
      <c r="S31" s="337">
        <v>1497.4639999999999</v>
      </c>
      <c r="T31" s="338">
        <v>14.430415633907501</v>
      </c>
      <c r="U31" s="341">
        <v>-1160.4490000000151</v>
      </c>
      <c r="W31" s="999"/>
      <c r="X31" s="999"/>
      <c r="Y31" s="1000"/>
      <c r="Z31" s="1000"/>
    </row>
    <row r="32" spans="1:26">
      <c r="A32" s="325" t="s">
        <v>1122</v>
      </c>
      <c r="B32" s="334">
        <v>138004.679</v>
      </c>
      <c r="C32" s="335">
        <v>99.974992610613455</v>
      </c>
      <c r="D32" s="336">
        <v>168515.859</v>
      </c>
      <c r="E32" s="335">
        <v>93.70902541408735</v>
      </c>
      <c r="F32" s="337">
        <v>-30511.179999999993</v>
      </c>
      <c r="G32" s="334">
        <v>62125.978000000003</v>
      </c>
      <c r="H32" s="338">
        <v>99.95546038712024</v>
      </c>
      <c r="I32" s="336">
        <v>74721.528999999995</v>
      </c>
      <c r="J32" s="338">
        <v>83.637587749251438</v>
      </c>
      <c r="K32" s="339">
        <v>-12595.550999999992</v>
      </c>
      <c r="L32" s="340">
        <v>34.519999999989523</v>
      </c>
      <c r="M32" s="338">
        <v>2.5007389386539052E-2</v>
      </c>
      <c r="N32" s="337">
        <v>11312.986999999994</v>
      </c>
      <c r="O32" s="338">
        <v>6.2909745859126485</v>
      </c>
      <c r="P32" s="337">
        <v>-11278.467000000004</v>
      </c>
      <c r="Q32" s="334">
        <v>27.682999999997264</v>
      </c>
      <c r="R32" s="338">
        <v>4.4539612879758224E-2</v>
      </c>
      <c r="S32" s="337">
        <v>14618.122000000003</v>
      </c>
      <c r="T32" s="338">
        <v>16.362412250748555</v>
      </c>
      <c r="U32" s="341">
        <v>-14590.439000000006</v>
      </c>
      <c r="W32" s="999"/>
      <c r="X32" s="999"/>
      <c r="Y32" s="1000"/>
      <c r="Z32" s="1000"/>
    </row>
    <row r="33" spans="1:26">
      <c r="A33" s="325" t="s">
        <v>1123</v>
      </c>
      <c r="B33" s="334">
        <v>140224.337</v>
      </c>
      <c r="C33" s="335">
        <v>99.999920128051272</v>
      </c>
      <c r="D33" s="336">
        <v>101747.167</v>
      </c>
      <c r="E33" s="335">
        <v>99.99665849527895</v>
      </c>
      <c r="F33" s="337">
        <v>38477.17</v>
      </c>
      <c r="G33" s="334">
        <v>147067.98699999999</v>
      </c>
      <c r="H33" s="338">
        <v>99.992549579411232</v>
      </c>
      <c r="I33" s="336">
        <v>142369.731</v>
      </c>
      <c r="J33" s="338">
        <v>99.988279781093453</v>
      </c>
      <c r="K33" s="339">
        <v>4698.2559999999939</v>
      </c>
      <c r="L33" s="340">
        <v>0.11199999999371357</v>
      </c>
      <c r="M33" s="338">
        <v>7.9871948716812977E-5</v>
      </c>
      <c r="N33" s="337">
        <v>3.3999999999941792</v>
      </c>
      <c r="O33" s="338">
        <v>3.3415047210441384E-3</v>
      </c>
      <c r="P33" s="337">
        <v>-3.2880000000004657</v>
      </c>
      <c r="Q33" s="334">
        <v>10.958000000013271</v>
      </c>
      <c r="R33" s="338">
        <v>7.4504205887615457E-3</v>
      </c>
      <c r="S33" s="337">
        <v>16.687999999994645</v>
      </c>
      <c r="T33" s="338">
        <v>1.1720218906547994E-2</v>
      </c>
      <c r="U33" s="341">
        <v>-5.7299999999813735</v>
      </c>
      <c r="W33" s="999"/>
      <c r="X33" s="999"/>
      <c r="Y33" s="1000"/>
      <c r="Z33" s="1000"/>
    </row>
    <row r="34" spans="1:26">
      <c r="A34" s="325" t="s">
        <v>374</v>
      </c>
      <c r="B34" s="334">
        <v>1313.8040000000001</v>
      </c>
      <c r="C34" s="335">
        <v>99.998553838682994</v>
      </c>
      <c r="D34" s="336">
        <v>21968.186000000002</v>
      </c>
      <c r="E34" s="335">
        <v>97.777446831181649</v>
      </c>
      <c r="F34" s="337">
        <v>-20654.382000000001</v>
      </c>
      <c r="G34" s="334">
        <v>1004.289</v>
      </c>
      <c r="H34" s="338">
        <v>99.953123133882713</v>
      </c>
      <c r="I34" s="336">
        <v>23675.437999999998</v>
      </c>
      <c r="J34" s="338">
        <v>99.070424859684564</v>
      </c>
      <c r="K34" s="339">
        <v>-22671.148999999998</v>
      </c>
      <c r="L34" s="340">
        <v>1.9000000000005457E-2</v>
      </c>
      <c r="M34" s="338">
        <v>1.4461613170119153E-3</v>
      </c>
      <c r="N34" s="337">
        <v>499.35299999999916</v>
      </c>
      <c r="O34" s="338">
        <v>2.2225531688183522</v>
      </c>
      <c r="P34" s="337">
        <v>-499.33399999999915</v>
      </c>
      <c r="Q34" s="334">
        <v>0.47100000000000364</v>
      </c>
      <c r="R34" s="338">
        <v>4.6876866117282104E-2</v>
      </c>
      <c r="S34" s="337">
        <v>222.14600000000064</v>
      </c>
      <c r="T34" s="338">
        <v>0.92957514031544208</v>
      </c>
      <c r="U34" s="341">
        <v>-221.67500000000064</v>
      </c>
      <c r="W34" s="999"/>
      <c r="X34" s="999"/>
      <c r="Y34" s="1000"/>
      <c r="Z34" s="1000"/>
    </row>
    <row r="35" spans="1:26">
      <c r="A35" s="325" t="s">
        <v>375</v>
      </c>
      <c r="B35" s="334">
        <v>375446.641</v>
      </c>
      <c r="C35" s="335">
        <v>99.999894792084604</v>
      </c>
      <c r="D35" s="336">
        <v>205090.34599999999</v>
      </c>
      <c r="E35" s="335">
        <v>99.801684086465102</v>
      </c>
      <c r="F35" s="337">
        <v>170356.29500000001</v>
      </c>
      <c r="G35" s="334">
        <v>217770.856</v>
      </c>
      <c r="H35" s="338">
        <v>99.999406719356969</v>
      </c>
      <c r="I35" s="336">
        <v>114650.402</v>
      </c>
      <c r="J35" s="338">
        <v>99.751492193131057</v>
      </c>
      <c r="K35" s="339">
        <v>103120.454</v>
      </c>
      <c r="L35" s="340">
        <v>0.39500000001862645</v>
      </c>
      <c r="M35" s="338">
        <v>1.0520791540317992E-4</v>
      </c>
      <c r="N35" s="337">
        <v>407.53500000000349</v>
      </c>
      <c r="O35" s="338">
        <v>0.19831591353489603</v>
      </c>
      <c r="P35" s="337">
        <v>-407.13999999998487</v>
      </c>
      <c r="Q35" s="334">
        <v>1.2919999999867287</v>
      </c>
      <c r="R35" s="338">
        <v>5.9328064302636573E-4</v>
      </c>
      <c r="S35" s="337">
        <v>285.625</v>
      </c>
      <c r="T35" s="338">
        <v>0.24850780686894633</v>
      </c>
      <c r="U35" s="341">
        <v>-284.33300000001327</v>
      </c>
      <c r="W35" s="999"/>
      <c r="X35" s="999"/>
      <c r="Y35" s="1000"/>
      <c r="Z35" s="1000"/>
    </row>
    <row r="36" spans="1:26">
      <c r="A36" s="325" t="s">
        <v>376</v>
      </c>
      <c r="B36" s="334">
        <v>129861.75</v>
      </c>
      <c r="C36" s="335">
        <v>91.911416028240339</v>
      </c>
      <c r="D36" s="336">
        <v>136768.14000000001</v>
      </c>
      <c r="E36" s="335">
        <v>96.277378244258998</v>
      </c>
      <c r="F36" s="337">
        <v>-6906.390000000014</v>
      </c>
      <c r="G36" s="334">
        <v>141945.65400000001</v>
      </c>
      <c r="H36" s="338">
        <v>92.78935841930624</v>
      </c>
      <c r="I36" s="336">
        <v>162153.82</v>
      </c>
      <c r="J36" s="338">
        <v>96.583239475874905</v>
      </c>
      <c r="K36" s="339">
        <v>-20208.165999999997</v>
      </c>
      <c r="L36" s="340">
        <v>11428.369999999995</v>
      </c>
      <c r="M36" s="338">
        <v>8.0885839717596628</v>
      </c>
      <c r="N36" s="337">
        <v>5288.2209999999905</v>
      </c>
      <c r="O36" s="338">
        <v>3.7226217557410117</v>
      </c>
      <c r="P36" s="337">
        <v>6140.1490000000049</v>
      </c>
      <c r="Q36" s="334">
        <v>11030.566999999981</v>
      </c>
      <c r="R36" s="338">
        <v>7.2106415806937605</v>
      </c>
      <c r="S36" s="337">
        <v>5736.4070000000065</v>
      </c>
      <c r="T36" s="338">
        <v>3.4167605241250918</v>
      </c>
      <c r="U36" s="341">
        <v>5294.1599999999744</v>
      </c>
      <c r="W36" s="999"/>
      <c r="X36" s="999"/>
      <c r="Y36" s="1000"/>
      <c r="Z36" s="1000"/>
    </row>
    <row r="37" spans="1:26">
      <c r="A37" s="325" t="s">
        <v>377</v>
      </c>
      <c r="B37" s="334">
        <v>68594.883000000002</v>
      </c>
      <c r="C37" s="335">
        <v>96.721345940420747</v>
      </c>
      <c r="D37" s="336">
        <v>138777.24</v>
      </c>
      <c r="E37" s="335">
        <v>97.998176892599886</v>
      </c>
      <c r="F37" s="337">
        <v>-70182.356999999989</v>
      </c>
      <c r="G37" s="334">
        <v>78616.428</v>
      </c>
      <c r="H37" s="338">
        <v>94.924969703709436</v>
      </c>
      <c r="I37" s="336">
        <v>149870.22899999999</v>
      </c>
      <c r="J37" s="338">
        <v>98.101199752209595</v>
      </c>
      <c r="K37" s="339">
        <v>-71253.800999999992</v>
      </c>
      <c r="L37" s="340">
        <v>2325.2249999999913</v>
      </c>
      <c r="M37" s="338">
        <v>3.2786540595792544</v>
      </c>
      <c r="N37" s="337">
        <v>2834.823000000004</v>
      </c>
      <c r="O37" s="338">
        <v>2.0018231074001118</v>
      </c>
      <c r="P37" s="337">
        <v>-509.59800000001269</v>
      </c>
      <c r="Q37" s="334">
        <v>4203.1169999999984</v>
      </c>
      <c r="R37" s="338">
        <v>5.0750302962905653</v>
      </c>
      <c r="S37" s="337">
        <v>2900.81700000001</v>
      </c>
      <c r="T37" s="338">
        <v>1.8988002477904158</v>
      </c>
      <c r="U37" s="341">
        <v>1302.2999999999884</v>
      </c>
      <c r="W37" s="999"/>
      <c r="X37" s="999"/>
      <c r="Y37" s="1000"/>
      <c r="Z37" s="1000"/>
    </row>
    <row r="38" spans="1:26">
      <c r="A38" s="325" t="s">
        <v>378</v>
      </c>
      <c r="B38" s="334">
        <v>6412.7740000000003</v>
      </c>
      <c r="C38" s="335">
        <v>99.33476049147113</v>
      </c>
      <c r="D38" s="336">
        <v>22928.751</v>
      </c>
      <c r="E38" s="335">
        <v>83.712833931269515</v>
      </c>
      <c r="F38" s="337">
        <v>-16515.976999999999</v>
      </c>
      <c r="G38" s="334">
        <v>5883.9059999999999</v>
      </c>
      <c r="H38" s="338">
        <v>99.286103958801348</v>
      </c>
      <c r="I38" s="336">
        <v>19624.34</v>
      </c>
      <c r="J38" s="338">
        <v>86.220256690620374</v>
      </c>
      <c r="K38" s="339">
        <v>-13740.434000000001</v>
      </c>
      <c r="L38" s="340">
        <v>42.945999999999913</v>
      </c>
      <c r="M38" s="338">
        <v>0.66523950852886915</v>
      </c>
      <c r="N38" s="337">
        <v>4461.0169999999998</v>
      </c>
      <c r="O38" s="338">
        <v>16.287166068730482</v>
      </c>
      <c r="P38" s="337">
        <v>-4418.0709999999999</v>
      </c>
      <c r="Q38" s="334">
        <v>42.306999999999789</v>
      </c>
      <c r="R38" s="338">
        <v>0.71389604119865058</v>
      </c>
      <c r="S38" s="337">
        <v>3136.3669999999984</v>
      </c>
      <c r="T38" s="338">
        <v>13.779743309379619</v>
      </c>
      <c r="U38" s="341">
        <v>-3094.0599999999986</v>
      </c>
      <c r="W38" s="999"/>
      <c r="X38" s="999"/>
      <c r="Y38" s="1000"/>
      <c r="Z38" s="1000"/>
    </row>
    <row r="39" spans="1:26">
      <c r="A39" s="325" t="s">
        <v>379</v>
      </c>
      <c r="B39" s="334">
        <v>78848.293999999994</v>
      </c>
      <c r="C39" s="335">
        <v>99.211996855949707</v>
      </c>
      <c r="D39" s="336">
        <v>79854.418999999994</v>
      </c>
      <c r="E39" s="335">
        <v>95.040369331787971</v>
      </c>
      <c r="F39" s="337">
        <v>-1006.125</v>
      </c>
      <c r="G39" s="334">
        <v>45580.328000000001</v>
      </c>
      <c r="H39" s="338">
        <v>97.641053676058547</v>
      </c>
      <c r="I39" s="336">
        <v>88498.745999999999</v>
      </c>
      <c r="J39" s="338">
        <v>95.48949569372958</v>
      </c>
      <c r="K39" s="339">
        <v>-42918.417999999998</v>
      </c>
      <c r="L39" s="340">
        <v>626.26200000000244</v>
      </c>
      <c r="M39" s="338">
        <v>0.7880031440502826</v>
      </c>
      <c r="N39" s="337">
        <v>4167.1600000000035</v>
      </c>
      <c r="O39" s="338">
        <v>4.9596306682120357</v>
      </c>
      <c r="P39" s="337">
        <v>-3540.898000000001</v>
      </c>
      <c r="Q39" s="334">
        <v>1101.1919999999955</v>
      </c>
      <c r="R39" s="338">
        <v>2.3589463239414559</v>
      </c>
      <c r="S39" s="337">
        <v>4180.2920000000013</v>
      </c>
      <c r="T39" s="338">
        <v>4.5105043062704224</v>
      </c>
      <c r="U39" s="341">
        <v>-3079.1000000000058</v>
      </c>
      <c r="W39" s="999"/>
      <c r="X39" s="999"/>
      <c r="Y39" s="1000"/>
      <c r="Z39" s="1000"/>
    </row>
    <row r="40" spans="1:26">
      <c r="A40" s="325" t="s">
        <v>380</v>
      </c>
      <c r="B40" s="334">
        <v>10014.124</v>
      </c>
      <c r="C40" s="335">
        <v>92.209575202174392</v>
      </c>
      <c r="D40" s="336">
        <v>38915.419000000002</v>
      </c>
      <c r="E40" s="335">
        <v>99.380159480007947</v>
      </c>
      <c r="F40" s="337">
        <v>-28901.295000000002</v>
      </c>
      <c r="G40" s="334">
        <v>10525.056</v>
      </c>
      <c r="H40" s="338">
        <v>91.582973471446977</v>
      </c>
      <c r="I40" s="336">
        <v>42148.762000000002</v>
      </c>
      <c r="J40" s="338">
        <v>99.592855284613563</v>
      </c>
      <c r="K40" s="339">
        <v>-31623.706000000002</v>
      </c>
      <c r="L40" s="340">
        <v>846.05400000000009</v>
      </c>
      <c r="M40" s="338">
        <v>7.7904247978255983</v>
      </c>
      <c r="N40" s="337">
        <v>242.71800000000076</v>
      </c>
      <c r="O40" s="338">
        <v>0.6198405199920537</v>
      </c>
      <c r="P40" s="337">
        <v>603.33599999999933</v>
      </c>
      <c r="Q40" s="334">
        <v>967.31599999999889</v>
      </c>
      <c r="R40" s="338">
        <v>8.4170265285530181</v>
      </c>
      <c r="S40" s="337">
        <v>172.30799999999726</v>
      </c>
      <c r="T40" s="338">
        <v>0.40714471538644287</v>
      </c>
      <c r="U40" s="341">
        <v>795.00800000000163</v>
      </c>
      <c r="W40" s="999"/>
      <c r="X40" s="999"/>
      <c r="Y40" s="1000"/>
      <c r="Z40" s="1000"/>
    </row>
    <row r="41" spans="1:26">
      <c r="A41" s="325" t="s">
        <v>381</v>
      </c>
      <c r="B41" s="334">
        <v>17349.832999999999</v>
      </c>
      <c r="C41" s="335">
        <v>97.812590625505976</v>
      </c>
      <c r="D41" s="336">
        <v>50367.252999999997</v>
      </c>
      <c r="E41" s="335">
        <v>92.826571395645004</v>
      </c>
      <c r="F41" s="337">
        <v>-33017.42</v>
      </c>
      <c r="G41" s="334">
        <v>13474.539000000001</v>
      </c>
      <c r="H41" s="338">
        <v>96.055789400296248</v>
      </c>
      <c r="I41" s="336">
        <v>66090.664000000004</v>
      </c>
      <c r="J41" s="338">
        <v>91.961528603150143</v>
      </c>
      <c r="K41" s="339">
        <v>-52616.125</v>
      </c>
      <c r="L41" s="340">
        <v>387.9989999999998</v>
      </c>
      <c r="M41" s="338">
        <v>2.1874093744940182</v>
      </c>
      <c r="N41" s="337">
        <v>3892.2680000000037</v>
      </c>
      <c r="O41" s="338">
        <v>7.1734286043549922</v>
      </c>
      <c r="P41" s="337">
        <v>-3504.2690000000039</v>
      </c>
      <c r="Q41" s="334">
        <v>553.28699999999844</v>
      </c>
      <c r="R41" s="338">
        <v>3.9442105997037493</v>
      </c>
      <c r="S41" s="337">
        <v>5777.0669999999955</v>
      </c>
      <c r="T41" s="338">
        <v>8.0384713968498538</v>
      </c>
      <c r="U41" s="341">
        <v>-5223.779999999997</v>
      </c>
      <c r="W41" s="999"/>
      <c r="X41" s="999"/>
      <c r="Y41" s="1000"/>
      <c r="Z41" s="1000"/>
    </row>
    <row r="42" spans="1:26">
      <c r="A42" s="325" t="s">
        <v>382</v>
      </c>
      <c r="B42" s="334">
        <v>59348.411</v>
      </c>
      <c r="C42" s="335">
        <v>99.959562032337573</v>
      </c>
      <c r="D42" s="336">
        <v>10445.800999999999</v>
      </c>
      <c r="E42" s="335">
        <v>99.998745923293384</v>
      </c>
      <c r="F42" s="337">
        <v>48902.61</v>
      </c>
      <c r="G42" s="334">
        <v>60022.982000000004</v>
      </c>
      <c r="H42" s="338">
        <v>99.484568906646658</v>
      </c>
      <c r="I42" s="336">
        <v>9408.4480000000003</v>
      </c>
      <c r="J42" s="338">
        <v>99.982880022325062</v>
      </c>
      <c r="K42" s="339">
        <v>50614.534</v>
      </c>
      <c r="L42" s="340">
        <v>24.008999999998196</v>
      </c>
      <c r="M42" s="338">
        <v>4.0437967662423385E-2</v>
      </c>
      <c r="N42" s="337">
        <v>0.13100000000122236</v>
      </c>
      <c r="O42" s="338">
        <v>1.2540767066186373E-3</v>
      </c>
      <c r="P42" s="337">
        <v>23.877999999996973</v>
      </c>
      <c r="Q42" s="334">
        <v>310.97999999999593</v>
      </c>
      <c r="R42" s="338">
        <v>0.51543109335335202</v>
      </c>
      <c r="S42" s="337">
        <v>1.6109999999989668</v>
      </c>
      <c r="T42" s="338">
        <v>1.7119977674943027E-2</v>
      </c>
      <c r="U42" s="341">
        <v>309.36899999999696</v>
      </c>
      <c r="W42" s="999"/>
      <c r="X42" s="999"/>
      <c r="Y42" s="1000"/>
      <c r="Z42" s="1000"/>
    </row>
    <row r="43" spans="1:26">
      <c r="A43" s="325" t="s">
        <v>383</v>
      </c>
      <c r="B43" s="334">
        <v>7730.9719999999998</v>
      </c>
      <c r="C43" s="335"/>
      <c r="D43" s="336">
        <v>34283.284</v>
      </c>
      <c r="E43" s="335">
        <v>87.564026657269494</v>
      </c>
      <c r="F43" s="337">
        <v>-26552.311999999998</v>
      </c>
      <c r="G43" s="334">
        <v>9810.2080000000005</v>
      </c>
      <c r="H43" s="338">
        <v>68.009637891366026</v>
      </c>
      <c r="I43" s="336">
        <v>37394.762000000002</v>
      </c>
      <c r="J43" s="338">
        <v>86.301119920802321</v>
      </c>
      <c r="K43" s="339">
        <v>-27584.554000000004</v>
      </c>
      <c r="L43" s="340">
        <v>2410.2839999999997</v>
      </c>
      <c r="M43" s="338">
        <v>23.767115237008117</v>
      </c>
      <c r="N43" s="337">
        <v>4868.9630000000034</v>
      </c>
      <c r="O43" s="338">
        <v>12.435973342730502</v>
      </c>
      <c r="P43" s="337">
        <v>-2458.6790000000037</v>
      </c>
      <c r="Q43" s="334">
        <v>4614.5239999999994</v>
      </c>
      <c r="R43" s="338">
        <v>31.990362108633974</v>
      </c>
      <c r="S43" s="337">
        <v>5935.801999999996</v>
      </c>
      <c r="T43" s="338">
        <v>13.698880079197668</v>
      </c>
      <c r="U43" s="341">
        <v>-1321.2779999999966</v>
      </c>
      <c r="W43" s="999"/>
      <c r="X43" s="999"/>
      <c r="Y43" s="1000"/>
      <c r="Z43" s="1000"/>
    </row>
    <row r="44" spans="1:26">
      <c r="A44" s="325" t="s">
        <v>384</v>
      </c>
      <c r="B44" s="334">
        <v>1416.873</v>
      </c>
      <c r="C44" s="335">
        <v>100</v>
      </c>
      <c r="D44" s="336">
        <v>30609.231</v>
      </c>
      <c r="E44" s="335">
        <v>83.381231756151735</v>
      </c>
      <c r="F44" s="337">
        <v>-29192.358</v>
      </c>
      <c r="G44" s="334">
        <v>2359.9259999999999</v>
      </c>
      <c r="H44" s="338">
        <v>99.21800308258139</v>
      </c>
      <c r="I44" s="336">
        <v>29525.24</v>
      </c>
      <c r="J44" s="338">
        <v>89.108947048046048</v>
      </c>
      <c r="K44" s="339">
        <v>-27165.314000000002</v>
      </c>
      <c r="L44" s="340">
        <v>0</v>
      </c>
      <c r="M44" s="338">
        <v>0</v>
      </c>
      <c r="N44" s="337">
        <v>6100.7459999999992</v>
      </c>
      <c r="O44" s="338">
        <v>16.618768243848258</v>
      </c>
      <c r="P44" s="337">
        <v>-6100.7459999999992</v>
      </c>
      <c r="Q44" s="334">
        <v>18.599999999999909</v>
      </c>
      <c r="R44" s="338">
        <v>0.78199691741859911</v>
      </c>
      <c r="S44" s="337">
        <v>3608.6269999999968</v>
      </c>
      <c r="T44" s="338">
        <v>10.891052951953954</v>
      </c>
      <c r="U44" s="341">
        <v>-3590.0269999999969</v>
      </c>
      <c r="W44" s="999"/>
      <c r="X44" s="999"/>
      <c r="Y44" s="1000"/>
      <c r="Z44" s="1000"/>
    </row>
    <row r="45" spans="1:26">
      <c r="A45" s="325" t="s">
        <v>385</v>
      </c>
      <c r="B45" s="334">
        <v>21124.891</v>
      </c>
      <c r="C45" s="335">
        <v>98.839956814319109</v>
      </c>
      <c r="D45" s="336">
        <v>99540.069000000003</v>
      </c>
      <c r="E45" s="335">
        <v>98.020660542989191</v>
      </c>
      <c r="F45" s="337">
        <v>-78415.178</v>
      </c>
      <c r="G45" s="334">
        <v>16946.474999999999</v>
      </c>
      <c r="H45" s="338">
        <v>97.805221391952173</v>
      </c>
      <c r="I45" s="336">
        <v>98816.494000000006</v>
      </c>
      <c r="J45" s="338">
        <v>97.575562151997659</v>
      </c>
      <c r="K45" s="339">
        <v>-81870.019</v>
      </c>
      <c r="L45" s="340">
        <v>247.93400000000111</v>
      </c>
      <c r="M45" s="338">
        <v>1.1600431856808873</v>
      </c>
      <c r="N45" s="337">
        <v>2010.0209999999934</v>
      </c>
      <c r="O45" s="338">
        <v>1.9793394570108143</v>
      </c>
      <c r="P45" s="337">
        <v>-1762.0869999999923</v>
      </c>
      <c r="Q45" s="334">
        <v>380.28399999999965</v>
      </c>
      <c r="R45" s="338">
        <v>2.194778608047816</v>
      </c>
      <c r="S45" s="337">
        <v>2455.2709999999934</v>
      </c>
      <c r="T45" s="338">
        <v>2.4244378480023463</v>
      </c>
      <c r="U45" s="341">
        <v>-2074.9869999999937</v>
      </c>
      <c r="W45" s="999"/>
      <c r="X45" s="999"/>
      <c r="Y45" s="1000"/>
      <c r="Z45" s="1000"/>
    </row>
    <row r="46" spans="1:26" ht="15.75" thickBot="1">
      <c r="A46" s="343" t="s">
        <v>386</v>
      </c>
      <c r="B46" s="350">
        <v>939.41499999999996</v>
      </c>
      <c r="C46" s="346">
        <v>84.67027430423488</v>
      </c>
      <c r="D46" s="345">
        <v>103803.25599999999</v>
      </c>
      <c r="E46" s="346">
        <v>98.535394198793881</v>
      </c>
      <c r="F46" s="347">
        <v>-102863.841</v>
      </c>
      <c r="G46" s="344">
        <v>1892.8440000000001</v>
      </c>
      <c r="H46" s="348">
        <v>96.062776336463628</v>
      </c>
      <c r="I46" s="345">
        <v>100846.681</v>
      </c>
      <c r="J46" s="348">
        <v>98.050578534953431</v>
      </c>
      <c r="K46" s="349">
        <v>-98953.837</v>
      </c>
      <c r="L46" s="350">
        <v>170.08300000000008</v>
      </c>
      <c r="M46" s="348">
        <v>15.329725695765116</v>
      </c>
      <c r="N46" s="347">
        <v>1542.9060000000027</v>
      </c>
      <c r="O46" s="348">
        <v>1.4646058012061254</v>
      </c>
      <c r="P46" s="347">
        <v>-1372.8230000000026</v>
      </c>
      <c r="Q46" s="344">
        <v>77.579999999999927</v>
      </c>
      <c r="R46" s="348">
        <v>3.9372236635363724</v>
      </c>
      <c r="S46" s="347">
        <v>2005.0130000000063</v>
      </c>
      <c r="T46" s="348">
        <v>1.9494214650465616</v>
      </c>
      <c r="U46" s="351">
        <v>-1927.4330000000064</v>
      </c>
      <c r="W46" s="999"/>
      <c r="X46" s="999"/>
      <c r="Y46" s="1000"/>
      <c r="Z46" s="1000"/>
    </row>
    <row r="47" spans="1:26" ht="9.75" customHeight="1">
      <c r="A47" s="300"/>
      <c r="B47" s="352"/>
      <c r="C47" s="352"/>
      <c r="D47" s="352"/>
      <c r="E47" s="300"/>
      <c r="F47" s="300"/>
      <c r="G47" s="300"/>
      <c r="H47" s="300"/>
      <c r="I47" s="23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</row>
    <row r="48" spans="1:26" ht="18.75" customHeight="1">
      <c r="A48" s="353" t="s">
        <v>1230</v>
      </c>
      <c r="B48" s="352"/>
      <c r="C48" s="352"/>
      <c r="D48" s="352"/>
      <c r="E48" s="300"/>
      <c r="F48" s="300"/>
      <c r="G48" s="300"/>
      <c r="H48" s="300"/>
      <c r="I48" s="23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</row>
    <row r="49" spans="1:21" ht="18">
      <c r="A49" s="353" t="s">
        <v>396</v>
      </c>
      <c r="B49" s="352"/>
      <c r="C49" s="352"/>
      <c r="D49" s="352"/>
      <c r="E49" s="300"/>
      <c r="F49" s="300"/>
      <c r="G49" s="300"/>
      <c r="H49" s="300"/>
      <c r="I49" s="23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</row>
    <row r="50" spans="1:21" ht="18">
      <c r="A50" s="353" t="s">
        <v>397</v>
      </c>
    </row>
    <row r="51" spans="1:21">
      <c r="A51" s="299" t="s">
        <v>268</v>
      </c>
    </row>
    <row r="52" spans="1:21">
      <c r="A52" s="110" t="s">
        <v>1234</v>
      </c>
    </row>
  </sheetData>
  <mergeCells count="15">
    <mergeCell ref="A3:A6"/>
    <mergeCell ref="B3:K3"/>
    <mergeCell ref="L3:U3"/>
    <mergeCell ref="B4:F4"/>
    <mergeCell ref="G4:K4"/>
    <mergeCell ref="L4:P4"/>
    <mergeCell ref="Q4:U4"/>
    <mergeCell ref="B5:C5"/>
    <mergeCell ref="D5:E5"/>
    <mergeCell ref="G5:H5"/>
    <mergeCell ref="I5:J5"/>
    <mergeCell ref="L5:M5"/>
    <mergeCell ref="N5:O5"/>
    <mergeCell ref="Q5:R5"/>
    <mergeCell ref="S5:T5"/>
  </mergeCells>
  <pageMargins left="0.11811023622047245" right="0.11811023622047245" top="0.39370078740157483" bottom="0.15748031496062992" header="0.31496062992125984" footer="0.31496062992125984"/>
  <pageSetup paperSize="9" scale="7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39"/>
  <sheetViews>
    <sheetView topLeftCell="A13" workbookViewId="0">
      <selection activeCell="A34" sqref="A34"/>
    </sheetView>
  </sheetViews>
  <sheetFormatPr defaultRowHeight="15"/>
  <cols>
    <col min="1" max="1" width="34.28515625" style="356" customWidth="1"/>
    <col min="2" max="2" width="23" style="356" customWidth="1"/>
    <col min="3" max="3" width="25.42578125" style="356" customWidth="1"/>
    <col min="4" max="16384" width="9.140625" style="301"/>
  </cols>
  <sheetData>
    <row r="1" spans="1:6" s="355" customFormat="1" ht="14.25">
      <c r="A1" s="354" t="s">
        <v>399</v>
      </c>
      <c r="B1" s="354"/>
      <c r="C1" s="354"/>
    </row>
    <row r="2" spans="1:6" s="355" customFormat="1" ht="14.25">
      <c r="A2" s="354" t="s">
        <v>400</v>
      </c>
      <c r="B2" s="354"/>
      <c r="C2" s="354"/>
    </row>
    <row r="3" spans="1:6" ht="15.75" thickBot="1">
      <c r="A3" s="356" t="s">
        <v>401</v>
      </c>
      <c r="C3" s="370" t="s">
        <v>1336</v>
      </c>
    </row>
    <row r="4" spans="1:6" ht="19.5" thickBot="1">
      <c r="A4" s="357"/>
      <c r="B4" s="1428">
        <v>2012</v>
      </c>
      <c r="C4" s="1429" t="s">
        <v>1233</v>
      </c>
    </row>
    <row r="5" spans="1:6" ht="17.25">
      <c r="A5" s="1846" t="s">
        <v>398</v>
      </c>
      <c r="B5" s="1847"/>
      <c r="C5" s="1848"/>
    </row>
    <row r="6" spans="1:6">
      <c r="A6" s="358" t="s">
        <v>334</v>
      </c>
      <c r="B6" s="359"/>
      <c r="C6" s="360"/>
    </row>
    <row r="7" spans="1:6" ht="15.75">
      <c r="A7" s="358" t="s">
        <v>322</v>
      </c>
      <c r="B7" s="1001">
        <v>914593.74800000002</v>
      </c>
      <c r="C7" s="1002">
        <v>821168.78299999982</v>
      </c>
      <c r="D7" s="361"/>
      <c r="E7" s="361"/>
      <c r="F7" s="361"/>
    </row>
    <row r="8" spans="1:6" s="362" customFormat="1" ht="19.5" customHeight="1">
      <c r="A8" s="358" t="s">
        <v>335</v>
      </c>
      <c r="B8" s="1001">
        <v>702566.95900000003</v>
      </c>
      <c r="C8" s="1003">
        <v>597753.37999999977</v>
      </c>
      <c r="E8" s="363"/>
      <c r="F8" s="363"/>
    </row>
    <row r="9" spans="1:6" s="362" customFormat="1" ht="19.5" customHeight="1">
      <c r="A9" s="364" t="s">
        <v>336</v>
      </c>
      <c r="B9" s="1004">
        <v>212026.78899999999</v>
      </c>
      <c r="C9" s="1005">
        <v>223415.40300000002</v>
      </c>
      <c r="F9" s="301"/>
    </row>
    <row r="10" spans="1:6" s="362" customFormat="1" ht="19.5" customHeight="1">
      <c r="A10" s="358" t="s">
        <v>337</v>
      </c>
      <c r="B10" s="1006"/>
      <c r="C10" s="1007"/>
      <c r="F10" s="301"/>
    </row>
    <row r="11" spans="1:6" s="362" customFormat="1" ht="19.5" customHeight="1">
      <c r="A11" s="358" t="s">
        <v>322</v>
      </c>
      <c r="B11" s="1001">
        <v>1221414.1249999998</v>
      </c>
      <c r="C11" s="1002">
        <v>1117605.1400000001</v>
      </c>
      <c r="D11" s="363"/>
      <c r="E11" s="363"/>
      <c r="F11" s="301"/>
    </row>
    <row r="12" spans="1:6" s="362" customFormat="1" ht="19.5" customHeight="1">
      <c r="A12" s="358" t="s">
        <v>335</v>
      </c>
      <c r="B12" s="1001">
        <v>1150096.1919999998</v>
      </c>
      <c r="C12" s="1003">
        <v>1038071.5340000001</v>
      </c>
      <c r="F12" s="301"/>
    </row>
    <row r="13" spans="1:6" s="362" customFormat="1" ht="19.5" customHeight="1">
      <c r="A13" s="364" t="s">
        <v>336</v>
      </c>
      <c r="B13" s="1004">
        <v>71317.93299999999</v>
      </c>
      <c r="C13" s="1005">
        <v>79533.606</v>
      </c>
      <c r="F13" s="301"/>
    </row>
    <row r="14" spans="1:6" s="362" customFormat="1" ht="19.5" customHeight="1">
      <c r="A14" s="358" t="s">
        <v>338</v>
      </c>
      <c r="B14" s="1006"/>
      <c r="C14" s="1007"/>
      <c r="F14" s="301"/>
    </row>
    <row r="15" spans="1:6" s="362" customFormat="1" ht="19.5" customHeight="1">
      <c r="A15" s="358" t="s">
        <v>322</v>
      </c>
      <c r="B15" s="1001">
        <v>306820.37699999975</v>
      </c>
      <c r="C15" s="1002">
        <v>296436.35700000031</v>
      </c>
      <c r="E15" s="363"/>
      <c r="F15" s="301"/>
    </row>
    <row r="16" spans="1:6" s="362" customFormat="1" ht="19.5" customHeight="1">
      <c r="A16" s="358" t="s">
        <v>335</v>
      </c>
      <c r="B16" s="1001">
        <v>447529.23299999977</v>
      </c>
      <c r="C16" s="1003">
        <v>440318.15400000033</v>
      </c>
      <c r="E16" s="363"/>
      <c r="F16" s="301"/>
    </row>
    <row r="17" spans="1:7" ht="19.5" customHeight="1" thickBot="1">
      <c r="A17" s="365" t="s">
        <v>336</v>
      </c>
      <c r="B17" s="1008">
        <v>-140708.856</v>
      </c>
      <c r="C17" s="1009">
        <v>-143881.79700000002</v>
      </c>
      <c r="E17" s="363"/>
    </row>
    <row r="18" spans="1:7">
      <c r="A18" s="366" t="s">
        <v>339</v>
      </c>
      <c r="B18" s="367"/>
      <c r="C18" s="368"/>
    </row>
    <row r="19" spans="1:7">
      <c r="A19" s="358" t="s">
        <v>334</v>
      </c>
      <c r="B19" s="359"/>
      <c r="C19" s="360"/>
    </row>
    <row r="20" spans="1:7" ht="15.75">
      <c r="A20" s="358" t="s">
        <v>322</v>
      </c>
      <c r="B20" s="1001">
        <v>3049290.3909999998</v>
      </c>
      <c r="C20" s="1002">
        <v>3074975.6750000003</v>
      </c>
    </row>
    <row r="21" spans="1:7" ht="15.75">
      <c r="A21" s="358" t="s">
        <v>335</v>
      </c>
      <c r="B21" s="1001">
        <v>2438641.2239999999</v>
      </c>
      <c r="C21" s="1003">
        <v>2470663.6680000005</v>
      </c>
    </row>
    <row r="22" spans="1:7" ht="15.75">
      <c r="A22" s="364" t="s">
        <v>336</v>
      </c>
      <c r="B22" s="1004">
        <v>610649.16700000002</v>
      </c>
      <c r="C22" s="1005">
        <v>604312.00699999998</v>
      </c>
      <c r="G22" s="369"/>
    </row>
    <row r="23" spans="1:7" ht="15.75">
      <c r="A23" s="358" t="s">
        <v>337</v>
      </c>
      <c r="B23" s="1006"/>
      <c r="C23" s="1007"/>
    </row>
    <row r="24" spans="1:7" ht="15.75">
      <c r="A24" s="358" t="s">
        <v>322</v>
      </c>
      <c r="B24" s="1001">
        <v>2371776.2390000001</v>
      </c>
      <c r="C24" s="1002">
        <v>2145083.9139999999</v>
      </c>
    </row>
    <row r="25" spans="1:7" ht="15.75">
      <c r="A25" s="358" t="s">
        <v>335</v>
      </c>
      <c r="B25" s="1001">
        <v>2075491.4010000001</v>
      </c>
      <c r="C25" s="1003">
        <v>1896650.6969999999</v>
      </c>
    </row>
    <row r="26" spans="1:7" ht="15.75">
      <c r="A26" s="364" t="s">
        <v>336</v>
      </c>
      <c r="B26" s="1004">
        <v>296284.83799999999</v>
      </c>
      <c r="C26" s="1005">
        <v>248433.21699999992</v>
      </c>
    </row>
    <row r="27" spans="1:7" ht="15.75">
      <c r="A27" s="358" t="s">
        <v>338</v>
      </c>
      <c r="B27" s="1006"/>
      <c r="C27" s="1007"/>
    </row>
    <row r="28" spans="1:7" ht="15.75">
      <c r="A28" s="358" t="s">
        <v>322</v>
      </c>
      <c r="B28" s="1001">
        <v>-677514.15199999977</v>
      </c>
      <c r="C28" s="1002">
        <v>-929891.76100000041</v>
      </c>
    </row>
    <row r="29" spans="1:7" ht="15.75">
      <c r="A29" s="358" t="s">
        <v>335</v>
      </c>
      <c r="B29" s="1001">
        <v>-363149.82299999986</v>
      </c>
      <c r="C29" s="1003">
        <v>-574012.9710000006</v>
      </c>
    </row>
    <row r="30" spans="1:7" ht="16.5" thickBot="1">
      <c r="A30" s="365" t="s">
        <v>336</v>
      </c>
      <c r="B30" s="1008">
        <v>-314364.32900000003</v>
      </c>
      <c r="C30" s="1009">
        <v>-355878.79000000004</v>
      </c>
    </row>
    <row r="31" spans="1:7" s="1431" customFormat="1" ht="18.75">
      <c r="A31" s="298" t="s">
        <v>1227</v>
      </c>
      <c r="B31" s="1430"/>
      <c r="C31" s="1430"/>
      <c r="F31" s="301"/>
    </row>
    <row r="32" spans="1:7" s="1431" customFormat="1" ht="36.75" customHeight="1">
      <c r="A32" s="1849" t="s">
        <v>1339</v>
      </c>
      <c r="B32" s="1850"/>
      <c r="C32" s="1850"/>
      <c r="F32" s="301"/>
    </row>
    <row r="33" spans="1:6" s="1431" customFormat="1" ht="15.75">
      <c r="A33" s="110" t="s">
        <v>340</v>
      </c>
      <c r="B33" s="1430"/>
      <c r="C33" s="1430"/>
      <c r="F33" s="301"/>
    </row>
    <row r="34" spans="1:6" s="1431" customFormat="1" ht="15.75">
      <c r="A34" s="110" t="s">
        <v>1234</v>
      </c>
      <c r="B34" s="1430"/>
      <c r="C34" s="1430"/>
      <c r="F34" s="301"/>
    </row>
    <row r="39" spans="1:6">
      <c r="A39" s="110"/>
      <c r="B39" s="110"/>
      <c r="C39" s="110"/>
    </row>
  </sheetData>
  <mergeCells count="2">
    <mergeCell ref="A5:C5"/>
    <mergeCell ref="A32:C32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46"/>
  <sheetViews>
    <sheetView topLeftCell="A13" workbookViewId="0">
      <selection activeCell="M18" sqref="M18"/>
    </sheetView>
  </sheetViews>
  <sheetFormatPr defaultRowHeight="15.75"/>
  <cols>
    <col min="1" max="1" width="35.28515625" style="279" customWidth="1"/>
    <col min="2" max="2" width="11.42578125" style="279" customWidth="1"/>
    <col min="3" max="3" width="11" style="279" customWidth="1"/>
    <col min="4" max="8" width="9.85546875" style="279" customWidth="1"/>
    <col min="9" max="9" width="11.28515625" style="279" customWidth="1"/>
    <col min="10" max="11" width="9.85546875" style="279" customWidth="1"/>
    <col min="12" max="12" width="11.5703125" style="279" bestFit="1" customWidth="1"/>
    <col min="13" max="16384" width="9.140625" style="279"/>
  </cols>
  <sheetData>
    <row r="1" spans="1:14" s="95" customFormat="1">
      <c r="A1" s="95" t="s">
        <v>1235</v>
      </c>
    </row>
    <row r="2" spans="1:14" ht="16.5" thickBot="1">
      <c r="A2" s="279" t="s">
        <v>401</v>
      </c>
      <c r="K2" s="302" t="s">
        <v>1236</v>
      </c>
    </row>
    <row r="3" spans="1:14">
      <c r="A3" s="1851" t="s">
        <v>285</v>
      </c>
      <c r="B3" s="1854" t="s">
        <v>402</v>
      </c>
      <c r="C3" s="1857" t="s">
        <v>332</v>
      </c>
      <c r="D3" s="1858"/>
      <c r="E3" s="1858"/>
      <c r="F3" s="1858"/>
      <c r="G3" s="1858"/>
      <c r="H3" s="1858"/>
      <c r="I3" s="1858"/>
      <c r="J3" s="1858"/>
      <c r="K3" s="1859"/>
    </row>
    <row r="4" spans="1:14">
      <c r="A4" s="1852"/>
      <c r="B4" s="1855"/>
      <c r="C4" s="1860" t="s">
        <v>403</v>
      </c>
      <c r="D4" s="371" t="s">
        <v>287</v>
      </c>
      <c r="E4" s="1863" t="s">
        <v>333</v>
      </c>
      <c r="F4" s="1864"/>
      <c r="G4" s="1864"/>
      <c r="H4" s="1864"/>
      <c r="I4" s="1864"/>
      <c r="J4" s="1864"/>
      <c r="K4" s="1865"/>
    </row>
    <row r="5" spans="1:14" ht="17.25">
      <c r="A5" s="1852"/>
      <c r="B5" s="1855"/>
      <c r="C5" s="1861"/>
      <c r="D5" s="371" t="s">
        <v>404</v>
      </c>
      <c r="E5" s="1860" t="s">
        <v>289</v>
      </c>
      <c r="F5" s="1860" t="s">
        <v>290</v>
      </c>
      <c r="G5" s="372" t="s">
        <v>291</v>
      </c>
      <c r="H5" s="373" t="s">
        <v>292</v>
      </c>
      <c r="I5" s="1860" t="s">
        <v>293</v>
      </c>
      <c r="J5" s="1860" t="s">
        <v>294</v>
      </c>
      <c r="K5" s="1866" t="s">
        <v>295</v>
      </c>
    </row>
    <row r="6" spans="1:14" ht="16.5" thickBot="1">
      <c r="A6" s="1853"/>
      <c r="B6" s="1856"/>
      <c r="C6" s="1862"/>
      <c r="D6" s="374"/>
      <c r="E6" s="1862"/>
      <c r="F6" s="1862"/>
      <c r="G6" s="375" t="s">
        <v>296</v>
      </c>
      <c r="H6" s="376" t="s">
        <v>297</v>
      </c>
      <c r="I6" s="1862"/>
      <c r="J6" s="1862"/>
      <c r="K6" s="1867"/>
    </row>
    <row r="7" spans="1:14" ht="13.35" customHeight="1">
      <c r="A7" s="377" t="s">
        <v>298</v>
      </c>
      <c r="B7" s="1010">
        <v>113982.36500000001</v>
      </c>
      <c r="C7" s="1011">
        <v>113927.446</v>
      </c>
      <c r="D7" s="1012">
        <v>54.919000000008964</v>
      </c>
      <c r="E7" s="1013">
        <v>3.25</v>
      </c>
      <c r="F7" s="1012">
        <v>0</v>
      </c>
      <c r="G7" s="1012">
        <v>46.668999999999997</v>
      </c>
      <c r="H7" s="1014">
        <v>0</v>
      </c>
      <c r="I7" s="1013">
        <v>0</v>
      </c>
      <c r="J7" s="1012">
        <v>0</v>
      </c>
      <c r="K7" s="1015">
        <v>5</v>
      </c>
      <c r="L7" s="303"/>
      <c r="M7" s="303"/>
      <c r="N7" s="306"/>
    </row>
    <row r="8" spans="1:14" ht="13.35" customHeight="1">
      <c r="A8" s="325" t="s">
        <v>299</v>
      </c>
      <c r="B8" s="1016">
        <v>408856.03899999999</v>
      </c>
      <c r="C8" s="1017">
        <v>396489.24699999997</v>
      </c>
      <c r="D8" s="1018">
        <v>12366.792000000016</v>
      </c>
      <c r="E8" s="1019">
        <v>0</v>
      </c>
      <c r="F8" s="1018">
        <v>4.234</v>
      </c>
      <c r="G8" s="1018">
        <v>83.805000000000007</v>
      </c>
      <c r="H8" s="1020">
        <v>133.12</v>
      </c>
      <c r="I8" s="1019">
        <v>11242.218999999999</v>
      </c>
      <c r="J8" s="1018">
        <v>105.696</v>
      </c>
      <c r="K8" s="1021">
        <v>2.7690000000000001</v>
      </c>
      <c r="L8" s="303"/>
      <c r="M8" s="303"/>
      <c r="N8" s="306"/>
    </row>
    <row r="9" spans="1:14" ht="13.35" customHeight="1">
      <c r="A9" s="325" t="s">
        <v>300</v>
      </c>
      <c r="B9" s="1016">
        <v>38639.686000000002</v>
      </c>
      <c r="C9" s="1017">
        <v>22818.043000000001</v>
      </c>
      <c r="D9" s="1018">
        <v>15821.643</v>
      </c>
      <c r="E9" s="1019">
        <v>1833.087</v>
      </c>
      <c r="F9" s="1018">
        <v>0</v>
      </c>
      <c r="G9" s="1018">
        <v>320.13499999999999</v>
      </c>
      <c r="H9" s="1020">
        <v>4062.299</v>
      </c>
      <c r="I9" s="1019">
        <v>1178.414</v>
      </c>
      <c r="J9" s="1018">
        <v>53.045000000000002</v>
      </c>
      <c r="K9" s="1021">
        <v>1001.304</v>
      </c>
      <c r="L9" s="303"/>
      <c r="M9" s="303"/>
      <c r="N9" s="306"/>
    </row>
    <row r="10" spans="1:14" ht="13.35" customHeight="1">
      <c r="A10" s="325" t="s">
        <v>301</v>
      </c>
      <c r="B10" s="1016">
        <v>332422.55300000001</v>
      </c>
      <c r="C10" s="1017">
        <v>330197.55099999998</v>
      </c>
      <c r="D10" s="1018">
        <v>2225.0020000000368</v>
      </c>
      <c r="E10" s="1019">
        <v>31.632000000000001</v>
      </c>
      <c r="F10" s="1018">
        <v>0</v>
      </c>
      <c r="G10" s="1018">
        <v>0</v>
      </c>
      <c r="H10" s="1020">
        <v>14.38</v>
      </c>
      <c r="I10" s="1019">
        <v>0</v>
      </c>
      <c r="J10" s="1018">
        <v>0</v>
      </c>
      <c r="K10" s="1021">
        <v>2008.348</v>
      </c>
      <c r="L10" s="303"/>
      <c r="M10" s="303"/>
      <c r="N10" s="306"/>
    </row>
    <row r="11" spans="1:14" ht="13.35" customHeight="1">
      <c r="A11" s="325" t="s">
        <v>302</v>
      </c>
      <c r="B11" s="1016">
        <v>23193.219000000001</v>
      </c>
      <c r="C11" s="1017">
        <v>18098.665000000001</v>
      </c>
      <c r="D11" s="1018">
        <v>5094.5540000000001</v>
      </c>
      <c r="E11" s="1019">
        <v>0</v>
      </c>
      <c r="F11" s="1018">
        <v>0</v>
      </c>
      <c r="G11" s="1018">
        <v>626.46600000000001</v>
      </c>
      <c r="H11" s="1020">
        <v>349.97</v>
      </c>
      <c r="I11" s="1019">
        <v>56.194000000000003</v>
      </c>
      <c r="J11" s="1018">
        <v>54.722999999999999</v>
      </c>
      <c r="K11" s="1021">
        <v>228.428</v>
      </c>
      <c r="L11" s="303"/>
      <c r="M11" s="303"/>
      <c r="N11" s="306"/>
    </row>
    <row r="12" spans="1:14" ht="13.35" customHeight="1">
      <c r="A12" s="325" t="s">
        <v>303</v>
      </c>
      <c r="B12" s="1016">
        <v>57818.144999999997</v>
      </c>
      <c r="C12" s="1017">
        <v>54394.258999999998</v>
      </c>
      <c r="D12" s="1018">
        <v>3423.8859999999986</v>
      </c>
      <c r="E12" s="1019">
        <v>1.262</v>
      </c>
      <c r="F12" s="1018">
        <v>0.54</v>
      </c>
      <c r="G12" s="1018">
        <v>84.570999999999998</v>
      </c>
      <c r="H12" s="1020">
        <v>74.905999999999992</v>
      </c>
      <c r="I12" s="1019">
        <v>7.8E-2</v>
      </c>
      <c r="J12" s="1018">
        <v>139.364</v>
      </c>
      <c r="K12" s="1021">
        <v>1.571</v>
      </c>
      <c r="L12" s="303"/>
      <c r="M12" s="303"/>
      <c r="N12" s="306"/>
    </row>
    <row r="13" spans="1:14" ht="13.35" customHeight="1">
      <c r="A13" s="325" t="s">
        <v>304</v>
      </c>
      <c r="B13" s="1016">
        <v>192693.245</v>
      </c>
      <c r="C13" s="1017">
        <v>178214.179</v>
      </c>
      <c r="D13" s="1018">
        <v>14479.065999999992</v>
      </c>
      <c r="E13" s="1019">
        <v>13.095000000000001</v>
      </c>
      <c r="F13" s="1018">
        <v>797.68100000000004</v>
      </c>
      <c r="G13" s="1018">
        <v>4509.8940000000002</v>
      </c>
      <c r="H13" s="1020">
        <v>2013.4199999999998</v>
      </c>
      <c r="I13" s="1019">
        <v>129.38499999999999</v>
      </c>
      <c r="J13" s="1018">
        <v>1309.152</v>
      </c>
      <c r="K13" s="1021">
        <v>309.06099999999998</v>
      </c>
      <c r="L13" s="303"/>
      <c r="M13" s="303"/>
      <c r="N13" s="306"/>
    </row>
    <row r="14" spans="1:14" ht="13.35" customHeight="1">
      <c r="A14" s="325" t="s">
        <v>305</v>
      </c>
      <c r="B14" s="1016">
        <v>243241.84899999999</v>
      </c>
      <c r="C14" s="1017">
        <v>146569.34700000001</v>
      </c>
      <c r="D14" s="1018">
        <v>96672.501999999979</v>
      </c>
      <c r="E14" s="1019">
        <v>4.7050000000000001</v>
      </c>
      <c r="F14" s="1018">
        <v>1045.8330000000001</v>
      </c>
      <c r="G14" s="1018">
        <v>16203.357</v>
      </c>
      <c r="H14" s="1020">
        <v>9144.9359999999997</v>
      </c>
      <c r="I14" s="1019">
        <v>11812.132</v>
      </c>
      <c r="J14" s="1018">
        <v>21571.54</v>
      </c>
      <c r="K14" s="1021">
        <v>6166.49</v>
      </c>
      <c r="L14" s="303"/>
      <c r="M14" s="303"/>
      <c r="N14" s="306"/>
    </row>
    <row r="15" spans="1:14" ht="13.35" customHeight="1">
      <c r="A15" s="325" t="s">
        <v>306</v>
      </c>
      <c r="B15" s="1016">
        <v>186113.264</v>
      </c>
      <c r="C15" s="1017">
        <v>161575.01999999999</v>
      </c>
      <c r="D15" s="1018">
        <v>24538.244000000006</v>
      </c>
      <c r="E15" s="1019">
        <v>3844.7040000000002</v>
      </c>
      <c r="F15" s="1018">
        <v>570.56200000000001</v>
      </c>
      <c r="G15" s="1018">
        <v>329.32600000000002</v>
      </c>
      <c r="H15" s="1020">
        <v>20.885000000000002</v>
      </c>
      <c r="I15" s="1019">
        <v>2964.9580000000001</v>
      </c>
      <c r="J15" s="1018">
        <v>3999.22</v>
      </c>
      <c r="K15" s="1021">
        <v>34.347000000000001</v>
      </c>
      <c r="L15" s="303"/>
      <c r="M15" s="303"/>
      <c r="N15" s="306"/>
    </row>
    <row r="16" spans="1:14" ht="13.35" customHeight="1">
      <c r="A16" s="325" t="s">
        <v>307</v>
      </c>
      <c r="B16" s="1016">
        <v>92788.180999999997</v>
      </c>
      <c r="C16" s="1017">
        <v>91084.846000000005</v>
      </c>
      <c r="D16" s="1018">
        <v>1703.3349999999919</v>
      </c>
      <c r="E16" s="1019">
        <v>0.36599999999999999</v>
      </c>
      <c r="F16" s="1018">
        <v>158.678</v>
      </c>
      <c r="G16" s="1018">
        <v>77.566000000000003</v>
      </c>
      <c r="H16" s="1020">
        <v>25.326000000000001</v>
      </c>
      <c r="I16" s="1019">
        <v>81.653999999999996</v>
      </c>
      <c r="J16" s="1018">
        <v>1.139</v>
      </c>
      <c r="K16" s="1021">
        <v>360.375</v>
      </c>
      <c r="L16" s="303"/>
      <c r="M16" s="303"/>
      <c r="N16" s="306"/>
    </row>
    <row r="17" spans="1:14" ht="13.35" customHeight="1">
      <c r="A17" s="325" t="s">
        <v>308</v>
      </c>
      <c r="B17" s="1016">
        <v>40614.625999999997</v>
      </c>
      <c r="C17" s="1017">
        <v>39872.699999999997</v>
      </c>
      <c r="D17" s="1018">
        <v>741.92599999999948</v>
      </c>
      <c r="E17" s="1019">
        <v>0</v>
      </c>
      <c r="F17" s="1018">
        <v>569.923</v>
      </c>
      <c r="G17" s="1018">
        <v>0</v>
      </c>
      <c r="H17" s="1020">
        <v>2.0129999999999999</v>
      </c>
      <c r="I17" s="1019">
        <v>0</v>
      </c>
      <c r="J17" s="1018">
        <v>14.678000000000001</v>
      </c>
      <c r="K17" s="1021">
        <v>135.916</v>
      </c>
      <c r="L17" s="303"/>
      <c r="M17" s="303"/>
      <c r="N17" s="306"/>
    </row>
    <row r="18" spans="1:14" ht="13.35" customHeight="1">
      <c r="A18" s="325" t="s">
        <v>309</v>
      </c>
      <c r="B18" s="1016">
        <v>63399.517</v>
      </c>
      <c r="C18" s="1017">
        <v>52585.81</v>
      </c>
      <c r="D18" s="1018">
        <v>10813.707000000002</v>
      </c>
      <c r="E18" s="1019">
        <v>1.72</v>
      </c>
      <c r="F18" s="1018">
        <v>374.53899999999999</v>
      </c>
      <c r="G18" s="1018">
        <v>623.68899999999996</v>
      </c>
      <c r="H18" s="1020">
        <v>1300.3320000000001</v>
      </c>
      <c r="I18" s="1019">
        <v>4954.87</v>
      </c>
      <c r="J18" s="1018">
        <v>15.757999999999999</v>
      </c>
      <c r="K18" s="1021">
        <v>690.101</v>
      </c>
      <c r="L18" s="303"/>
      <c r="M18" s="303"/>
      <c r="N18" s="306"/>
    </row>
    <row r="19" spans="1:14" ht="13.35" customHeight="1">
      <c r="A19" s="325" t="s">
        <v>310</v>
      </c>
      <c r="B19" s="1016">
        <v>10060.986999999999</v>
      </c>
      <c r="C19" s="1017">
        <v>7133.7510000000002</v>
      </c>
      <c r="D19" s="1018">
        <v>2927.235999999999</v>
      </c>
      <c r="E19" s="1019">
        <v>19.568999999999999</v>
      </c>
      <c r="F19" s="1018">
        <v>0</v>
      </c>
      <c r="G19" s="1018">
        <v>305.91899999999998</v>
      </c>
      <c r="H19" s="1020">
        <v>1359.9469999999999</v>
      </c>
      <c r="I19" s="1019">
        <v>323.25599999999997</v>
      </c>
      <c r="J19" s="1018">
        <v>0</v>
      </c>
      <c r="K19" s="1021">
        <v>1.9610000000000001</v>
      </c>
      <c r="L19" s="303"/>
      <c r="M19" s="303"/>
      <c r="N19" s="306"/>
    </row>
    <row r="20" spans="1:14" ht="13.35" customHeight="1">
      <c r="A20" s="325" t="s">
        <v>311</v>
      </c>
      <c r="B20" s="1016">
        <v>600.56299999999999</v>
      </c>
      <c r="C20" s="1017">
        <v>503.74599999999998</v>
      </c>
      <c r="D20" s="1018">
        <v>96.817000000000007</v>
      </c>
      <c r="E20" s="1019">
        <v>1.2829999999999999</v>
      </c>
      <c r="F20" s="1018">
        <v>6.5640000000000001</v>
      </c>
      <c r="G20" s="1018">
        <v>0</v>
      </c>
      <c r="H20" s="1020">
        <v>0</v>
      </c>
      <c r="I20" s="1019">
        <v>0</v>
      </c>
      <c r="J20" s="1018">
        <v>9.0939999999999994</v>
      </c>
      <c r="K20" s="1021">
        <v>0</v>
      </c>
      <c r="L20" s="303"/>
      <c r="M20" s="303"/>
      <c r="N20" s="306"/>
    </row>
    <row r="21" spans="1:14" ht="13.35" customHeight="1">
      <c r="A21" s="325" t="s">
        <v>312</v>
      </c>
      <c r="B21" s="1016">
        <v>322751.82299999997</v>
      </c>
      <c r="C21" s="1017">
        <v>298637.45500000002</v>
      </c>
      <c r="D21" s="1018">
        <v>24114.367999999959</v>
      </c>
      <c r="E21" s="1019">
        <v>56.185000000000002</v>
      </c>
      <c r="F21" s="1018">
        <v>11142.513000000001</v>
      </c>
      <c r="G21" s="1018">
        <v>15.881</v>
      </c>
      <c r="H21" s="1020">
        <v>276.09499999999997</v>
      </c>
      <c r="I21" s="1019">
        <v>0</v>
      </c>
      <c r="J21" s="1018">
        <v>8.57</v>
      </c>
      <c r="K21" s="1021">
        <v>5294.5690000000004</v>
      </c>
      <c r="L21" s="303"/>
      <c r="M21" s="303"/>
      <c r="N21" s="306"/>
    </row>
    <row r="22" spans="1:14" ht="13.35" customHeight="1">
      <c r="A22" s="325" t="s">
        <v>313</v>
      </c>
      <c r="B22" s="1016">
        <v>172347.984</v>
      </c>
      <c r="C22" s="1017">
        <v>163750.454</v>
      </c>
      <c r="D22" s="1018">
        <v>8597.5299999999988</v>
      </c>
      <c r="E22" s="1019">
        <v>1596.9359999999999</v>
      </c>
      <c r="F22" s="1018">
        <v>0</v>
      </c>
      <c r="G22" s="1018">
        <v>451.75900000000001</v>
      </c>
      <c r="H22" s="1020">
        <v>29.324999999999999</v>
      </c>
      <c r="I22" s="1019">
        <v>188.64400000000001</v>
      </c>
      <c r="J22" s="1018">
        <v>349.48700000000002</v>
      </c>
      <c r="K22" s="1021">
        <v>60.795999999999999</v>
      </c>
      <c r="L22" s="303"/>
      <c r="M22" s="303"/>
      <c r="N22" s="306"/>
    </row>
    <row r="23" spans="1:14" ht="13.35" customHeight="1">
      <c r="A23" s="325" t="s">
        <v>314</v>
      </c>
      <c r="B23" s="1016">
        <v>179880.399</v>
      </c>
      <c r="C23" s="1017">
        <v>175244.12400000001</v>
      </c>
      <c r="D23" s="1018">
        <v>4636.2749999999942</v>
      </c>
      <c r="E23" s="1019">
        <v>554.44799999999998</v>
      </c>
      <c r="F23" s="1018">
        <v>28.416</v>
      </c>
      <c r="G23" s="1018">
        <v>2768.9920000000002</v>
      </c>
      <c r="H23" s="1020">
        <v>65.49799999999999</v>
      </c>
      <c r="I23" s="1019">
        <v>70.808999999999997</v>
      </c>
      <c r="J23" s="1018">
        <v>414.065</v>
      </c>
      <c r="K23" s="1021">
        <v>57.932000000000002</v>
      </c>
      <c r="L23" s="303"/>
      <c r="M23" s="303"/>
      <c r="N23" s="306"/>
    </row>
    <row r="24" spans="1:14" ht="13.35" customHeight="1">
      <c r="A24" s="325" t="s">
        <v>315</v>
      </c>
      <c r="B24" s="1016">
        <v>205871.52600000001</v>
      </c>
      <c r="C24" s="1017">
        <v>180533.65599999999</v>
      </c>
      <c r="D24" s="1018">
        <v>25337.870000000024</v>
      </c>
      <c r="E24" s="1019">
        <v>5286.29</v>
      </c>
      <c r="F24" s="1018">
        <v>187.386</v>
      </c>
      <c r="G24" s="1018">
        <v>967.45399999999995</v>
      </c>
      <c r="H24" s="1020">
        <v>23.552</v>
      </c>
      <c r="I24" s="1019">
        <v>11.535</v>
      </c>
      <c r="J24" s="1018">
        <v>18673.641</v>
      </c>
      <c r="K24" s="1021">
        <v>83.614000000000004</v>
      </c>
      <c r="L24" s="303"/>
      <c r="M24" s="303"/>
      <c r="N24" s="306"/>
    </row>
    <row r="25" spans="1:14" ht="13.35" customHeight="1">
      <c r="A25" s="325" t="s">
        <v>316</v>
      </c>
      <c r="B25" s="1016">
        <v>237041.024</v>
      </c>
      <c r="C25" s="1017">
        <v>231000.15</v>
      </c>
      <c r="D25" s="1018">
        <v>6040.8740000000107</v>
      </c>
      <c r="E25" s="1019">
        <v>1229.5170000000001</v>
      </c>
      <c r="F25" s="1018">
        <v>952.0329999999999</v>
      </c>
      <c r="G25" s="1018">
        <v>1791.3009999999999</v>
      </c>
      <c r="H25" s="1020">
        <v>10.452999999999999</v>
      </c>
      <c r="I25" s="1019">
        <v>0</v>
      </c>
      <c r="J25" s="1018">
        <v>1.903</v>
      </c>
      <c r="K25" s="1021">
        <v>291.47199999999998</v>
      </c>
      <c r="L25" s="303"/>
      <c r="M25" s="303"/>
      <c r="N25" s="306"/>
    </row>
    <row r="26" spans="1:14" ht="13.35" customHeight="1">
      <c r="A26" s="325" t="s">
        <v>317</v>
      </c>
      <c r="B26" s="1016">
        <v>144811.94899999999</v>
      </c>
      <c r="C26" s="1017">
        <v>122479.336</v>
      </c>
      <c r="D26" s="1018">
        <v>22332.612999999998</v>
      </c>
      <c r="E26" s="1019">
        <v>349.399</v>
      </c>
      <c r="F26" s="1018">
        <v>625.25900000000001</v>
      </c>
      <c r="G26" s="1018">
        <v>6574.0810000000001</v>
      </c>
      <c r="H26" s="1020">
        <v>2914.8830000000003</v>
      </c>
      <c r="I26" s="1019">
        <v>2303.018</v>
      </c>
      <c r="J26" s="1018">
        <v>129.60300000000001</v>
      </c>
      <c r="K26" s="1021">
        <v>205.15199999999999</v>
      </c>
      <c r="L26" s="303"/>
      <c r="M26" s="303"/>
      <c r="N26" s="306"/>
    </row>
    <row r="27" spans="1:14" ht="13.35" customHeight="1">
      <c r="A27" s="325" t="s">
        <v>318</v>
      </c>
      <c r="B27" s="1016">
        <v>257125.1</v>
      </c>
      <c r="C27" s="1017">
        <v>234941.361</v>
      </c>
      <c r="D27" s="1018">
        <v>22183.739000000001</v>
      </c>
      <c r="E27" s="1019">
        <v>5743.4690000000001</v>
      </c>
      <c r="F27" s="1018">
        <v>718.12300000000005</v>
      </c>
      <c r="G27" s="1018">
        <v>801.08299999999997</v>
      </c>
      <c r="H27" s="1020">
        <v>7966.576</v>
      </c>
      <c r="I27" s="1019">
        <v>348.31700000000001</v>
      </c>
      <c r="J27" s="1018">
        <v>133.21</v>
      </c>
      <c r="K27" s="1021">
        <v>457.25900000000001</v>
      </c>
      <c r="L27" s="303"/>
      <c r="M27" s="303"/>
      <c r="N27" s="306"/>
    </row>
    <row r="28" spans="1:14" ht="13.35" customHeight="1">
      <c r="A28" s="325" t="s">
        <v>319</v>
      </c>
      <c r="B28" s="1016">
        <v>294639.538</v>
      </c>
      <c r="C28" s="1017">
        <v>278381.58799999999</v>
      </c>
      <c r="D28" s="1018">
        <v>16257.950000000012</v>
      </c>
      <c r="E28" s="1019">
        <v>2632.4780000000001</v>
      </c>
      <c r="F28" s="1018">
        <v>1749.1510000000001</v>
      </c>
      <c r="G28" s="1018">
        <v>72.119</v>
      </c>
      <c r="H28" s="1020">
        <v>4551.95</v>
      </c>
      <c r="I28" s="1019">
        <v>945.92600000000004</v>
      </c>
      <c r="J28" s="1018">
        <v>1443.2280000000001</v>
      </c>
      <c r="K28" s="1021">
        <v>2813.4769999999999</v>
      </c>
      <c r="L28" s="303"/>
      <c r="M28" s="303"/>
      <c r="N28" s="306"/>
    </row>
    <row r="29" spans="1:14" ht="13.35" customHeight="1">
      <c r="A29" s="325" t="s">
        <v>320</v>
      </c>
      <c r="B29" s="1016">
        <v>164920.33900000001</v>
      </c>
      <c r="C29" s="1017">
        <v>158135.52799999999</v>
      </c>
      <c r="D29" s="1018">
        <v>6784.8110000000161</v>
      </c>
      <c r="E29" s="1019">
        <v>339.81</v>
      </c>
      <c r="F29" s="1018">
        <v>1525.6870000000001</v>
      </c>
      <c r="G29" s="1018">
        <v>0</v>
      </c>
      <c r="H29" s="1020">
        <v>1169.8139999999999</v>
      </c>
      <c r="I29" s="1019">
        <v>3085.373</v>
      </c>
      <c r="J29" s="1018">
        <v>22.974</v>
      </c>
      <c r="K29" s="1021">
        <v>95.019000000000005</v>
      </c>
      <c r="L29" s="303"/>
      <c r="M29" s="303"/>
      <c r="N29" s="306"/>
    </row>
    <row r="30" spans="1:14" ht="13.35" customHeight="1" thickBot="1">
      <c r="A30" s="325" t="s">
        <v>321</v>
      </c>
      <c r="B30" s="1016">
        <v>112330.537</v>
      </c>
      <c r="C30" s="1017">
        <v>110215.147</v>
      </c>
      <c r="D30" s="1022">
        <v>2115.3899999999994</v>
      </c>
      <c r="E30" s="1019">
        <v>39.868000000000002</v>
      </c>
      <c r="F30" s="1018">
        <v>0</v>
      </c>
      <c r="G30" s="1018">
        <v>7.0190000000000001</v>
      </c>
      <c r="H30" s="1023">
        <v>82.468000000000004</v>
      </c>
      <c r="I30" s="1019">
        <v>25.288</v>
      </c>
      <c r="J30" s="1018">
        <v>1630.298</v>
      </c>
      <c r="K30" s="1024">
        <v>14.061</v>
      </c>
      <c r="L30" s="303"/>
      <c r="M30" s="303"/>
      <c r="N30" s="306"/>
    </row>
    <row r="31" spans="1:14" ht="15" customHeight="1" thickBot="1">
      <c r="A31" s="380" t="s">
        <v>322</v>
      </c>
      <c r="B31" s="381">
        <v>3896144.4580000001</v>
      </c>
      <c r="C31" s="382">
        <v>3566783.409</v>
      </c>
      <c r="D31" s="383">
        <v>329361.04900000012</v>
      </c>
      <c r="E31" s="384">
        <v>23583.073</v>
      </c>
      <c r="F31" s="384">
        <v>20457.121999999999</v>
      </c>
      <c r="G31" s="384">
        <v>36661.086000000003</v>
      </c>
      <c r="H31" s="383">
        <v>35592.148000000001</v>
      </c>
      <c r="I31" s="384">
        <v>39722.07</v>
      </c>
      <c r="J31" s="384">
        <v>50080.387999999999</v>
      </c>
      <c r="K31" s="385">
        <v>20319.022000000001</v>
      </c>
      <c r="L31" s="303"/>
      <c r="M31" s="303"/>
      <c r="N31" s="306"/>
    </row>
    <row r="32" spans="1:14" s="22" customFormat="1" ht="14.25" customHeight="1">
      <c r="B32" s="1432"/>
      <c r="C32" s="1432"/>
      <c r="D32" s="1432"/>
      <c r="E32" s="1432"/>
      <c r="F32" s="1432"/>
      <c r="G32" s="1432"/>
      <c r="H32" s="1432"/>
      <c r="I32" s="1432"/>
      <c r="J32" s="1432"/>
      <c r="K32" s="1432"/>
      <c r="L32" s="1432"/>
    </row>
    <row r="33" spans="1:12" s="22" customFormat="1" ht="14.25" customHeight="1">
      <c r="A33" s="1433" t="s">
        <v>1227</v>
      </c>
      <c r="B33" s="1434"/>
      <c r="C33" s="1434"/>
      <c r="D33" s="1435"/>
      <c r="E33" s="1436"/>
      <c r="F33" s="1436"/>
      <c r="G33" s="1436"/>
      <c r="H33" s="1436"/>
      <c r="I33" s="1436"/>
      <c r="J33" s="1436"/>
      <c r="K33" s="1436"/>
    </row>
    <row r="34" spans="1:12" s="22" customFormat="1" ht="14.25" customHeight="1">
      <c r="A34" s="22" t="s">
        <v>268</v>
      </c>
      <c r="C34" s="1432"/>
    </row>
    <row r="35" spans="1:12" s="22" customFormat="1" ht="14.25" customHeight="1">
      <c r="A35" s="22" t="s">
        <v>269</v>
      </c>
      <c r="B35" s="22" t="s">
        <v>270</v>
      </c>
      <c r="C35" s="1434"/>
      <c r="D35" s="1434"/>
    </row>
    <row r="36" spans="1:12" s="22" customFormat="1" ht="14.25" customHeight="1">
      <c r="A36" s="22" t="s">
        <v>1237</v>
      </c>
      <c r="B36" s="22" t="s">
        <v>1340</v>
      </c>
    </row>
    <row r="37" spans="1:12" s="22" customFormat="1" ht="14.25" customHeight="1">
      <c r="B37" s="22" t="s">
        <v>1341</v>
      </c>
    </row>
    <row r="38" spans="1:12" s="22" customFormat="1" ht="14.25" customHeight="1">
      <c r="A38" s="22" t="s">
        <v>324</v>
      </c>
      <c r="B38" s="1437" t="s">
        <v>1239</v>
      </c>
      <c r="C38" s="1434"/>
      <c r="D38" s="1434"/>
    </row>
    <row r="39" spans="1:12" s="22" customFormat="1" ht="14.25" customHeight="1">
      <c r="A39" s="22" t="s">
        <v>325</v>
      </c>
      <c r="B39" s="22" t="s">
        <v>326</v>
      </c>
    </row>
    <row r="40" spans="1:12" s="1376" customFormat="1" ht="14.25" customHeight="1">
      <c r="A40" s="22" t="s">
        <v>327</v>
      </c>
      <c r="B40" s="22" t="s">
        <v>279</v>
      </c>
    </row>
    <row r="41" spans="1:12" s="1376" customFormat="1" ht="14.25" customHeight="1">
      <c r="A41" s="22" t="s">
        <v>328</v>
      </c>
      <c r="B41" s="22" t="s">
        <v>281</v>
      </c>
    </row>
    <row r="42" spans="1:12" s="1376" customFormat="1" ht="14.25" customHeight="1">
      <c r="A42" s="22" t="s">
        <v>329</v>
      </c>
      <c r="B42" s="22" t="s">
        <v>283</v>
      </c>
    </row>
    <row r="43" spans="1:12" s="1376" customFormat="1" ht="14.25" customHeight="1">
      <c r="A43" s="22" t="s">
        <v>330</v>
      </c>
      <c r="B43" s="22" t="s">
        <v>331</v>
      </c>
    </row>
    <row r="44" spans="1:12" s="1376" customFormat="1" ht="14.25" customHeight="1">
      <c r="A44" s="22" t="s">
        <v>1234</v>
      </c>
    </row>
    <row r="45" spans="1:12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</row>
    <row r="46" spans="1:12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</row>
  </sheetData>
  <mergeCells count="10">
    <mergeCell ref="A3:A6"/>
    <mergeCell ref="B3:B6"/>
    <mergeCell ref="C3:K3"/>
    <mergeCell ref="C4:C6"/>
    <mergeCell ref="E4:K4"/>
    <mergeCell ref="E5:E6"/>
    <mergeCell ref="F5:F6"/>
    <mergeCell ref="I5:I6"/>
    <mergeCell ref="J5:J6"/>
    <mergeCell ref="K5:K6"/>
  </mergeCells>
  <pageMargins left="0.70866141732283472" right="0.70866141732283472" top="0.74803149606299213" bottom="0.35433070866141736" header="0.31496062992125984" footer="0.31496062992125984"/>
  <pageSetup paperSize="9" scale="8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46"/>
  <sheetViews>
    <sheetView topLeftCell="A10" workbookViewId="0">
      <selection activeCell="M18" sqref="M18"/>
    </sheetView>
  </sheetViews>
  <sheetFormatPr defaultRowHeight="15.75"/>
  <cols>
    <col min="1" max="1" width="39.5703125" style="279" customWidth="1"/>
    <col min="2" max="2" width="12.28515625" style="279" customWidth="1"/>
    <col min="3" max="3" width="12" style="279" customWidth="1"/>
    <col min="4" max="4" width="11.5703125" style="279" customWidth="1"/>
    <col min="5" max="5" width="11" style="279" customWidth="1"/>
    <col min="6" max="6" width="10.28515625" style="279" customWidth="1"/>
    <col min="7" max="8" width="10.5703125" style="279" customWidth="1"/>
    <col min="9" max="9" width="12.5703125" style="279" customWidth="1"/>
    <col min="10" max="10" width="10.5703125" style="279" customWidth="1"/>
    <col min="11" max="11" width="11.140625" style="279" customWidth="1"/>
    <col min="12" max="12" width="9.28515625" style="279" bestFit="1" customWidth="1"/>
    <col min="13" max="16384" width="9.140625" style="279"/>
  </cols>
  <sheetData>
    <row r="1" spans="1:14" s="95" customFormat="1" ht="14.25" customHeight="1">
      <c r="A1" s="95" t="s">
        <v>1240</v>
      </c>
    </row>
    <row r="2" spans="1:14" ht="15" customHeight="1" thickBot="1">
      <c r="A2" s="279" t="s">
        <v>401</v>
      </c>
      <c r="K2" s="302" t="s">
        <v>1241</v>
      </c>
    </row>
    <row r="3" spans="1:14" s="299" customFormat="1" ht="15">
      <c r="A3" s="1851" t="s">
        <v>285</v>
      </c>
      <c r="B3" s="1854" t="s">
        <v>402</v>
      </c>
      <c r="C3" s="1857" t="s">
        <v>286</v>
      </c>
      <c r="D3" s="1858"/>
      <c r="E3" s="1858"/>
      <c r="F3" s="1858"/>
      <c r="G3" s="1858"/>
      <c r="H3" s="1858"/>
      <c r="I3" s="1858"/>
      <c r="J3" s="1858"/>
      <c r="K3" s="1859"/>
    </row>
    <row r="4" spans="1:14" s="299" customFormat="1" ht="15">
      <c r="A4" s="1852"/>
      <c r="B4" s="1855"/>
      <c r="C4" s="1860" t="s">
        <v>1250</v>
      </c>
      <c r="D4" s="371" t="s">
        <v>287</v>
      </c>
      <c r="E4" s="1863" t="s">
        <v>288</v>
      </c>
      <c r="F4" s="1864"/>
      <c r="G4" s="1864"/>
      <c r="H4" s="1864"/>
      <c r="I4" s="1864"/>
      <c r="J4" s="1864"/>
      <c r="K4" s="1865"/>
    </row>
    <row r="5" spans="1:14" s="299" customFormat="1" ht="17.25">
      <c r="A5" s="1852"/>
      <c r="B5" s="1855"/>
      <c r="C5" s="1861"/>
      <c r="D5" s="371" t="s">
        <v>404</v>
      </c>
      <c r="E5" s="1860" t="s">
        <v>289</v>
      </c>
      <c r="F5" s="1860" t="s">
        <v>290</v>
      </c>
      <c r="G5" s="372" t="s">
        <v>291</v>
      </c>
      <c r="H5" s="373" t="s">
        <v>292</v>
      </c>
      <c r="I5" s="1860" t="s">
        <v>293</v>
      </c>
      <c r="J5" s="1860" t="s">
        <v>294</v>
      </c>
      <c r="K5" s="1866" t="s">
        <v>295</v>
      </c>
    </row>
    <row r="6" spans="1:14" s="299" customFormat="1" ht="14.1" customHeight="1" thickBot="1">
      <c r="A6" s="1853"/>
      <c r="B6" s="1856"/>
      <c r="C6" s="1862"/>
      <c r="D6" s="374"/>
      <c r="E6" s="1862"/>
      <c r="F6" s="1862"/>
      <c r="G6" s="375" t="s">
        <v>296</v>
      </c>
      <c r="H6" s="376" t="s">
        <v>297</v>
      </c>
      <c r="I6" s="1862"/>
      <c r="J6" s="1862"/>
      <c r="K6" s="1867"/>
    </row>
    <row r="7" spans="1:14" s="299" customFormat="1" ht="14.1" customHeight="1">
      <c r="A7" s="325" t="s">
        <v>298</v>
      </c>
      <c r="B7" s="378">
        <v>228765.19899999999</v>
      </c>
      <c r="C7" s="386">
        <v>217957.35399999999</v>
      </c>
      <c r="D7" s="386">
        <v>10807.845000000001</v>
      </c>
      <c r="E7" s="387">
        <v>20.09</v>
      </c>
      <c r="F7" s="386">
        <v>608.03099999999995</v>
      </c>
      <c r="G7" s="386">
        <v>1638.8510000000001</v>
      </c>
      <c r="H7" s="388">
        <v>120.009</v>
      </c>
      <c r="I7" s="387">
        <v>0.09</v>
      </c>
      <c r="J7" s="386">
        <v>0.15</v>
      </c>
      <c r="K7" s="389">
        <v>8340.7790000000005</v>
      </c>
      <c r="L7" s="305"/>
      <c r="M7" s="305"/>
      <c r="N7" s="305"/>
    </row>
    <row r="8" spans="1:14" s="299" customFormat="1" ht="14.1" customHeight="1">
      <c r="A8" s="325" t="s">
        <v>299</v>
      </c>
      <c r="B8" s="379">
        <v>147411.81200000001</v>
      </c>
      <c r="C8" s="390">
        <v>146041.61499999999</v>
      </c>
      <c r="D8" s="390">
        <v>1370.1970000000147</v>
      </c>
      <c r="E8" s="387">
        <v>0</v>
      </c>
      <c r="F8" s="390">
        <v>28.673000000000002</v>
      </c>
      <c r="G8" s="390">
        <v>0</v>
      </c>
      <c r="H8" s="391">
        <v>0</v>
      </c>
      <c r="I8" s="387">
        <v>0</v>
      </c>
      <c r="J8" s="390">
        <v>306.089</v>
      </c>
      <c r="K8" s="392">
        <v>247.34700000000001</v>
      </c>
      <c r="L8" s="305"/>
      <c r="M8" s="305"/>
      <c r="N8" s="305"/>
    </row>
    <row r="9" spans="1:14" s="299" customFormat="1" ht="14.1" customHeight="1">
      <c r="A9" s="325" t="s">
        <v>300</v>
      </c>
      <c r="B9" s="379">
        <v>4650.2089999999998</v>
      </c>
      <c r="C9" s="390">
        <v>4577.5140000000001</v>
      </c>
      <c r="D9" s="390">
        <v>72.694999999999709</v>
      </c>
      <c r="E9" s="387">
        <v>0</v>
      </c>
      <c r="F9" s="390">
        <v>0</v>
      </c>
      <c r="G9" s="390">
        <v>0</v>
      </c>
      <c r="H9" s="391">
        <v>0</v>
      </c>
      <c r="I9" s="387">
        <v>0</v>
      </c>
      <c r="J9" s="390">
        <v>0</v>
      </c>
      <c r="K9" s="392">
        <v>0</v>
      </c>
      <c r="L9" s="305"/>
      <c r="M9" s="305"/>
      <c r="N9" s="305"/>
    </row>
    <row r="10" spans="1:14" s="299" customFormat="1" ht="14.1" customHeight="1">
      <c r="A10" s="325" t="s">
        <v>301</v>
      </c>
      <c r="B10" s="379">
        <v>320222.54499999998</v>
      </c>
      <c r="C10" s="390">
        <v>306257.435</v>
      </c>
      <c r="D10" s="390">
        <v>13965.109999999986</v>
      </c>
      <c r="E10" s="387">
        <v>3.9E-2</v>
      </c>
      <c r="F10" s="390">
        <v>5335.085</v>
      </c>
      <c r="G10" s="390">
        <v>568.94100000000003</v>
      </c>
      <c r="H10" s="391">
        <v>0.121</v>
      </c>
      <c r="I10" s="387">
        <v>0</v>
      </c>
      <c r="J10" s="390">
        <v>30.538</v>
      </c>
      <c r="K10" s="392">
        <v>6987.9549999999999</v>
      </c>
      <c r="L10" s="305"/>
      <c r="M10" s="305"/>
      <c r="N10" s="305"/>
    </row>
    <row r="11" spans="1:14" s="299" customFormat="1" ht="14.1" customHeight="1">
      <c r="A11" s="325" t="s">
        <v>302</v>
      </c>
      <c r="B11" s="379">
        <v>15374.057000000001</v>
      </c>
      <c r="C11" s="390">
        <v>15107.27</v>
      </c>
      <c r="D11" s="390">
        <v>266.78700000000026</v>
      </c>
      <c r="E11" s="387">
        <v>0</v>
      </c>
      <c r="F11" s="390">
        <v>13.399999999999999</v>
      </c>
      <c r="G11" s="390">
        <v>0</v>
      </c>
      <c r="H11" s="391">
        <v>0</v>
      </c>
      <c r="I11" s="387">
        <v>0</v>
      </c>
      <c r="J11" s="390">
        <v>0.23400000000000001</v>
      </c>
      <c r="K11" s="392">
        <v>253.15299999999999</v>
      </c>
      <c r="L11" s="305"/>
      <c r="M11" s="305"/>
      <c r="N11" s="305"/>
    </row>
    <row r="12" spans="1:14" s="299" customFormat="1" ht="14.1" customHeight="1">
      <c r="A12" s="325" t="s">
        <v>303</v>
      </c>
      <c r="B12" s="379">
        <v>12937.67</v>
      </c>
      <c r="C12" s="390">
        <v>12156.625</v>
      </c>
      <c r="D12" s="390">
        <v>781.04500000000007</v>
      </c>
      <c r="E12" s="387">
        <v>8.99</v>
      </c>
      <c r="F12" s="390">
        <v>8.9600000000000009</v>
      </c>
      <c r="G12" s="390">
        <v>0</v>
      </c>
      <c r="H12" s="391">
        <v>0</v>
      </c>
      <c r="I12" s="387">
        <v>0</v>
      </c>
      <c r="J12" s="390">
        <v>0</v>
      </c>
      <c r="K12" s="392">
        <v>763.09500000000003</v>
      </c>
      <c r="L12" s="305"/>
      <c r="M12" s="305"/>
      <c r="N12" s="305"/>
    </row>
    <row r="13" spans="1:14" s="299" customFormat="1" ht="14.1" customHeight="1">
      <c r="A13" s="325" t="s">
        <v>304</v>
      </c>
      <c r="B13" s="379">
        <v>29752.257000000001</v>
      </c>
      <c r="C13" s="390">
        <v>28305.828000000001</v>
      </c>
      <c r="D13" s="390">
        <v>1446.4290000000001</v>
      </c>
      <c r="E13" s="387">
        <v>1204.425</v>
      </c>
      <c r="F13" s="390">
        <v>37.42</v>
      </c>
      <c r="G13" s="390">
        <v>0</v>
      </c>
      <c r="H13" s="391">
        <v>0.27500000000000002</v>
      </c>
      <c r="I13" s="387">
        <v>0</v>
      </c>
      <c r="J13" s="390">
        <v>0</v>
      </c>
      <c r="K13" s="392">
        <v>204.309</v>
      </c>
      <c r="L13" s="305"/>
      <c r="M13" s="305"/>
      <c r="N13" s="305"/>
    </row>
    <row r="14" spans="1:14" s="299" customFormat="1" ht="14.1" customHeight="1">
      <c r="A14" s="325" t="s">
        <v>305</v>
      </c>
      <c r="B14" s="379">
        <v>76083.087</v>
      </c>
      <c r="C14" s="390">
        <v>73618.664999999994</v>
      </c>
      <c r="D14" s="390">
        <v>2464.4220000000059</v>
      </c>
      <c r="E14" s="387">
        <v>21.268000000000001</v>
      </c>
      <c r="F14" s="390">
        <v>0</v>
      </c>
      <c r="G14" s="390">
        <v>160.03</v>
      </c>
      <c r="H14" s="391">
        <v>0.16500000000000001</v>
      </c>
      <c r="I14" s="387">
        <v>0</v>
      </c>
      <c r="J14" s="390">
        <v>0</v>
      </c>
      <c r="K14" s="392">
        <v>2162.0889999999999</v>
      </c>
      <c r="L14" s="305"/>
      <c r="M14" s="305"/>
      <c r="N14" s="305"/>
    </row>
    <row r="15" spans="1:14" s="299" customFormat="1" ht="14.1" customHeight="1">
      <c r="A15" s="325" t="s">
        <v>306</v>
      </c>
      <c r="B15" s="379">
        <v>146726.17000000001</v>
      </c>
      <c r="C15" s="390">
        <v>146239.42800000001</v>
      </c>
      <c r="D15" s="390">
        <v>486.74199999999837</v>
      </c>
      <c r="E15" s="387">
        <v>19.454999999999998</v>
      </c>
      <c r="F15" s="390">
        <v>159.83000000000001</v>
      </c>
      <c r="G15" s="390">
        <v>5.3999999999999999E-2</v>
      </c>
      <c r="H15" s="391">
        <v>5.3680000000000003</v>
      </c>
      <c r="I15" s="387">
        <v>0</v>
      </c>
      <c r="J15" s="390">
        <v>0.11600000000000001</v>
      </c>
      <c r="K15" s="392">
        <v>301.91899999999998</v>
      </c>
      <c r="L15" s="305"/>
      <c r="M15" s="305"/>
      <c r="N15" s="305"/>
    </row>
    <row r="16" spans="1:14" s="299" customFormat="1" ht="14.1" customHeight="1">
      <c r="A16" s="325" t="s">
        <v>307</v>
      </c>
      <c r="B16" s="379">
        <v>257930.17800000001</v>
      </c>
      <c r="C16" s="390">
        <v>254223.48800000001</v>
      </c>
      <c r="D16" s="390">
        <v>3706.6900000000023</v>
      </c>
      <c r="E16" s="387">
        <v>72.391000000000005</v>
      </c>
      <c r="F16" s="390">
        <v>394.51499999999999</v>
      </c>
      <c r="G16" s="390">
        <v>2.9079999999999999</v>
      </c>
      <c r="H16" s="391">
        <v>19.974</v>
      </c>
      <c r="I16" s="387">
        <v>0</v>
      </c>
      <c r="J16" s="390">
        <v>0</v>
      </c>
      <c r="K16" s="392">
        <v>3216.902</v>
      </c>
      <c r="L16" s="305"/>
      <c r="M16" s="305"/>
      <c r="N16" s="305"/>
    </row>
    <row r="17" spans="1:14" s="299" customFormat="1" ht="14.1" customHeight="1">
      <c r="A17" s="325" t="s">
        <v>308</v>
      </c>
      <c r="B17" s="379">
        <v>139732.74299999999</v>
      </c>
      <c r="C17" s="390">
        <v>132478.78</v>
      </c>
      <c r="D17" s="390">
        <v>7253.9629999999888</v>
      </c>
      <c r="E17" s="387">
        <v>0.11899999999999999</v>
      </c>
      <c r="F17" s="390">
        <v>1493.7</v>
      </c>
      <c r="G17" s="390">
        <v>485.91399999999999</v>
      </c>
      <c r="H17" s="391">
        <v>2.992</v>
      </c>
      <c r="I17" s="387">
        <v>0</v>
      </c>
      <c r="J17" s="390">
        <v>0</v>
      </c>
      <c r="K17" s="392">
        <v>5271.2079999999996</v>
      </c>
      <c r="L17" s="305"/>
      <c r="M17" s="305"/>
      <c r="N17" s="305"/>
    </row>
    <row r="18" spans="1:14" s="299" customFormat="1" ht="14.1" customHeight="1">
      <c r="A18" s="325" t="s">
        <v>309</v>
      </c>
      <c r="B18" s="379">
        <v>403034.72499999998</v>
      </c>
      <c r="C18" s="390">
        <v>402175.47499999998</v>
      </c>
      <c r="D18" s="390">
        <v>859.25</v>
      </c>
      <c r="E18" s="387">
        <v>525.53099999999995</v>
      </c>
      <c r="F18" s="390">
        <v>33.520000000000003</v>
      </c>
      <c r="G18" s="390">
        <v>0.97399999999999998</v>
      </c>
      <c r="H18" s="391">
        <v>8.2160000000000011</v>
      </c>
      <c r="I18" s="387">
        <v>20.95</v>
      </c>
      <c r="J18" s="390">
        <v>0</v>
      </c>
      <c r="K18" s="392">
        <v>259.77800000000002</v>
      </c>
      <c r="L18" s="305"/>
      <c r="M18" s="305"/>
      <c r="N18" s="305"/>
    </row>
    <row r="19" spans="1:14" s="299" customFormat="1" ht="14.1" customHeight="1">
      <c r="A19" s="325" t="s">
        <v>310</v>
      </c>
      <c r="B19" s="379">
        <v>1274.201</v>
      </c>
      <c r="C19" s="390">
        <v>551.00599999999997</v>
      </c>
      <c r="D19" s="390">
        <v>723.19500000000005</v>
      </c>
      <c r="E19" s="387">
        <v>0</v>
      </c>
      <c r="F19" s="390">
        <v>80.468000000000004</v>
      </c>
      <c r="G19" s="390">
        <v>0</v>
      </c>
      <c r="H19" s="391">
        <v>0</v>
      </c>
      <c r="I19" s="387">
        <v>0</v>
      </c>
      <c r="J19" s="390">
        <v>0</v>
      </c>
      <c r="K19" s="392">
        <v>0</v>
      </c>
      <c r="L19" s="305"/>
      <c r="M19" s="305"/>
      <c r="N19" s="305"/>
    </row>
    <row r="20" spans="1:14" s="299" customFormat="1" ht="14.1" customHeight="1">
      <c r="A20" s="325" t="s">
        <v>311</v>
      </c>
      <c r="B20" s="379">
        <v>223.27600000000001</v>
      </c>
      <c r="C20" s="390">
        <v>223.24799999999999</v>
      </c>
      <c r="D20" s="390">
        <v>2.8000000000020009E-2</v>
      </c>
      <c r="E20" s="387">
        <v>0</v>
      </c>
      <c r="F20" s="390">
        <v>2.8000000000000001E-2</v>
      </c>
      <c r="G20" s="390">
        <v>0</v>
      </c>
      <c r="H20" s="391">
        <v>0</v>
      </c>
      <c r="I20" s="387">
        <v>0</v>
      </c>
      <c r="J20" s="390">
        <v>0</v>
      </c>
      <c r="K20" s="392">
        <v>0</v>
      </c>
      <c r="L20" s="305"/>
      <c r="M20" s="305"/>
      <c r="N20" s="305"/>
    </row>
    <row r="21" spans="1:14" s="299" customFormat="1" ht="14.1" customHeight="1">
      <c r="A21" s="325" t="s">
        <v>312</v>
      </c>
      <c r="B21" s="379">
        <v>263665.62300000002</v>
      </c>
      <c r="C21" s="390">
        <v>263074.19099999999</v>
      </c>
      <c r="D21" s="390">
        <v>591.4320000000298</v>
      </c>
      <c r="E21" s="387">
        <v>1.4710000000000001</v>
      </c>
      <c r="F21" s="390">
        <v>1.2E-2</v>
      </c>
      <c r="G21" s="390">
        <v>0</v>
      </c>
      <c r="H21" s="391">
        <v>8.5000000000000006E-2</v>
      </c>
      <c r="I21" s="387">
        <v>0</v>
      </c>
      <c r="J21" s="390">
        <v>0</v>
      </c>
      <c r="K21" s="392">
        <v>561.75199999999995</v>
      </c>
      <c r="L21" s="305"/>
      <c r="M21" s="305"/>
      <c r="N21" s="305"/>
    </row>
    <row r="22" spans="1:14" s="299" customFormat="1" ht="14.1" customHeight="1">
      <c r="A22" s="325" t="s">
        <v>313</v>
      </c>
      <c r="B22" s="379">
        <v>64771.735999999997</v>
      </c>
      <c r="C22" s="390">
        <v>57386.118000000002</v>
      </c>
      <c r="D22" s="390">
        <v>7385.6179999999949</v>
      </c>
      <c r="E22" s="387">
        <v>4.3999999999999997E-2</v>
      </c>
      <c r="F22" s="390">
        <v>5.423</v>
      </c>
      <c r="G22" s="390">
        <v>0</v>
      </c>
      <c r="H22" s="391">
        <v>0</v>
      </c>
      <c r="I22" s="387">
        <v>0</v>
      </c>
      <c r="J22" s="390">
        <v>2.0110000000000001</v>
      </c>
      <c r="K22" s="392">
        <v>7374.1139999999996</v>
      </c>
      <c r="L22" s="305"/>
      <c r="M22" s="305"/>
      <c r="N22" s="305"/>
    </row>
    <row r="23" spans="1:14" s="299" customFormat="1" ht="14.1" customHeight="1">
      <c r="A23" s="325" t="s">
        <v>314</v>
      </c>
      <c r="B23" s="379">
        <v>399040.29</v>
      </c>
      <c r="C23" s="390">
        <v>392484.47700000001</v>
      </c>
      <c r="D23" s="390">
        <v>6555.8129999999655</v>
      </c>
      <c r="E23" s="387">
        <v>1440.9179999999999</v>
      </c>
      <c r="F23" s="390">
        <v>202.16499999999999</v>
      </c>
      <c r="G23" s="390">
        <v>991.11199999999997</v>
      </c>
      <c r="H23" s="391">
        <v>1139.42</v>
      </c>
      <c r="I23" s="387">
        <v>16.768999999999998</v>
      </c>
      <c r="J23" s="390">
        <v>336.887</v>
      </c>
      <c r="K23" s="392">
        <v>799.298</v>
      </c>
      <c r="L23" s="305"/>
      <c r="M23" s="305"/>
      <c r="N23" s="305"/>
    </row>
    <row r="24" spans="1:14" s="299" customFormat="1" ht="14.1" customHeight="1">
      <c r="A24" s="325" t="s">
        <v>315</v>
      </c>
      <c r="B24" s="379">
        <v>166359.58900000001</v>
      </c>
      <c r="C24" s="390">
        <v>155328.95199999999</v>
      </c>
      <c r="D24" s="390">
        <v>11030.637000000017</v>
      </c>
      <c r="E24" s="387">
        <v>7858.4030000000002</v>
      </c>
      <c r="F24" s="390">
        <v>4.1559999999999997</v>
      </c>
      <c r="G24" s="390">
        <v>514.73199999999997</v>
      </c>
      <c r="H24" s="391">
        <v>549.16200000000003</v>
      </c>
      <c r="I24" s="387">
        <v>4.41</v>
      </c>
      <c r="J24" s="390">
        <v>0.871</v>
      </c>
      <c r="K24" s="392">
        <v>1155.973</v>
      </c>
      <c r="L24" s="305"/>
      <c r="M24" s="305"/>
      <c r="N24" s="305"/>
    </row>
    <row r="25" spans="1:14" s="299" customFormat="1" ht="14.1" customHeight="1">
      <c r="A25" s="325" t="s">
        <v>316</v>
      </c>
      <c r="B25" s="379">
        <v>111250.42200000001</v>
      </c>
      <c r="C25" s="390">
        <v>103863.65300000001</v>
      </c>
      <c r="D25" s="390">
        <v>7386.7690000000002</v>
      </c>
      <c r="E25" s="387">
        <v>3221.7759999999998</v>
      </c>
      <c r="F25" s="390">
        <v>1038.4079999999999</v>
      </c>
      <c r="G25" s="390">
        <v>433.14699999999999</v>
      </c>
      <c r="H25" s="391">
        <v>74.021999999999991</v>
      </c>
      <c r="I25" s="387">
        <v>10.238</v>
      </c>
      <c r="J25" s="390">
        <v>1.99</v>
      </c>
      <c r="K25" s="392">
        <v>2193.578</v>
      </c>
      <c r="L25" s="305"/>
      <c r="M25" s="305"/>
      <c r="N25" s="305"/>
    </row>
    <row r="26" spans="1:14" s="299" customFormat="1" ht="14.1" customHeight="1">
      <c r="A26" s="325" t="s">
        <v>317</v>
      </c>
      <c r="B26" s="379">
        <v>49493.576999999997</v>
      </c>
      <c r="C26" s="390">
        <v>47638.182000000001</v>
      </c>
      <c r="D26" s="390">
        <v>1855.3949999999968</v>
      </c>
      <c r="E26" s="387">
        <v>59.648000000000003</v>
      </c>
      <c r="F26" s="390">
        <v>12.231999999999999</v>
      </c>
      <c r="G26" s="390">
        <v>87.45</v>
      </c>
      <c r="H26" s="391">
        <v>370.51599999999996</v>
      </c>
      <c r="I26" s="387">
        <v>0</v>
      </c>
      <c r="J26" s="390">
        <v>3.5000000000000003E-2</v>
      </c>
      <c r="K26" s="392">
        <v>370</v>
      </c>
      <c r="L26" s="305"/>
      <c r="M26" s="305"/>
      <c r="N26" s="305"/>
    </row>
    <row r="27" spans="1:14" s="299" customFormat="1" ht="14.1" customHeight="1">
      <c r="A27" s="325" t="s">
        <v>318</v>
      </c>
      <c r="B27" s="379">
        <v>148540.30600000001</v>
      </c>
      <c r="C27" s="390">
        <v>133389.511</v>
      </c>
      <c r="D27" s="390">
        <v>15150.795000000013</v>
      </c>
      <c r="E27" s="387">
        <v>104.848</v>
      </c>
      <c r="F27" s="390">
        <v>4786.6290000000008</v>
      </c>
      <c r="G27" s="390">
        <v>1288.797</v>
      </c>
      <c r="H27" s="391">
        <v>28.832000000000001</v>
      </c>
      <c r="I27" s="387">
        <v>26.783999999999999</v>
      </c>
      <c r="J27" s="390">
        <v>10.61</v>
      </c>
      <c r="K27" s="392">
        <v>8371.5990000000002</v>
      </c>
      <c r="L27" s="305"/>
      <c r="M27" s="305"/>
      <c r="N27" s="305"/>
    </row>
    <row r="28" spans="1:14" s="299" customFormat="1" ht="14.1" customHeight="1">
      <c r="A28" s="325" t="s">
        <v>319</v>
      </c>
      <c r="B28" s="379">
        <v>164430.45699999999</v>
      </c>
      <c r="C28" s="390">
        <v>156203.97399999999</v>
      </c>
      <c r="D28" s="390">
        <v>8226.4830000000075</v>
      </c>
      <c r="E28" s="387">
        <v>273.202</v>
      </c>
      <c r="F28" s="390">
        <v>651.19699999999989</v>
      </c>
      <c r="G28" s="390">
        <v>93.451999999999998</v>
      </c>
      <c r="H28" s="391">
        <v>3238.5309999999999</v>
      </c>
      <c r="I28" s="387">
        <v>40.404000000000003</v>
      </c>
      <c r="J28" s="390">
        <v>196.042</v>
      </c>
      <c r="K28" s="392">
        <v>2737.82</v>
      </c>
      <c r="L28" s="305"/>
      <c r="M28" s="305"/>
      <c r="N28" s="305"/>
    </row>
    <row r="29" spans="1:14" s="299" customFormat="1" ht="14.1" customHeight="1">
      <c r="A29" s="325" t="s">
        <v>320</v>
      </c>
      <c r="B29" s="379">
        <v>103782.97199999999</v>
      </c>
      <c r="C29" s="390">
        <v>94657.524000000005</v>
      </c>
      <c r="D29" s="390">
        <v>9125.4479999999894</v>
      </c>
      <c r="E29" s="387">
        <v>481.96699999999998</v>
      </c>
      <c r="F29" s="390">
        <v>368.49899999999997</v>
      </c>
      <c r="G29" s="390">
        <v>113.956</v>
      </c>
      <c r="H29" s="391">
        <v>0</v>
      </c>
      <c r="I29" s="387">
        <v>0</v>
      </c>
      <c r="J29" s="390">
        <v>48.945</v>
      </c>
      <c r="K29" s="392">
        <v>8112.08</v>
      </c>
      <c r="L29" s="305"/>
      <c r="M29" s="305"/>
      <c r="N29" s="305"/>
    </row>
    <row r="30" spans="1:14" s="299" customFormat="1" ht="13.5" customHeight="1" thickBot="1">
      <c r="A30" s="325" t="s">
        <v>321</v>
      </c>
      <c r="B30" s="379">
        <v>7235.9530000000004</v>
      </c>
      <c r="C30" s="393">
        <v>7158.3729999999996</v>
      </c>
      <c r="D30" s="393">
        <v>77.580000000000837</v>
      </c>
      <c r="E30" s="387">
        <v>29.58</v>
      </c>
      <c r="F30" s="390">
        <v>0</v>
      </c>
      <c r="G30" s="390">
        <v>16</v>
      </c>
      <c r="H30" s="394">
        <v>0</v>
      </c>
      <c r="I30" s="387">
        <v>0</v>
      </c>
      <c r="J30" s="390">
        <v>0</v>
      </c>
      <c r="K30" s="392">
        <v>32</v>
      </c>
      <c r="L30" s="305"/>
      <c r="M30" s="305"/>
      <c r="N30" s="305"/>
    </row>
    <row r="31" spans="1:14" s="299" customFormat="1" ht="20.25" customHeight="1" thickBot="1">
      <c r="A31" s="380" t="s">
        <v>322</v>
      </c>
      <c r="B31" s="381">
        <v>3262689.054</v>
      </c>
      <c r="C31" s="384">
        <v>3151098.6860000002</v>
      </c>
      <c r="D31" s="384">
        <v>111590.36799999978</v>
      </c>
      <c r="E31" s="384">
        <v>15344.165000000001</v>
      </c>
      <c r="F31" s="384">
        <v>15262.351000000001</v>
      </c>
      <c r="G31" s="384">
        <v>6396.3180000000002</v>
      </c>
      <c r="H31" s="384">
        <v>5557.6880000000001</v>
      </c>
      <c r="I31" s="384">
        <v>119.645</v>
      </c>
      <c r="J31" s="384">
        <v>934.51800000000003</v>
      </c>
      <c r="K31" s="385">
        <v>59716.748</v>
      </c>
      <c r="L31" s="305"/>
      <c r="M31" s="305"/>
      <c r="N31" s="305"/>
    </row>
    <row r="32" spans="1:14" s="7" customFormat="1" ht="14.25" customHeight="1">
      <c r="A32" s="1441" t="s">
        <v>1249</v>
      </c>
      <c r="B32" s="1445"/>
      <c r="C32" s="1445"/>
      <c r="D32" s="1446"/>
      <c r="E32" s="1447"/>
      <c r="F32" s="1447"/>
      <c r="G32" s="1447"/>
      <c r="H32" s="1447"/>
      <c r="I32" s="1447"/>
      <c r="J32" s="1447"/>
      <c r="K32" s="1447"/>
    </row>
    <row r="33" spans="1:4" s="7" customFormat="1" ht="14.25" customHeight="1">
      <c r="A33" s="7" t="s">
        <v>268</v>
      </c>
      <c r="C33" s="1444"/>
    </row>
    <row r="34" spans="1:4" s="7" customFormat="1" ht="14.25" customHeight="1">
      <c r="A34" s="7" t="s">
        <v>269</v>
      </c>
      <c r="B34" s="7" t="s">
        <v>270</v>
      </c>
      <c r="C34" s="1445"/>
      <c r="D34" s="1445"/>
    </row>
    <row r="35" spans="1:4" s="7" customFormat="1" ht="14.25" customHeight="1">
      <c r="A35" s="7" t="s">
        <v>1237</v>
      </c>
      <c r="B35" s="7" t="s">
        <v>323</v>
      </c>
    </row>
    <row r="36" spans="1:4" s="7" customFormat="1" ht="14.25" customHeight="1">
      <c r="B36" s="7" t="s">
        <v>1238</v>
      </c>
    </row>
    <row r="37" spans="1:4" s="7" customFormat="1" ht="14.25" customHeight="1">
      <c r="A37" s="7" t="s">
        <v>324</v>
      </c>
      <c r="B37" s="1443" t="s">
        <v>1239</v>
      </c>
      <c r="C37" s="1445"/>
      <c r="D37" s="1445"/>
    </row>
    <row r="38" spans="1:4" s="7" customFormat="1" ht="14.25" customHeight="1">
      <c r="A38" s="7" t="s">
        <v>325</v>
      </c>
      <c r="B38" s="7" t="s">
        <v>326</v>
      </c>
    </row>
    <row r="39" spans="1:4" s="7" customFormat="1" ht="14.25" customHeight="1">
      <c r="A39" s="7" t="s">
        <v>327</v>
      </c>
      <c r="B39" s="7" t="s">
        <v>279</v>
      </c>
    </row>
    <row r="40" spans="1:4" s="7" customFormat="1" ht="14.25" customHeight="1">
      <c r="A40" s="7" t="s">
        <v>328</v>
      </c>
      <c r="B40" s="7" t="s">
        <v>281</v>
      </c>
    </row>
    <row r="41" spans="1:4" s="7" customFormat="1" ht="14.25" customHeight="1">
      <c r="A41" s="7" t="s">
        <v>329</v>
      </c>
      <c r="B41" s="7" t="s">
        <v>283</v>
      </c>
    </row>
    <row r="42" spans="1:4" s="7" customFormat="1" ht="14.25" customHeight="1">
      <c r="A42" s="7" t="s">
        <v>330</v>
      </c>
      <c r="B42" s="7" t="s">
        <v>331</v>
      </c>
    </row>
    <row r="43" spans="1:4" s="7" customFormat="1" ht="14.25" customHeight="1">
      <c r="A43" s="7" t="s">
        <v>1234</v>
      </c>
    </row>
    <row r="44" spans="1:4" s="129" customFormat="1" ht="12.75"/>
    <row r="45" spans="1:4" s="129" customFormat="1" ht="12.75"/>
    <row r="46" spans="1:4" s="129" customFormat="1" ht="12.75"/>
  </sheetData>
  <mergeCells count="10">
    <mergeCell ref="A3:A6"/>
    <mergeCell ref="B3:B6"/>
    <mergeCell ref="C3:K3"/>
    <mergeCell ref="C4:C6"/>
    <mergeCell ref="E4:K4"/>
    <mergeCell ref="E5:E6"/>
    <mergeCell ref="F5:F6"/>
    <mergeCell ref="I5:I6"/>
    <mergeCell ref="J5:J6"/>
    <mergeCell ref="K5:K6"/>
  </mergeCells>
  <pageMargins left="0.51181102362204722" right="0.51181102362204722" top="0.55118110236220474" bottom="0.55118110236220474" header="0.31496062992125984" footer="0.31496062992125984"/>
  <pageSetup paperSize="9" scale="85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45"/>
  <sheetViews>
    <sheetView workbookViewId="0">
      <selection activeCell="M18" sqref="M18"/>
    </sheetView>
  </sheetViews>
  <sheetFormatPr defaultColWidth="10" defaultRowHeight="15.75"/>
  <cols>
    <col min="1" max="1" width="4.42578125" style="279" customWidth="1"/>
    <col min="2" max="2" width="18.5703125" style="279" customWidth="1"/>
    <col min="3" max="3" width="12.28515625" style="279" customWidth="1"/>
    <col min="4" max="4" width="11.28515625" style="279" customWidth="1"/>
    <col min="5" max="5" width="11.42578125" style="279" customWidth="1"/>
    <col min="6" max="6" width="11.7109375" style="279" customWidth="1"/>
    <col min="7" max="7" width="11.42578125" style="279" customWidth="1"/>
    <col min="8" max="8" width="12.140625" style="279" customWidth="1"/>
    <col min="9" max="16384" width="10" style="279"/>
  </cols>
  <sheetData>
    <row r="1" spans="1:12" ht="18.95" customHeight="1">
      <c r="A1" s="278" t="s">
        <v>250</v>
      </c>
    </row>
    <row r="2" spans="1:12" ht="14.25" customHeight="1">
      <c r="A2" s="95" t="s">
        <v>251</v>
      </c>
    </row>
    <row r="3" spans="1:12" ht="18.95" customHeight="1" thickBot="1">
      <c r="G3" s="280"/>
      <c r="H3" s="302" t="s">
        <v>1251</v>
      </c>
    </row>
    <row r="4" spans="1:12">
      <c r="A4" s="281"/>
      <c r="B4" s="282" t="s">
        <v>70</v>
      </c>
      <c r="C4" s="283" t="s">
        <v>252</v>
      </c>
      <c r="D4" s="283"/>
      <c r="E4" s="284" t="s">
        <v>253</v>
      </c>
      <c r="F4" s="285"/>
      <c r="G4" s="283" t="s">
        <v>254</v>
      </c>
      <c r="H4" s="286"/>
    </row>
    <row r="5" spans="1:12" ht="16.5" thickBot="1">
      <c r="A5" s="287"/>
      <c r="B5" s="288" t="s">
        <v>255</v>
      </c>
      <c r="C5" s="289" t="s">
        <v>78</v>
      </c>
      <c r="D5" s="290" t="s">
        <v>256</v>
      </c>
      <c r="E5" s="289" t="s">
        <v>78</v>
      </c>
      <c r="F5" s="290" t="s">
        <v>256</v>
      </c>
      <c r="G5" s="289" t="s">
        <v>78</v>
      </c>
      <c r="H5" s="291" t="s">
        <v>256</v>
      </c>
    </row>
    <row r="6" spans="1:12" s="293" customFormat="1">
      <c r="A6" s="1868">
        <v>2012</v>
      </c>
      <c r="B6" s="292" t="s">
        <v>1242</v>
      </c>
      <c r="C6" s="1025">
        <v>3679.2661109999999</v>
      </c>
      <c r="D6" s="1026">
        <v>92.819718790473956</v>
      </c>
      <c r="E6" s="1025">
        <v>3482.508124</v>
      </c>
      <c r="F6" s="1026">
        <v>96.919666680927335</v>
      </c>
      <c r="G6" s="1025">
        <v>-196.75798699999996</v>
      </c>
      <c r="H6" s="1027">
        <v>53.078308908748227</v>
      </c>
    </row>
    <row r="7" spans="1:12" s="293" customFormat="1">
      <c r="A7" s="1869"/>
      <c r="B7" s="294" t="s">
        <v>257</v>
      </c>
      <c r="C7" s="1028">
        <v>284.61802799999992</v>
      </c>
      <c r="D7" s="1029">
        <v>7.1802812095260373</v>
      </c>
      <c r="E7" s="1028">
        <v>110.68224000000022</v>
      </c>
      <c r="F7" s="1029">
        <v>3.0803333190726607</v>
      </c>
      <c r="G7" s="1028">
        <v>-173.93578799999972</v>
      </c>
      <c r="H7" s="1030">
        <v>46.921691091251759</v>
      </c>
      <c r="I7" s="295"/>
      <c r="J7" s="295"/>
      <c r="K7" s="295"/>
      <c r="L7" s="295"/>
    </row>
    <row r="8" spans="1:12" s="293" customFormat="1">
      <c r="A8" s="1869"/>
      <c r="B8" s="294" t="s">
        <v>171</v>
      </c>
      <c r="C8" s="1028"/>
      <c r="D8" s="1029"/>
      <c r="E8" s="1028"/>
      <c r="F8" s="1029"/>
      <c r="G8" s="1028"/>
      <c r="H8" s="1030"/>
      <c r="I8" s="295"/>
    </row>
    <row r="9" spans="1:12" s="293" customFormat="1">
      <c r="A9" s="1869"/>
      <c r="B9" s="294" t="s">
        <v>258</v>
      </c>
      <c r="C9" s="1028">
        <v>23.717037999999999</v>
      </c>
      <c r="D9" s="1029">
        <v>0.59832823484046838</v>
      </c>
      <c r="E9" s="1028">
        <v>15.581970999999999</v>
      </c>
      <c r="F9" s="1029">
        <v>0.43365281049718413</v>
      </c>
      <c r="G9" s="1028">
        <v>-8.1350669999999994</v>
      </c>
      <c r="H9" s="1030">
        <v>2.194551823806592</v>
      </c>
      <c r="I9" s="295"/>
    </row>
    <row r="10" spans="1:12" s="293" customFormat="1">
      <c r="A10" s="1869"/>
      <c r="B10" s="294" t="s">
        <v>259</v>
      </c>
      <c r="C10" s="1028">
        <v>16.425212999999999</v>
      </c>
      <c r="D10" s="1029">
        <v>0.41437167243096351</v>
      </c>
      <c r="E10" s="1028">
        <v>12.429379000000001</v>
      </c>
      <c r="F10" s="1029">
        <v>0.34591484839014786</v>
      </c>
      <c r="G10" s="1028">
        <v>-3.9958339999999986</v>
      </c>
      <c r="H10" s="1030">
        <v>1.07793393617144</v>
      </c>
    </row>
    <row r="11" spans="1:12" s="293" customFormat="1">
      <c r="A11" s="1869"/>
      <c r="B11" s="294" t="s">
        <v>260</v>
      </c>
      <c r="C11" s="1028">
        <v>33.922444999999996</v>
      </c>
      <c r="D11" s="1029">
        <v>0.85578800515995601</v>
      </c>
      <c r="E11" s="1028">
        <v>23.643857000000001</v>
      </c>
      <c r="F11" s="1029">
        <v>0.65801849066742069</v>
      </c>
      <c r="G11" s="1028">
        <v>-10.278587999999996</v>
      </c>
      <c r="H11" s="1030">
        <v>2.7727975739544055</v>
      </c>
    </row>
    <row r="12" spans="1:12" s="293" customFormat="1">
      <c r="A12" s="1869"/>
      <c r="B12" s="294" t="s">
        <v>261</v>
      </c>
      <c r="C12" s="1028">
        <v>29.783788000000001</v>
      </c>
      <c r="D12" s="1029">
        <v>0.75137887374058798</v>
      </c>
      <c r="E12" s="1028">
        <v>4.2774930000000007</v>
      </c>
      <c r="F12" s="1029">
        <v>0.1190444303440195</v>
      </c>
      <c r="G12" s="1028">
        <v>-25.506295000000001</v>
      </c>
      <c r="H12" s="1030">
        <v>6.8806914818032805</v>
      </c>
    </row>
    <row r="13" spans="1:12" s="293" customFormat="1">
      <c r="A13" s="1869"/>
      <c r="B13" s="294" t="s">
        <v>262</v>
      </c>
      <c r="C13" s="1028">
        <v>37.925978000000001</v>
      </c>
      <c r="D13" s="1029">
        <v>0.95678825793248046</v>
      </c>
      <c r="E13" s="1028">
        <v>7.2901999999999995E-2</v>
      </c>
      <c r="F13" s="1029">
        <v>2.0288933403139896E-3</v>
      </c>
      <c r="G13" s="1031">
        <v>-37.853076000000001</v>
      </c>
      <c r="H13" s="1030">
        <v>10.211413989889641</v>
      </c>
    </row>
    <row r="14" spans="1:12" s="293" customFormat="1">
      <c r="A14" s="1869"/>
      <c r="B14" s="294" t="s">
        <v>263</v>
      </c>
      <c r="C14" s="1028">
        <v>45.602010999999997</v>
      </c>
      <c r="D14" s="1029">
        <v>1.1504375355306014</v>
      </c>
      <c r="E14" s="1028">
        <v>0.43031200000000003</v>
      </c>
      <c r="F14" s="1029">
        <v>1.1975764053896923E-2</v>
      </c>
      <c r="G14" s="1031">
        <v>-45.171698999999997</v>
      </c>
      <c r="H14" s="1030">
        <v>12.185718252215061</v>
      </c>
    </row>
    <row r="15" spans="1:12" s="293" customFormat="1">
      <c r="A15" s="1869"/>
      <c r="B15" s="296" t="s">
        <v>264</v>
      </c>
      <c r="C15" s="1032">
        <v>14.876841000000001</v>
      </c>
      <c r="D15" s="1033">
        <v>0.37530968308657725</v>
      </c>
      <c r="E15" s="1032">
        <v>48.587379999999996</v>
      </c>
      <c r="F15" s="1033">
        <v>1.3522072330704935</v>
      </c>
      <c r="G15" s="1032">
        <v>33.710538999999997</v>
      </c>
      <c r="H15" s="1034">
        <v>-9.0939048005324672</v>
      </c>
    </row>
    <row r="16" spans="1:12" s="293" customFormat="1" ht="16.5" thickBot="1">
      <c r="A16" s="1870"/>
      <c r="B16" s="297" t="s">
        <v>265</v>
      </c>
      <c r="C16" s="1035">
        <v>3963.8841389999998</v>
      </c>
      <c r="D16" s="1036">
        <v>100</v>
      </c>
      <c r="E16" s="1035">
        <v>3593.190364</v>
      </c>
      <c r="F16" s="1036">
        <v>100</v>
      </c>
      <c r="G16" s="1035">
        <v>-370.69377499999973</v>
      </c>
      <c r="H16" s="1037">
        <v>100</v>
      </c>
    </row>
    <row r="17" spans="1:12" s="293" customFormat="1" ht="18.75">
      <c r="A17" s="1868">
        <v>2013</v>
      </c>
      <c r="B17" s="292" t="s">
        <v>1243</v>
      </c>
      <c r="C17" s="1025">
        <v>3566.7834090000001</v>
      </c>
      <c r="D17" s="1026">
        <v>91.546487750891288</v>
      </c>
      <c r="E17" s="1025">
        <v>3151.0986860000003</v>
      </c>
      <c r="F17" s="1026">
        <v>96.579803770659908</v>
      </c>
      <c r="G17" s="1025">
        <v>-415.68472299999985</v>
      </c>
      <c r="H17" s="1027">
        <v>65.621781797917961</v>
      </c>
      <c r="I17" s="295"/>
      <c r="J17" s="295"/>
    </row>
    <row r="18" spans="1:12" s="293" customFormat="1" ht="18.75">
      <c r="A18" s="1869"/>
      <c r="B18" s="294" t="s">
        <v>266</v>
      </c>
      <c r="C18" s="1028">
        <v>329.36104900000009</v>
      </c>
      <c r="D18" s="1029">
        <v>8.4535122491087087</v>
      </c>
      <c r="E18" s="1028">
        <v>111.59036799999978</v>
      </c>
      <c r="F18" s="1029">
        <v>3.420196229340088</v>
      </c>
      <c r="G18" s="1028">
        <v>-217.77068100000031</v>
      </c>
      <c r="H18" s="1030">
        <v>34.378218202082024</v>
      </c>
      <c r="I18" s="295"/>
      <c r="J18" s="295"/>
      <c r="K18" s="295"/>
      <c r="L18" s="295"/>
    </row>
    <row r="19" spans="1:12" s="293" customFormat="1">
      <c r="A19" s="1869"/>
      <c r="B19" s="294" t="s">
        <v>171</v>
      </c>
      <c r="C19" s="1028"/>
      <c r="D19" s="1029"/>
      <c r="E19" s="1028"/>
      <c r="F19" s="1029"/>
      <c r="G19" s="1028"/>
      <c r="H19" s="1030"/>
    </row>
    <row r="20" spans="1:12" s="293" customFormat="1">
      <c r="A20" s="1869"/>
      <c r="B20" s="294" t="s">
        <v>258</v>
      </c>
      <c r="C20" s="1028">
        <v>23.583072999999999</v>
      </c>
      <c r="D20" s="1029">
        <v>0.60529257203429898</v>
      </c>
      <c r="E20" s="1028">
        <v>15.344165</v>
      </c>
      <c r="F20" s="1029">
        <v>0.47029198143133877</v>
      </c>
      <c r="G20" s="1028">
        <v>-8.2389079999999986</v>
      </c>
      <c r="H20" s="1030">
        <v>1.3006295230847846</v>
      </c>
      <c r="I20" s="295"/>
    </row>
    <row r="21" spans="1:12" s="293" customFormat="1">
      <c r="A21" s="1869"/>
      <c r="B21" s="294" t="s">
        <v>259</v>
      </c>
      <c r="C21" s="1028">
        <v>20.457121999999998</v>
      </c>
      <c r="D21" s="1029">
        <v>0.52506066498625692</v>
      </c>
      <c r="E21" s="1028">
        <v>15.262351000000001</v>
      </c>
      <c r="F21" s="1029">
        <v>0.46778441792633052</v>
      </c>
      <c r="G21" s="1028">
        <v>-5.1947709999999976</v>
      </c>
      <c r="H21" s="1030">
        <v>0.8200689373233282</v>
      </c>
      <c r="I21" s="295"/>
    </row>
    <row r="22" spans="1:12" s="293" customFormat="1">
      <c r="A22" s="1869"/>
      <c r="B22" s="294" t="s">
        <v>260</v>
      </c>
      <c r="C22" s="1028">
        <v>36.661086000000005</v>
      </c>
      <c r="D22" s="1029">
        <v>0.94095807779209406</v>
      </c>
      <c r="E22" s="1028">
        <v>6.3963179999999999</v>
      </c>
      <c r="F22" s="1029">
        <v>0.19604436384025706</v>
      </c>
      <c r="G22" s="1028">
        <v>-30.264768000000004</v>
      </c>
      <c r="H22" s="1030">
        <v>4.7777267048147225</v>
      </c>
      <c r="I22" s="295"/>
    </row>
    <row r="23" spans="1:12" s="293" customFormat="1">
      <c r="A23" s="1869"/>
      <c r="B23" s="294" t="s">
        <v>261</v>
      </c>
      <c r="C23" s="1028">
        <v>35.592148000000002</v>
      </c>
      <c r="D23" s="1029">
        <v>0.91352228808965785</v>
      </c>
      <c r="E23" s="1028">
        <v>5.5576879999999997</v>
      </c>
      <c r="F23" s="1029">
        <v>0.17034071920480351</v>
      </c>
      <c r="G23" s="1028">
        <v>-30.034460000000003</v>
      </c>
      <c r="H23" s="1030">
        <v>4.7413692914047649</v>
      </c>
      <c r="I23" s="295"/>
    </row>
    <row r="24" spans="1:12" s="293" customFormat="1">
      <c r="A24" s="1869"/>
      <c r="B24" s="294" t="s">
        <v>262</v>
      </c>
      <c r="C24" s="1028">
        <v>39.722070000000002</v>
      </c>
      <c r="D24" s="1029">
        <v>1.0195225158666332</v>
      </c>
      <c r="E24" s="1031">
        <v>0.119645</v>
      </c>
      <c r="F24" s="1029">
        <v>3.6670671957941357E-3</v>
      </c>
      <c r="G24" s="1028">
        <v>-39.602425000000004</v>
      </c>
      <c r="H24" s="1030">
        <v>6.251809480182442</v>
      </c>
      <c r="I24" s="295"/>
    </row>
    <row r="25" spans="1:12" s="293" customFormat="1">
      <c r="A25" s="1869"/>
      <c r="B25" s="294" t="s">
        <v>263</v>
      </c>
      <c r="C25" s="1028">
        <v>50.080387999999999</v>
      </c>
      <c r="D25" s="1029">
        <v>1.2853832433540635</v>
      </c>
      <c r="E25" s="1031">
        <v>0.93451800000000007</v>
      </c>
      <c r="F25" s="1029">
        <v>2.8642570117256416E-2</v>
      </c>
      <c r="G25" s="1028">
        <v>-49.145870000000002</v>
      </c>
      <c r="H25" s="1030">
        <v>7.7583788360893013</v>
      </c>
      <c r="I25" s="295"/>
    </row>
    <row r="26" spans="1:12" s="293" customFormat="1">
      <c r="A26" s="1869"/>
      <c r="B26" s="296" t="s">
        <v>264</v>
      </c>
      <c r="C26" s="1032">
        <v>20.319022</v>
      </c>
      <c r="D26" s="1033">
        <v>0.52151613522128804</v>
      </c>
      <c r="E26" s="1032">
        <v>59.716748000000003</v>
      </c>
      <c r="F26" s="1033">
        <v>1.8302923451068165</v>
      </c>
      <c r="G26" s="1032">
        <v>39.397726000000006</v>
      </c>
      <c r="H26" s="1034">
        <v>-6.2194948138764294</v>
      </c>
      <c r="I26" s="295"/>
    </row>
    <row r="27" spans="1:12" s="293" customFormat="1" ht="19.5" thickBot="1">
      <c r="A27" s="1870"/>
      <c r="B27" s="297" t="s">
        <v>267</v>
      </c>
      <c r="C27" s="1035">
        <v>3896.1444580000002</v>
      </c>
      <c r="D27" s="1036">
        <v>100</v>
      </c>
      <c r="E27" s="1035">
        <v>3262.6890539999999</v>
      </c>
      <c r="F27" s="1036">
        <v>100</v>
      </c>
      <c r="G27" s="1035">
        <v>-633.45540400000027</v>
      </c>
      <c r="H27" s="1037">
        <v>100</v>
      </c>
    </row>
    <row r="28" spans="1:12" s="1376" customFormat="1" ht="10.5" customHeight="1">
      <c r="A28" s="1438"/>
      <c r="B28" s="1438"/>
      <c r="C28" s="1439"/>
      <c r="D28" s="1440"/>
      <c r="E28" s="1440"/>
      <c r="F28" s="1440"/>
      <c r="G28" s="1440"/>
      <c r="H28" s="1440"/>
    </row>
    <row r="29" spans="1:12" s="7" customFormat="1">
      <c r="A29" s="1441" t="s">
        <v>1249</v>
      </c>
    </row>
    <row r="30" spans="1:12" s="7" customFormat="1" ht="19.5" customHeight="1">
      <c r="A30" s="7" t="s">
        <v>268</v>
      </c>
      <c r="H30" s="1442"/>
    </row>
    <row r="31" spans="1:12" s="7" customFormat="1" ht="12.75">
      <c r="A31" s="7" t="s">
        <v>269</v>
      </c>
      <c r="D31" s="7" t="s">
        <v>270</v>
      </c>
      <c r="H31" s="4"/>
    </row>
    <row r="32" spans="1:12" s="7" customFormat="1" ht="12.75">
      <c r="A32" s="7" t="s">
        <v>1244</v>
      </c>
      <c r="D32" s="7" t="s">
        <v>271</v>
      </c>
    </row>
    <row r="33" spans="1:4" s="7" customFormat="1" ht="12.75">
      <c r="D33" s="7" t="s">
        <v>272</v>
      </c>
    </row>
    <row r="34" spans="1:4" s="7" customFormat="1" ht="12.75">
      <c r="D34" s="7" t="s">
        <v>273</v>
      </c>
    </row>
    <row r="35" spans="1:4" s="7" customFormat="1" ht="12.75">
      <c r="D35" s="7" t="s">
        <v>1245</v>
      </c>
    </row>
    <row r="36" spans="1:4" s="7" customFormat="1" ht="15">
      <c r="A36" s="1871" t="s">
        <v>274</v>
      </c>
      <c r="B36" s="1872"/>
      <c r="D36" s="1443" t="s">
        <v>1246</v>
      </c>
    </row>
    <row r="37" spans="1:4" s="7" customFormat="1" ht="12.75">
      <c r="A37" s="7" t="s">
        <v>275</v>
      </c>
      <c r="D37" s="7" t="s">
        <v>276</v>
      </c>
    </row>
    <row r="38" spans="1:4" s="7" customFormat="1" ht="12.75">
      <c r="D38" s="7" t="s">
        <v>277</v>
      </c>
    </row>
    <row r="39" spans="1:4" s="7" customFormat="1" ht="12.75">
      <c r="A39" s="7" t="s">
        <v>278</v>
      </c>
      <c r="D39" s="7" t="s">
        <v>279</v>
      </c>
    </row>
    <row r="40" spans="1:4" s="7" customFormat="1" ht="12.75">
      <c r="A40" s="7" t="s">
        <v>280</v>
      </c>
      <c r="D40" s="7" t="s">
        <v>281</v>
      </c>
    </row>
    <row r="41" spans="1:4" s="7" customFormat="1" ht="12.75">
      <c r="A41" s="7" t="s">
        <v>282</v>
      </c>
      <c r="D41" s="7" t="s">
        <v>283</v>
      </c>
    </row>
    <row r="42" spans="1:4" s="7" customFormat="1" ht="12.75">
      <c r="A42" s="7" t="s">
        <v>284</v>
      </c>
      <c r="D42" s="7" t="s">
        <v>1247</v>
      </c>
    </row>
    <row r="43" spans="1:4" s="7" customFormat="1" ht="12.75">
      <c r="D43" s="7" t="s">
        <v>1248</v>
      </c>
    </row>
    <row r="44" spans="1:4" s="7" customFormat="1" ht="12.75">
      <c r="A44" s="7" t="s">
        <v>1234</v>
      </c>
    </row>
    <row r="45" spans="1:4" s="129" customFormat="1" ht="12.75"/>
  </sheetData>
  <mergeCells count="3">
    <mergeCell ref="A6:A16"/>
    <mergeCell ref="A17:A27"/>
    <mergeCell ref="A36:B36"/>
  </mergeCells>
  <pageMargins left="0.51181102362204722" right="0.51181102362204722" top="0.55118110236220474" bottom="0.55118110236220474" header="0.31496062992125984" footer="0.31496062992125984"/>
  <pageSetup paperSize="9" scale="85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9" zoomScaleNormal="89" workbookViewId="0">
      <selection activeCell="P32" sqref="P32"/>
    </sheetView>
  </sheetViews>
  <sheetFormatPr defaultRowHeight="12.75"/>
  <cols>
    <col min="1" max="1" width="18.28515625" style="4" customWidth="1"/>
    <col min="2" max="2" width="12.28515625" style="5" customWidth="1"/>
    <col min="3" max="3" width="5.85546875" style="4" customWidth="1"/>
    <col min="4" max="4" width="6.85546875" style="4" customWidth="1"/>
    <col min="5" max="6" width="6.28515625" style="4" customWidth="1"/>
    <col min="7" max="7" width="6.85546875" style="4" customWidth="1"/>
    <col min="8" max="8" width="5.7109375" style="4" customWidth="1"/>
    <col min="9" max="9" width="6" style="4" customWidth="1"/>
    <col min="10" max="10" width="5.85546875" style="4" customWidth="1"/>
    <col min="11" max="11" width="5.28515625" style="4" customWidth="1"/>
    <col min="12" max="16384" width="9.140625" style="4"/>
  </cols>
  <sheetData>
    <row r="1" spans="1:11" ht="14.25">
      <c r="A1" s="11" t="s">
        <v>24</v>
      </c>
      <c r="B1" s="2"/>
      <c r="C1" s="3"/>
      <c r="D1" s="3"/>
    </row>
    <row r="2" spans="1:11">
      <c r="A2" s="1" t="s">
        <v>25</v>
      </c>
      <c r="B2" s="2"/>
      <c r="C2" s="3"/>
      <c r="D2" s="3"/>
      <c r="I2" s="1873" t="s">
        <v>1216</v>
      </c>
      <c r="J2" s="1873"/>
      <c r="K2" s="1873"/>
    </row>
    <row r="3" spans="1:11">
      <c r="A3" s="1874" t="s">
        <v>0</v>
      </c>
      <c r="B3" s="1874" t="s">
        <v>1</v>
      </c>
      <c r="C3" s="1876" t="s">
        <v>2</v>
      </c>
      <c r="D3" s="1877"/>
      <c r="E3" s="1877"/>
      <c r="F3" s="1877"/>
      <c r="G3" s="1878"/>
      <c r="H3" s="1879" t="s">
        <v>3</v>
      </c>
      <c r="I3" s="1879"/>
      <c r="J3" s="1879"/>
      <c r="K3" s="1879"/>
    </row>
    <row r="4" spans="1:11">
      <c r="A4" s="1875"/>
      <c r="B4" s="1875"/>
      <c r="C4" s="875" t="s">
        <v>4</v>
      </c>
      <c r="D4" s="876" t="s">
        <v>5</v>
      </c>
      <c r="E4" s="876" t="s">
        <v>6</v>
      </c>
      <c r="F4" s="876" t="s">
        <v>7</v>
      </c>
      <c r="G4" s="876" t="s">
        <v>8</v>
      </c>
      <c r="H4" s="876" t="s">
        <v>5</v>
      </c>
      <c r="I4" s="877" t="s">
        <v>6</v>
      </c>
      <c r="J4" s="878" t="s">
        <v>7</v>
      </c>
      <c r="K4" s="876" t="s">
        <v>8</v>
      </c>
    </row>
    <row r="5" spans="1:11">
      <c r="A5" s="20" t="s">
        <v>9</v>
      </c>
      <c r="B5" s="6">
        <v>2010</v>
      </c>
      <c r="C5" s="879">
        <v>147.84</v>
      </c>
      <c r="D5" s="880">
        <v>134.11000000000001</v>
      </c>
      <c r="E5" s="881">
        <v>143.21</v>
      </c>
      <c r="F5" s="880">
        <v>142.5</v>
      </c>
      <c r="G5" s="881">
        <v>153.5708333333333</v>
      </c>
      <c r="H5" s="881">
        <v>90.712932900432904</v>
      </c>
      <c r="I5" s="882">
        <v>96.868235930735935</v>
      </c>
      <c r="J5" s="881">
        <v>96.387987012987011</v>
      </c>
      <c r="K5" s="881">
        <v>103.87637536075034</v>
      </c>
    </row>
    <row r="6" spans="1:11">
      <c r="A6" s="20" t="s">
        <v>10</v>
      </c>
      <c r="B6" s="2">
        <v>2011</v>
      </c>
      <c r="C6" s="883">
        <v>196.8</v>
      </c>
      <c r="D6" s="884">
        <v>204.9</v>
      </c>
      <c r="E6" s="883">
        <v>199</v>
      </c>
      <c r="F6" s="884">
        <v>188.6</v>
      </c>
      <c r="G6" s="883">
        <v>198.29583333333335</v>
      </c>
      <c r="H6" s="885">
        <v>104.11585365853658</v>
      </c>
      <c r="I6" s="886">
        <v>101.11788617886178</v>
      </c>
      <c r="J6" s="885">
        <v>95.833333333333329</v>
      </c>
      <c r="K6" s="885">
        <v>100.76007791327913</v>
      </c>
    </row>
    <row r="7" spans="1:11">
      <c r="A7" s="20"/>
      <c r="B7" s="2">
        <v>2012</v>
      </c>
      <c r="C7" s="883">
        <v>205.4</v>
      </c>
      <c r="D7" s="884">
        <v>200.8</v>
      </c>
      <c r="E7" s="883">
        <v>214.1</v>
      </c>
      <c r="F7" s="884">
        <v>208.8</v>
      </c>
      <c r="G7" s="883">
        <v>210.60000000000002</v>
      </c>
      <c r="H7" s="885">
        <v>97.760467380720542</v>
      </c>
      <c r="I7" s="886">
        <v>104.23563777994157</v>
      </c>
      <c r="J7" s="885">
        <v>101.65530671859786</v>
      </c>
      <c r="K7" s="885">
        <v>102.53164556962027</v>
      </c>
    </row>
    <row r="8" spans="1:11">
      <c r="A8" s="20"/>
      <c r="B8" s="2">
        <v>2013</v>
      </c>
      <c r="C8" s="883">
        <v>174.4</v>
      </c>
      <c r="D8" s="884">
        <v>203.6</v>
      </c>
      <c r="E8" s="883">
        <v>203.4</v>
      </c>
      <c r="F8" s="884">
        <v>162.19999999999999</v>
      </c>
      <c r="G8" s="883">
        <v>186.1704</v>
      </c>
      <c r="H8" s="885">
        <v>116.74311926605505</v>
      </c>
      <c r="I8" s="886">
        <v>116.62844036697247</v>
      </c>
      <c r="J8" s="885">
        <v>93.004587155963293</v>
      </c>
      <c r="K8" s="885">
        <v>106.74908256880734</v>
      </c>
    </row>
    <row r="9" spans="1:11">
      <c r="A9" s="34"/>
      <c r="B9" s="887" t="s">
        <v>1189</v>
      </c>
      <c r="C9" s="888">
        <v>84.907497565725407</v>
      </c>
      <c r="D9" s="888">
        <v>101.39442231075697</v>
      </c>
      <c r="E9" s="888">
        <v>95.002335357309676</v>
      </c>
      <c r="F9" s="888">
        <v>77.681992337164743</v>
      </c>
      <c r="G9" s="888">
        <v>88.399999999999991</v>
      </c>
      <c r="H9" s="889"/>
      <c r="I9" s="889"/>
      <c r="J9" s="889"/>
      <c r="K9" s="889"/>
    </row>
    <row r="10" spans="1:11">
      <c r="A10" s="20" t="s">
        <v>11</v>
      </c>
      <c r="B10" s="6">
        <v>2010</v>
      </c>
      <c r="C10" s="890">
        <v>152.83000000000001</v>
      </c>
      <c r="D10" s="891">
        <v>134.75</v>
      </c>
      <c r="E10" s="885">
        <v>123.44</v>
      </c>
      <c r="F10" s="891">
        <v>118.1</v>
      </c>
      <c r="G10" s="885">
        <v>143.20555555555555</v>
      </c>
      <c r="H10" s="885">
        <v>88.16986193810115</v>
      </c>
      <c r="I10" s="886">
        <v>80.769482431459792</v>
      </c>
      <c r="J10" s="885">
        <v>77.27540404370869</v>
      </c>
      <c r="K10" s="881">
        <v>93.702516230815633</v>
      </c>
    </row>
    <row r="11" spans="1:11" ht="14.25" customHeight="1">
      <c r="A11" s="20" t="s">
        <v>13</v>
      </c>
      <c r="B11" s="2">
        <v>2011</v>
      </c>
      <c r="C11" s="883">
        <v>209.43</v>
      </c>
      <c r="D11" s="884">
        <v>196.06</v>
      </c>
      <c r="E11" s="883">
        <v>213.8</v>
      </c>
      <c r="F11" s="892">
        <v>204.5</v>
      </c>
      <c r="G11" s="893">
        <v>198.21111111111108</v>
      </c>
      <c r="H11" s="885">
        <v>93.616005347848926</v>
      </c>
      <c r="I11" s="886">
        <v>102.08661605309649</v>
      </c>
      <c r="J11" s="885">
        <v>97.645991500740095</v>
      </c>
      <c r="K11" s="885">
        <v>94.643131887079733</v>
      </c>
    </row>
    <row r="12" spans="1:11">
      <c r="A12" s="20"/>
      <c r="B12" s="2">
        <v>2012</v>
      </c>
      <c r="C12" s="883">
        <v>216.8</v>
      </c>
      <c r="D12" s="884">
        <v>204.66</v>
      </c>
      <c r="E12" s="883">
        <v>197.9</v>
      </c>
      <c r="F12" s="884">
        <v>232.6</v>
      </c>
      <c r="G12" s="893">
        <v>209.14285714285714</v>
      </c>
      <c r="H12" s="885">
        <v>94.400369003690031</v>
      </c>
      <c r="I12" s="886">
        <v>91.282287822878217</v>
      </c>
      <c r="J12" s="885">
        <v>107.28782287822878</v>
      </c>
      <c r="K12" s="885">
        <v>96.468107538218234</v>
      </c>
    </row>
    <row r="13" spans="1:11">
      <c r="A13" s="20"/>
      <c r="B13" s="2">
        <v>2013</v>
      </c>
      <c r="C13" s="883">
        <v>201.71</v>
      </c>
      <c r="D13" s="884">
        <v>214.9</v>
      </c>
      <c r="E13" s="883">
        <v>183.6</v>
      </c>
      <c r="F13" s="884">
        <v>170.8</v>
      </c>
      <c r="G13" s="893">
        <v>180.91435714285714</v>
      </c>
      <c r="H13" s="885">
        <v>106.53909077388329</v>
      </c>
      <c r="I13" s="886">
        <v>91.021763918496845</v>
      </c>
      <c r="J13" s="885">
        <v>84.676020028754152</v>
      </c>
      <c r="K13" s="885">
        <v>89.690326281719862</v>
      </c>
    </row>
    <row r="14" spans="1:11">
      <c r="A14" s="34"/>
      <c r="B14" s="887" t="s">
        <v>1189</v>
      </c>
      <c r="C14" s="888">
        <v>93.039667896678964</v>
      </c>
      <c r="D14" s="888">
        <v>105.00342030685039</v>
      </c>
      <c r="E14" s="888">
        <v>92.774128347650333</v>
      </c>
      <c r="F14" s="888">
        <v>73.430782459157356</v>
      </c>
      <c r="G14" s="888">
        <v>86.502766393442627</v>
      </c>
      <c r="H14" s="889"/>
      <c r="I14" s="889"/>
      <c r="J14" s="889"/>
      <c r="K14" s="889"/>
    </row>
    <row r="15" spans="1:11">
      <c r="A15" s="922" t="s">
        <v>14</v>
      </c>
      <c r="B15" s="6">
        <v>2010</v>
      </c>
      <c r="C15" s="890">
        <v>139.88</v>
      </c>
      <c r="D15" s="891">
        <v>112.76</v>
      </c>
      <c r="E15" s="885">
        <v>107.16</v>
      </c>
      <c r="F15" s="891">
        <v>111.5</v>
      </c>
      <c r="G15" s="1395" t="s">
        <v>12</v>
      </c>
      <c r="H15" s="885">
        <v>80.611953102659427</v>
      </c>
      <c r="I15" s="886">
        <v>76.608521589934227</v>
      </c>
      <c r="J15" s="885">
        <v>79.711181012296251</v>
      </c>
      <c r="K15" s="885" t="s">
        <v>12</v>
      </c>
    </row>
    <row r="16" spans="1:11">
      <c r="A16" s="922" t="s">
        <v>10</v>
      </c>
      <c r="B16" s="2">
        <v>2011</v>
      </c>
      <c r="C16" s="883">
        <v>194.81</v>
      </c>
      <c r="D16" s="884">
        <v>192.19</v>
      </c>
      <c r="E16" s="883">
        <v>180.2</v>
      </c>
      <c r="F16" s="892">
        <v>166.2</v>
      </c>
      <c r="G16" s="1395" t="s">
        <v>12</v>
      </c>
      <c r="H16" s="885">
        <v>98.655099840870591</v>
      </c>
      <c r="I16" s="886">
        <v>92.500384990503562</v>
      </c>
      <c r="J16" s="885">
        <v>85.313895590575427</v>
      </c>
      <c r="K16" s="885" t="s">
        <v>12</v>
      </c>
    </row>
    <row r="17" spans="1:11">
      <c r="A17" s="922"/>
      <c r="B17" s="2">
        <v>2012</v>
      </c>
      <c r="C17" s="883">
        <v>208.1</v>
      </c>
      <c r="D17" s="884">
        <v>203.11</v>
      </c>
      <c r="E17" s="883">
        <v>186</v>
      </c>
      <c r="F17" s="884">
        <v>190.3</v>
      </c>
      <c r="G17" s="1395" t="s">
        <v>12</v>
      </c>
      <c r="H17" s="885">
        <v>97.602114368092259</v>
      </c>
      <c r="I17" s="886">
        <v>89.380105718404621</v>
      </c>
      <c r="J17" s="885">
        <v>91.446419990389245</v>
      </c>
      <c r="K17" s="885" t="s">
        <v>12</v>
      </c>
    </row>
    <row r="18" spans="1:11">
      <c r="A18" s="922"/>
      <c r="B18" s="2">
        <v>2013</v>
      </c>
      <c r="C18" s="883">
        <v>160.9</v>
      </c>
      <c r="D18" s="884">
        <v>177.9</v>
      </c>
      <c r="E18" s="883">
        <v>148.30000000000001</v>
      </c>
      <c r="F18" s="884">
        <v>144.80000000000001</v>
      </c>
      <c r="G18" s="1395" t="s">
        <v>12</v>
      </c>
      <c r="H18" s="885">
        <v>110.56556867619639</v>
      </c>
      <c r="I18" s="886">
        <v>92.169049098819144</v>
      </c>
      <c r="J18" s="885">
        <v>89.993784959602252</v>
      </c>
      <c r="K18" s="885" t="s">
        <v>12</v>
      </c>
    </row>
    <row r="19" spans="1:11">
      <c r="A19" s="923"/>
      <c r="B19" s="887" t="s">
        <v>1189</v>
      </c>
      <c r="C19" s="888">
        <v>77.318596828447866</v>
      </c>
      <c r="D19" s="888">
        <v>87.588006498941454</v>
      </c>
      <c r="E19" s="888">
        <v>79.731182795698928</v>
      </c>
      <c r="F19" s="888">
        <v>76.090383604834471</v>
      </c>
      <c r="G19" s="888"/>
      <c r="H19" s="889"/>
      <c r="I19" s="889"/>
      <c r="J19" s="889"/>
      <c r="K19" s="889"/>
    </row>
    <row r="20" spans="1:11">
      <c r="A20" s="20" t="s">
        <v>15</v>
      </c>
      <c r="B20" s="6">
        <v>2010</v>
      </c>
      <c r="C20" s="890">
        <v>148.86000000000001</v>
      </c>
      <c r="D20" s="891">
        <v>129.77000000000001</v>
      </c>
      <c r="E20" s="885">
        <v>148.19999999999999</v>
      </c>
      <c r="F20" s="891">
        <v>136.5</v>
      </c>
      <c r="G20" s="885">
        <v>164.36875000000001</v>
      </c>
      <c r="H20" s="885">
        <v>87.175869944914695</v>
      </c>
      <c r="I20" s="886">
        <v>99.556630390971364</v>
      </c>
      <c r="J20" s="885">
        <v>91.696896412736791</v>
      </c>
      <c r="K20" s="885">
        <v>110.41834609700389</v>
      </c>
    </row>
    <row r="21" spans="1:11">
      <c r="A21" s="20" t="s">
        <v>16</v>
      </c>
      <c r="B21" s="2">
        <v>2011</v>
      </c>
      <c r="C21" s="883">
        <v>167.1</v>
      </c>
      <c r="D21" s="884">
        <v>191.42</v>
      </c>
      <c r="E21" s="883">
        <v>165.2</v>
      </c>
      <c r="F21" s="892">
        <v>175.4</v>
      </c>
      <c r="G21" s="893">
        <v>192.05</v>
      </c>
      <c r="H21" s="885">
        <v>114.5541591861161</v>
      </c>
      <c r="I21" s="886">
        <v>98.862956313584689</v>
      </c>
      <c r="J21" s="885">
        <v>104.96708557749851</v>
      </c>
      <c r="K21" s="885">
        <v>114.9311789347696</v>
      </c>
    </row>
    <row r="22" spans="1:11">
      <c r="A22" s="20"/>
      <c r="B22" s="2">
        <v>2012</v>
      </c>
      <c r="C22" s="894">
        <v>199.7</v>
      </c>
      <c r="D22" s="884">
        <v>187.6</v>
      </c>
      <c r="E22" s="894">
        <v>174.9</v>
      </c>
      <c r="F22" s="892">
        <v>195.9</v>
      </c>
      <c r="G22" s="893">
        <v>208.22500000000002</v>
      </c>
      <c r="H22" s="885">
        <v>93.940911367050575</v>
      </c>
      <c r="I22" s="886">
        <v>87.58137205808714</v>
      </c>
      <c r="J22" s="885">
        <v>98.097145718577877</v>
      </c>
      <c r="K22" s="885">
        <v>104.26890335503258</v>
      </c>
    </row>
    <row r="23" spans="1:11">
      <c r="A23" s="20"/>
      <c r="B23" s="2">
        <v>2013</v>
      </c>
      <c r="C23" s="894">
        <v>172.71</v>
      </c>
      <c r="D23" s="892">
        <v>194.9</v>
      </c>
      <c r="E23" s="894">
        <v>178.3</v>
      </c>
      <c r="F23" s="884">
        <v>164.3</v>
      </c>
      <c r="G23" s="885">
        <v>165.96040000000002</v>
      </c>
      <c r="H23" s="885">
        <v>112.84812691795494</v>
      </c>
      <c r="I23" s="886">
        <v>103.23663945341902</v>
      </c>
      <c r="J23" s="885">
        <v>95.130565688147755</v>
      </c>
      <c r="K23" s="885">
        <v>96.091946036708933</v>
      </c>
    </row>
    <row r="24" spans="1:11">
      <c r="A24" s="34"/>
      <c r="B24" s="887" t="s">
        <v>1189</v>
      </c>
      <c r="C24" s="888">
        <v>86.484727090635957</v>
      </c>
      <c r="D24" s="888">
        <v>103.89125799573561</v>
      </c>
      <c r="E24" s="888">
        <v>101.94396798170382</v>
      </c>
      <c r="F24" s="888">
        <v>83.869321082184783</v>
      </c>
      <c r="G24" s="888">
        <v>79.70243726737904</v>
      </c>
      <c r="H24" s="889"/>
      <c r="I24" s="889"/>
      <c r="J24" s="889"/>
      <c r="K24" s="889"/>
    </row>
    <row r="25" spans="1:11">
      <c r="A25" s="20" t="s">
        <v>17</v>
      </c>
      <c r="B25" s="6">
        <v>2010</v>
      </c>
      <c r="C25" s="890">
        <v>319.24</v>
      </c>
      <c r="D25" s="891">
        <v>305.91000000000003</v>
      </c>
      <c r="E25" s="885">
        <v>319.8</v>
      </c>
      <c r="F25" s="891">
        <v>292</v>
      </c>
      <c r="G25" s="885">
        <v>314.04000000000002</v>
      </c>
      <c r="H25" s="885">
        <v>95.824458087958917</v>
      </c>
      <c r="I25" s="886">
        <v>100.17541661445934</v>
      </c>
      <c r="J25" s="885">
        <v>91.467234682370631</v>
      </c>
      <c r="K25" s="885">
        <v>98.371131437163271</v>
      </c>
    </row>
    <row r="26" spans="1:11">
      <c r="A26" s="20"/>
      <c r="B26" s="2">
        <v>2011</v>
      </c>
      <c r="C26" s="883">
        <v>460.62</v>
      </c>
      <c r="D26" s="884">
        <v>455.75</v>
      </c>
      <c r="E26" s="883">
        <v>446.3</v>
      </c>
      <c r="F26" s="884">
        <v>427.1</v>
      </c>
      <c r="G26" s="885">
        <v>415.4249999999999</v>
      </c>
      <c r="H26" s="885">
        <v>98.942729364769221</v>
      </c>
      <c r="I26" s="886">
        <v>96.89114671529677</v>
      </c>
      <c r="J26" s="885">
        <v>92.722851808432111</v>
      </c>
      <c r="K26" s="885">
        <v>90.188224566888096</v>
      </c>
    </row>
    <row r="27" spans="1:11">
      <c r="A27" s="20"/>
      <c r="B27" s="2">
        <v>2012</v>
      </c>
      <c r="C27" s="883">
        <v>484</v>
      </c>
      <c r="D27" s="884">
        <v>470.9</v>
      </c>
      <c r="E27" s="883">
        <v>473.4</v>
      </c>
      <c r="F27" s="884">
        <v>487.3</v>
      </c>
      <c r="G27" s="885">
        <v>456.75</v>
      </c>
      <c r="H27" s="885">
        <v>97.293388429752071</v>
      </c>
      <c r="I27" s="886">
        <v>97.809917355371894</v>
      </c>
      <c r="J27" s="885">
        <v>100.68181818181819</v>
      </c>
      <c r="K27" s="885">
        <v>94.369834710743802</v>
      </c>
    </row>
    <row r="28" spans="1:11">
      <c r="A28" s="20"/>
      <c r="B28" s="2">
        <v>2013</v>
      </c>
      <c r="C28" s="883">
        <v>369.81</v>
      </c>
      <c r="D28" s="884">
        <v>421.5</v>
      </c>
      <c r="E28" s="883">
        <v>413.7</v>
      </c>
      <c r="F28" s="884">
        <v>382.5</v>
      </c>
      <c r="G28" s="885">
        <v>372.74879999999996</v>
      </c>
      <c r="H28" s="885">
        <v>113.97744787864038</v>
      </c>
      <c r="I28" s="886">
        <v>111.86825667234525</v>
      </c>
      <c r="J28" s="885">
        <v>103.43149184716476</v>
      </c>
      <c r="K28" s="885">
        <v>100.79467834834104</v>
      </c>
    </row>
    <row r="29" spans="1:11">
      <c r="A29" s="34"/>
      <c r="B29" s="887" t="s">
        <v>1189</v>
      </c>
      <c r="C29" s="888">
        <v>76.40702479338843</v>
      </c>
      <c r="D29" s="888">
        <v>89.509449989382034</v>
      </c>
      <c r="E29" s="888">
        <v>87.389100126742719</v>
      </c>
      <c r="F29" s="888">
        <v>78.493741021957717</v>
      </c>
      <c r="G29" s="888">
        <v>81.608932676518876</v>
      </c>
      <c r="H29" s="889"/>
      <c r="I29" s="889"/>
      <c r="J29" s="889"/>
      <c r="K29" s="889"/>
    </row>
    <row r="30" spans="1:11">
      <c r="A30" s="20" t="s">
        <v>18</v>
      </c>
      <c r="B30" s="6">
        <v>2010</v>
      </c>
      <c r="C30" s="890">
        <v>346.74</v>
      </c>
      <c r="D30" s="891">
        <v>283.13</v>
      </c>
      <c r="E30" s="885" t="s">
        <v>12</v>
      </c>
      <c r="F30" s="891">
        <v>328.4</v>
      </c>
      <c r="G30" s="885">
        <v>325.53636363636366</v>
      </c>
      <c r="H30" s="885">
        <v>81.65484224490973</v>
      </c>
      <c r="I30" s="886" t="s">
        <v>12</v>
      </c>
      <c r="J30" s="885">
        <v>94.71073426775105</v>
      </c>
      <c r="K30" s="885">
        <v>93.884860020869723</v>
      </c>
    </row>
    <row r="31" spans="1:11">
      <c r="A31" s="20"/>
      <c r="B31" s="2">
        <v>2011</v>
      </c>
      <c r="C31" s="883">
        <v>356.55</v>
      </c>
      <c r="D31" s="884">
        <v>416.43</v>
      </c>
      <c r="E31" s="893" t="s">
        <v>12</v>
      </c>
      <c r="F31" s="892">
        <v>391.3</v>
      </c>
      <c r="G31" s="885">
        <v>378.9909090909091</v>
      </c>
      <c r="H31" s="885">
        <v>116.79427850231384</v>
      </c>
      <c r="I31" s="886" t="s">
        <v>12</v>
      </c>
      <c r="J31" s="885">
        <v>109.7461786565699</v>
      </c>
      <c r="K31" s="885">
        <v>106.29390242347752</v>
      </c>
    </row>
    <row r="32" spans="1:11">
      <c r="A32" s="20"/>
      <c r="B32" s="2">
        <v>2012</v>
      </c>
      <c r="C32" s="883">
        <v>446</v>
      </c>
      <c r="D32" s="884">
        <v>414.72</v>
      </c>
      <c r="E32" s="893" t="s">
        <v>12</v>
      </c>
      <c r="F32" s="892">
        <v>463.3</v>
      </c>
      <c r="G32" s="885">
        <v>439.11250000000001</v>
      </c>
      <c r="H32" s="885">
        <v>92.986547085201792</v>
      </c>
      <c r="I32" s="886" t="s">
        <v>12</v>
      </c>
      <c r="J32" s="885">
        <v>103.87892376681614</v>
      </c>
      <c r="K32" s="885">
        <v>98.455717488789233</v>
      </c>
    </row>
    <row r="33" spans="1:11">
      <c r="A33" s="20"/>
      <c r="B33" s="2">
        <v>2013</v>
      </c>
      <c r="C33" s="883">
        <v>324.04000000000002</v>
      </c>
      <c r="D33" s="884">
        <v>408.5</v>
      </c>
      <c r="E33" s="893" t="s">
        <v>12</v>
      </c>
      <c r="F33" s="892">
        <v>336.1</v>
      </c>
      <c r="G33" s="885">
        <v>306.93948700000004</v>
      </c>
      <c r="H33" s="885">
        <v>126.06468337242315</v>
      </c>
      <c r="I33" s="886" t="s">
        <v>12</v>
      </c>
      <c r="J33" s="885">
        <v>103.72176274534007</v>
      </c>
      <c r="K33" s="885">
        <v>94.722715405505497</v>
      </c>
    </row>
    <row r="34" spans="1:11">
      <c r="A34" s="34"/>
      <c r="B34" s="887" t="s">
        <v>1189</v>
      </c>
      <c r="C34" s="888">
        <v>72.654708520179383</v>
      </c>
      <c r="D34" s="888">
        <v>98.500192901234556</v>
      </c>
      <c r="E34" s="888"/>
      <c r="F34" s="888">
        <v>72.544787394776606</v>
      </c>
      <c r="G34" s="888">
        <v>69.899965726322989</v>
      </c>
      <c r="H34" s="889"/>
      <c r="I34" s="889"/>
      <c r="J34" s="889"/>
      <c r="K34" s="889"/>
    </row>
    <row r="35" spans="1:11">
      <c r="A35" s="20" t="s">
        <v>19</v>
      </c>
      <c r="B35" s="6">
        <v>2010</v>
      </c>
      <c r="C35" s="890">
        <v>36.369999999999997</v>
      </c>
      <c r="D35" s="891">
        <v>28.07</v>
      </c>
      <c r="E35" s="885">
        <v>28.3</v>
      </c>
      <c r="F35" s="891">
        <v>31.2</v>
      </c>
      <c r="G35" s="885">
        <v>33.611176470588241</v>
      </c>
      <c r="H35" s="885">
        <v>77.178993676106685</v>
      </c>
      <c r="I35" s="886">
        <v>77.811383007973603</v>
      </c>
      <c r="J35" s="885">
        <v>85.784987627165251</v>
      </c>
      <c r="K35" s="885">
        <v>92.41456274563717</v>
      </c>
    </row>
    <row r="36" spans="1:11">
      <c r="A36" s="20" t="s">
        <v>20</v>
      </c>
      <c r="B36" s="2">
        <v>2011</v>
      </c>
      <c r="C36" s="883">
        <v>36.130000000000003</v>
      </c>
      <c r="D36" s="884">
        <v>28.63</v>
      </c>
      <c r="E36" s="883">
        <v>35</v>
      </c>
      <c r="F36" s="892">
        <v>44.8</v>
      </c>
      <c r="G36" s="885">
        <v>33.048124999999999</v>
      </c>
      <c r="H36" s="885">
        <v>79.241627456407414</v>
      </c>
      <c r="I36" s="886">
        <v>96.872405203432038</v>
      </c>
      <c r="J36" s="885">
        <v>123.99667866039302</v>
      </c>
      <c r="K36" s="885">
        <v>91.470038748962068</v>
      </c>
    </row>
    <row r="37" spans="1:11">
      <c r="A37" s="20"/>
      <c r="B37" s="2">
        <v>2012</v>
      </c>
      <c r="C37" s="883">
        <v>36.700000000000003</v>
      </c>
      <c r="D37" s="884">
        <v>31.69</v>
      </c>
      <c r="E37" s="883">
        <v>32.799999999999997</v>
      </c>
      <c r="F37" s="892">
        <v>47.5</v>
      </c>
      <c r="G37" s="893">
        <v>35.42733333333333</v>
      </c>
      <c r="H37" s="885">
        <v>86.348773841961844</v>
      </c>
      <c r="I37" s="886">
        <v>89.373297002724783</v>
      </c>
      <c r="J37" s="885">
        <v>129.42779291553131</v>
      </c>
      <c r="K37" s="885">
        <v>96.53224341507719</v>
      </c>
    </row>
    <row r="38" spans="1:11">
      <c r="A38" s="20"/>
      <c r="B38" s="2">
        <v>2013</v>
      </c>
      <c r="C38" s="883">
        <v>40.090000000000003</v>
      </c>
      <c r="D38" s="884">
        <v>31.8</v>
      </c>
      <c r="E38" s="883">
        <v>26.3</v>
      </c>
      <c r="F38" s="892">
        <v>49.6</v>
      </c>
      <c r="G38" s="893">
        <v>36.244890000000005</v>
      </c>
      <c r="H38" s="885">
        <v>79.321526565228226</v>
      </c>
      <c r="I38" s="886">
        <v>65.602394612122723</v>
      </c>
      <c r="J38" s="885">
        <v>123.72162634073334</v>
      </c>
      <c r="K38" s="885">
        <v>90.408805188326269</v>
      </c>
    </row>
    <row r="39" spans="1:11">
      <c r="A39" s="34"/>
      <c r="B39" s="887" t="s">
        <v>1189</v>
      </c>
      <c r="C39" s="888">
        <v>109.23705722070845</v>
      </c>
      <c r="D39" s="888">
        <v>100.34711265383402</v>
      </c>
      <c r="E39" s="888">
        <v>80.182926829268297</v>
      </c>
      <c r="F39" s="888">
        <v>104.42105263157895</v>
      </c>
      <c r="G39" s="888">
        <v>102.30770026909545</v>
      </c>
      <c r="H39" s="889"/>
      <c r="I39" s="889"/>
      <c r="J39" s="889"/>
      <c r="K39" s="889"/>
    </row>
    <row r="40" spans="1:11">
      <c r="A40" s="20" t="s">
        <v>21</v>
      </c>
      <c r="B40" s="6">
        <v>2010</v>
      </c>
      <c r="C40" s="890">
        <v>273.02999999999997</v>
      </c>
      <c r="D40" s="891">
        <v>167.52</v>
      </c>
      <c r="E40" s="885">
        <v>96.14</v>
      </c>
      <c r="F40" s="895">
        <v>251.1</v>
      </c>
      <c r="G40" s="893">
        <v>235.08800000000002</v>
      </c>
      <c r="H40" s="881">
        <v>61.355894956598185</v>
      </c>
      <c r="I40" s="886">
        <v>35.212247738343777</v>
      </c>
      <c r="J40" s="885">
        <v>91.967915613668836</v>
      </c>
      <c r="K40" s="885">
        <v>86.103358605281485</v>
      </c>
    </row>
    <row r="41" spans="1:11">
      <c r="A41" s="20" t="s">
        <v>22</v>
      </c>
      <c r="B41" s="2">
        <v>2011</v>
      </c>
      <c r="C41" s="883">
        <v>290.75</v>
      </c>
      <c r="D41" s="884">
        <v>210.65</v>
      </c>
      <c r="E41" s="883">
        <v>89.805825242718441</v>
      </c>
      <c r="F41" s="892">
        <v>185</v>
      </c>
      <c r="G41" s="893">
        <v>242.64400000000001</v>
      </c>
      <c r="H41" s="885">
        <v>72.450558899398104</v>
      </c>
      <c r="I41" s="886">
        <v>30.887644107555783</v>
      </c>
      <c r="J41" s="885">
        <v>63.628546861564921</v>
      </c>
      <c r="K41" s="885">
        <v>83.454514187446264</v>
      </c>
    </row>
    <row r="42" spans="1:11">
      <c r="A42" s="20" t="s">
        <v>23</v>
      </c>
      <c r="B42" s="2">
        <v>2012</v>
      </c>
      <c r="C42" s="883">
        <v>210.3</v>
      </c>
      <c r="D42" s="884">
        <v>112.33</v>
      </c>
      <c r="E42" s="883">
        <v>78.900000000000006</v>
      </c>
      <c r="F42" s="892">
        <v>175.1</v>
      </c>
      <c r="G42" s="885">
        <v>223.10869565217385</v>
      </c>
      <c r="H42" s="885">
        <v>53.414170233000476</v>
      </c>
      <c r="I42" s="886">
        <v>37.517831669044227</v>
      </c>
      <c r="J42" s="885">
        <v>83.262006657156434</v>
      </c>
      <c r="K42" s="885">
        <v>106.09067791353962</v>
      </c>
    </row>
    <row r="43" spans="1:11">
      <c r="A43" s="20"/>
      <c r="B43" s="2">
        <v>2013</v>
      </c>
      <c r="C43" s="883">
        <v>260.60000000000002</v>
      </c>
      <c r="D43" s="884">
        <v>223.8</v>
      </c>
      <c r="E43" s="883">
        <v>81.7</v>
      </c>
      <c r="F43" s="892">
        <v>292.89999999999998</v>
      </c>
      <c r="G43" s="885">
        <v>300.51569999999998</v>
      </c>
      <c r="H43" s="885">
        <v>85.878741366078273</v>
      </c>
      <c r="I43" s="886">
        <v>31.350729086722943</v>
      </c>
      <c r="J43" s="885">
        <v>112.39447429009975</v>
      </c>
      <c r="K43" s="885">
        <v>115.31684574059861</v>
      </c>
    </row>
    <row r="44" spans="1:11">
      <c r="A44" s="34"/>
      <c r="B44" s="887" t="s">
        <v>1189</v>
      </c>
      <c r="C44" s="888">
        <v>123.91821207798384</v>
      </c>
      <c r="D44" s="888">
        <v>199.23439864684411</v>
      </c>
      <c r="E44" s="888">
        <v>103.54879594423321</v>
      </c>
      <c r="F44" s="888">
        <v>167.27584237578526</v>
      </c>
      <c r="G44" s="888">
        <v>134.6947500730781</v>
      </c>
      <c r="H44" s="889"/>
      <c r="I44" s="889"/>
      <c r="J44" s="889"/>
      <c r="K44" s="889"/>
    </row>
    <row r="45" spans="1:11" s="10" customFormat="1" ht="12.75" customHeight="1">
      <c r="A45" s="1396" t="s">
        <v>1214</v>
      </c>
      <c r="B45" s="1397"/>
      <c r="C45" s="1398"/>
      <c r="D45" s="1398"/>
      <c r="E45" s="1398"/>
      <c r="F45" s="892"/>
      <c r="G45" s="3"/>
      <c r="H45" s="896"/>
      <c r="I45" s="896"/>
      <c r="J45" s="897"/>
      <c r="K45" s="27"/>
    </row>
    <row r="46" spans="1:11" s="10" customFormat="1">
      <c r="A46" s="1398" t="s">
        <v>1215</v>
      </c>
      <c r="B46" s="1397"/>
      <c r="C46" s="1398"/>
      <c r="D46" s="1398"/>
      <c r="E46" s="1398"/>
      <c r="F46" s="892"/>
      <c r="G46" s="3"/>
      <c r="H46" s="896"/>
      <c r="I46" s="896"/>
      <c r="J46" s="897"/>
      <c r="K46" s="27"/>
    </row>
    <row r="47" spans="1:11">
      <c r="A47" s="4" t="s">
        <v>1263</v>
      </c>
    </row>
  </sheetData>
  <mergeCells count="5">
    <mergeCell ref="I2:K2"/>
    <mergeCell ref="A3:A4"/>
    <mergeCell ref="B3:B4"/>
    <mergeCell ref="C3:G3"/>
    <mergeCell ref="H3:K3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A32" sqref="A32:K32"/>
    </sheetView>
  </sheetViews>
  <sheetFormatPr defaultRowHeight="15"/>
  <cols>
    <col min="3" max="3" width="8.42578125" customWidth="1"/>
    <col min="4" max="4" width="8.7109375" customWidth="1"/>
    <col min="5" max="6" width="8.42578125" customWidth="1"/>
    <col min="7" max="7" width="8.85546875" customWidth="1"/>
    <col min="8" max="8" width="8.5703125" customWidth="1"/>
    <col min="9" max="9" width="7.42578125" customWidth="1"/>
    <col min="10" max="10" width="7" customWidth="1"/>
    <col min="11" max="11" width="6.85546875" customWidth="1"/>
  </cols>
  <sheetData>
    <row r="1" spans="1:11">
      <c r="A1" s="12" t="s">
        <v>26</v>
      </c>
      <c r="B1" s="4"/>
      <c r="C1" s="4"/>
      <c r="D1" s="4"/>
      <c r="E1" s="4"/>
      <c r="F1" s="4"/>
      <c r="G1" s="4"/>
      <c r="H1" s="7"/>
      <c r="I1" s="7"/>
      <c r="J1" s="7"/>
      <c r="K1" s="9"/>
    </row>
    <row r="2" spans="1:11">
      <c r="A2" s="1" t="s">
        <v>25</v>
      </c>
      <c r="B2" s="4"/>
      <c r="C2" s="4"/>
      <c r="D2" s="4"/>
      <c r="E2" s="4"/>
      <c r="F2" s="4"/>
      <c r="G2" s="4"/>
      <c r="H2" s="8"/>
      <c r="I2" s="8"/>
      <c r="J2" s="1880" t="s">
        <v>1219</v>
      </c>
      <c r="K2" s="1880"/>
    </row>
    <row r="3" spans="1:11">
      <c r="A3" s="1874" t="s">
        <v>0</v>
      </c>
      <c r="B3" s="1874" t="s">
        <v>1</v>
      </c>
      <c r="C3" s="1881" t="s">
        <v>2</v>
      </c>
      <c r="D3" s="1882"/>
      <c r="E3" s="1882"/>
      <c r="F3" s="1882"/>
      <c r="G3" s="1882"/>
      <c r="H3" s="1882" t="s">
        <v>27</v>
      </c>
      <c r="I3" s="1882"/>
      <c r="J3" s="1882"/>
      <c r="K3" s="1882"/>
    </row>
    <row r="4" spans="1:11">
      <c r="A4" s="1875"/>
      <c r="B4" s="1875"/>
      <c r="C4" s="877" t="s">
        <v>4</v>
      </c>
      <c r="D4" s="876" t="s">
        <v>5</v>
      </c>
      <c r="E4" s="877" t="s">
        <v>6</v>
      </c>
      <c r="F4" s="876" t="s">
        <v>7</v>
      </c>
      <c r="G4" s="875" t="s">
        <v>8</v>
      </c>
      <c r="H4" s="876" t="s">
        <v>5</v>
      </c>
      <c r="I4" s="876" t="s">
        <v>6</v>
      </c>
      <c r="J4" s="876" t="s">
        <v>7</v>
      </c>
      <c r="K4" s="876" t="s">
        <v>8</v>
      </c>
    </row>
    <row r="5" spans="1:11">
      <c r="A5" s="1883" t="s">
        <v>28</v>
      </c>
      <c r="B5" s="1401">
        <v>2010</v>
      </c>
      <c r="C5" s="1402">
        <v>2861.1</v>
      </c>
      <c r="D5" s="1403">
        <v>2929.1</v>
      </c>
      <c r="E5" s="1404">
        <v>2562.1</v>
      </c>
      <c r="F5" s="1404">
        <v>2398.6799999999998</v>
      </c>
      <c r="G5" s="1404">
        <v>3195.7</v>
      </c>
      <c r="H5" s="1405">
        <v>102.3767082590612</v>
      </c>
      <c r="I5" s="1405">
        <v>89.549473978539723</v>
      </c>
      <c r="J5" s="1405">
        <v>83.837684806542924</v>
      </c>
      <c r="K5" s="1405">
        <v>111.6948026982629</v>
      </c>
    </row>
    <row r="6" spans="1:11">
      <c r="A6" s="1884"/>
      <c r="B6" s="1401">
        <v>2011</v>
      </c>
      <c r="C6" s="1406">
        <v>3054.1</v>
      </c>
      <c r="D6" s="1404">
        <v>3224.9</v>
      </c>
      <c r="E6" s="1404">
        <v>3095.3</v>
      </c>
      <c r="F6" s="1404">
        <v>2790.5</v>
      </c>
      <c r="G6" s="1404">
        <v>3511.5</v>
      </c>
      <c r="H6" s="1405">
        <v>105.59248223699289</v>
      </c>
      <c r="I6" s="1405">
        <v>101.34900625388822</v>
      </c>
      <c r="J6" s="1405">
        <v>91.368979404734617</v>
      </c>
      <c r="K6" s="1405">
        <v>114.9765888477784</v>
      </c>
    </row>
    <row r="7" spans="1:11">
      <c r="A7" s="1884"/>
      <c r="B7" s="1401">
        <v>2012</v>
      </c>
      <c r="C7" s="1406">
        <v>3488.6</v>
      </c>
      <c r="D7" s="1404">
        <v>3445.5</v>
      </c>
      <c r="E7" s="1404">
        <v>3349.1</v>
      </c>
      <c r="F7" s="1404">
        <v>3041.1</v>
      </c>
      <c r="G7" s="1404">
        <v>3842.5</v>
      </c>
      <c r="H7" s="1405">
        <v>98.764547382904325</v>
      </c>
      <c r="I7" s="1405">
        <v>96.001261250931606</v>
      </c>
      <c r="J7" s="1405">
        <v>87.172504729690999</v>
      </c>
      <c r="K7" s="1405">
        <v>110.14447056125667</v>
      </c>
    </row>
    <row r="8" spans="1:11">
      <c r="A8" s="1884"/>
      <c r="B8" s="1407">
        <v>2013</v>
      </c>
      <c r="C8" s="1408">
        <v>3502.8</v>
      </c>
      <c r="D8" s="1404">
        <v>3258.6</v>
      </c>
      <c r="E8" s="1404">
        <v>3092.7</v>
      </c>
      <c r="F8" s="1404">
        <v>3241.4122137404579</v>
      </c>
      <c r="G8" s="1404">
        <v>3812.6</v>
      </c>
      <c r="H8" s="1405">
        <v>93.028434395340867</v>
      </c>
      <c r="I8" s="1405">
        <v>88.292223364165807</v>
      </c>
      <c r="J8" s="1405">
        <v>92.537747337571588</v>
      </c>
      <c r="K8" s="1405">
        <v>108.8443530889574</v>
      </c>
    </row>
    <row r="9" spans="1:11">
      <c r="A9" s="1885"/>
      <c r="B9" s="1409" t="s">
        <v>1189</v>
      </c>
      <c r="C9" s="1410">
        <v>100.40704007338188</v>
      </c>
      <c r="D9" s="1410">
        <v>94.575533304309971</v>
      </c>
      <c r="E9" s="1410">
        <v>92.344211877817926</v>
      </c>
      <c r="F9" s="1410">
        <v>106.58683416331122</v>
      </c>
      <c r="G9" s="1410">
        <v>99.221860767729339</v>
      </c>
      <c r="H9" s="1411"/>
      <c r="I9" s="1411"/>
      <c r="J9" s="1411"/>
      <c r="K9" s="1411"/>
    </row>
    <row r="10" spans="1:11">
      <c r="A10" s="1883" t="s">
        <v>29</v>
      </c>
      <c r="B10" s="1401">
        <v>2010</v>
      </c>
      <c r="C10" s="1412">
        <v>273.10000000000002</v>
      </c>
      <c r="D10" s="1406">
        <v>282.8</v>
      </c>
      <c r="E10" s="1406">
        <v>266.8</v>
      </c>
      <c r="F10" s="1406">
        <v>260.89999999999998</v>
      </c>
      <c r="G10" s="1404">
        <v>306.7</v>
      </c>
      <c r="H10" s="1405">
        <v>103.55181252288538</v>
      </c>
      <c r="I10" s="1405">
        <v>97.693152691321856</v>
      </c>
      <c r="J10" s="1405">
        <v>95.532771878432783</v>
      </c>
      <c r="K10" s="1405">
        <v>112.30318564628341</v>
      </c>
    </row>
    <row r="11" spans="1:11">
      <c r="A11" s="1884"/>
      <c r="B11" s="1397">
        <v>2011</v>
      </c>
      <c r="C11" s="1405">
        <v>318</v>
      </c>
      <c r="D11" s="1413">
        <v>336.5</v>
      </c>
      <c r="E11" s="1413">
        <v>294.10000000000002</v>
      </c>
      <c r="F11" s="1413">
        <v>313.10000000000002</v>
      </c>
      <c r="G11" s="1404">
        <v>339.97</v>
      </c>
      <c r="H11" s="1405">
        <v>105.81761006289308</v>
      </c>
      <c r="I11" s="1405">
        <v>92.484276729559767</v>
      </c>
      <c r="J11" s="1405">
        <v>98.459119496855351</v>
      </c>
      <c r="K11" s="1405">
        <v>106.90880503144655</v>
      </c>
    </row>
    <row r="12" spans="1:11">
      <c r="A12" s="1884"/>
      <c r="B12" s="1401">
        <v>2012</v>
      </c>
      <c r="C12" s="1406">
        <v>309.10000000000002</v>
      </c>
      <c r="D12" s="1406">
        <v>309.7</v>
      </c>
      <c r="E12" s="1406">
        <v>286.2</v>
      </c>
      <c r="F12" s="1406">
        <v>304.3</v>
      </c>
      <c r="G12" s="1406">
        <v>326</v>
      </c>
      <c r="H12" s="1405">
        <v>100.19411193788417</v>
      </c>
      <c r="I12" s="1405">
        <v>92.59139437075379</v>
      </c>
      <c r="J12" s="1405">
        <v>98.447104496926556</v>
      </c>
      <c r="K12" s="1405">
        <v>105.46748625040439</v>
      </c>
    </row>
    <row r="13" spans="1:11">
      <c r="A13" s="1884"/>
      <c r="B13" s="1397">
        <v>2013</v>
      </c>
      <c r="C13" s="1405">
        <v>324.58999999999997</v>
      </c>
      <c r="D13" s="1413">
        <v>329.8</v>
      </c>
      <c r="E13" s="1413">
        <v>317.5</v>
      </c>
      <c r="F13" s="1413">
        <v>323.5</v>
      </c>
      <c r="G13" s="1413">
        <v>365.2</v>
      </c>
      <c r="H13" s="1405">
        <v>101.60510182075851</v>
      </c>
      <c r="I13" s="1405">
        <v>97.815705967528274</v>
      </c>
      <c r="J13" s="1405">
        <v>99.664191749591794</v>
      </c>
      <c r="K13" s="1405">
        <v>112.51116793493331</v>
      </c>
    </row>
    <row r="14" spans="1:11">
      <c r="A14" s="1885"/>
      <c r="B14" s="1409" t="s">
        <v>1189</v>
      </c>
      <c r="C14" s="1410">
        <v>105.01132319637655</v>
      </c>
      <c r="D14" s="1410">
        <v>106.49015175976751</v>
      </c>
      <c r="E14" s="1410">
        <v>110.93640810621943</v>
      </c>
      <c r="F14" s="1410">
        <v>106.30956293131777</v>
      </c>
      <c r="G14" s="1410">
        <v>112.02453987730061</v>
      </c>
      <c r="H14" s="1411"/>
      <c r="I14" s="1411"/>
      <c r="J14" s="1411"/>
      <c r="K14" s="1411"/>
    </row>
    <row r="15" spans="1:11">
      <c r="A15" s="1883" t="s">
        <v>30</v>
      </c>
      <c r="B15" s="1401">
        <v>2010</v>
      </c>
      <c r="C15" s="1406">
        <v>1458.7</v>
      </c>
      <c r="D15" s="1406">
        <v>1422.1</v>
      </c>
      <c r="E15" s="1406">
        <v>1350.5</v>
      </c>
      <c r="F15" s="1406">
        <v>1412.9</v>
      </c>
      <c r="G15" s="1404">
        <v>1454</v>
      </c>
      <c r="H15" s="1405">
        <v>97.490916569548219</v>
      </c>
      <c r="I15" s="1405">
        <v>92.582436415986834</v>
      </c>
      <c r="J15" s="1405">
        <v>96.860218002330839</v>
      </c>
      <c r="K15" s="1405">
        <v>99.677795297182413</v>
      </c>
    </row>
    <row r="16" spans="1:11">
      <c r="A16" s="1884"/>
      <c r="B16" s="1397">
        <v>2011</v>
      </c>
      <c r="C16" s="1408">
        <v>1583.9</v>
      </c>
      <c r="D16" s="1406">
        <v>1559.8</v>
      </c>
      <c r="E16" s="1406">
        <v>1512</v>
      </c>
      <c r="F16" s="1406">
        <v>1536.7</v>
      </c>
      <c r="G16" s="1406">
        <v>1530.1</v>
      </c>
      <c r="H16" s="1405">
        <v>98.478439295410055</v>
      </c>
      <c r="I16" s="1405">
        <v>95.460572005808444</v>
      </c>
      <c r="J16" s="1405">
        <v>97.020013889765764</v>
      </c>
      <c r="K16" s="1405">
        <v>96.603320916724542</v>
      </c>
    </row>
    <row r="17" spans="1:11">
      <c r="A17" s="1884"/>
      <c r="B17" s="1397">
        <v>2012</v>
      </c>
      <c r="C17" s="1408">
        <v>1791.8</v>
      </c>
      <c r="D17" s="1406">
        <v>1778.8</v>
      </c>
      <c r="E17" s="1406">
        <v>1749.7</v>
      </c>
      <c r="F17" s="1406">
        <v>1739.1</v>
      </c>
      <c r="G17" s="1406">
        <v>1708</v>
      </c>
      <c r="H17" s="1405">
        <v>99.274472597388097</v>
      </c>
      <c r="I17" s="1405">
        <v>97.650407411541465</v>
      </c>
      <c r="J17" s="1405">
        <v>97.058823529411768</v>
      </c>
      <c r="K17" s="1405">
        <v>95.323138743163298</v>
      </c>
    </row>
    <row r="18" spans="1:11">
      <c r="A18" s="1884"/>
      <c r="B18" s="1397">
        <v>2013</v>
      </c>
      <c r="C18" s="1406">
        <v>1789.8</v>
      </c>
      <c r="D18" s="1404">
        <v>1731.9</v>
      </c>
      <c r="E18" s="1404">
        <v>1738.3</v>
      </c>
      <c r="F18" s="1404">
        <v>1742.2</v>
      </c>
      <c r="G18" s="1404">
        <v>1754.8</v>
      </c>
      <c r="H18" s="1405">
        <v>96.765001676164943</v>
      </c>
      <c r="I18" s="1405">
        <v>97.122583528885912</v>
      </c>
      <c r="J18" s="1405">
        <v>97.340484970387749</v>
      </c>
      <c r="K18" s="1405">
        <v>98.044474242932168</v>
      </c>
    </row>
    <row r="19" spans="1:11">
      <c r="A19" s="1885"/>
      <c r="B19" s="1409" t="s">
        <v>1189</v>
      </c>
      <c r="C19" s="1410">
        <v>99.888380399598176</v>
      </c>
      <c r="D19" s="1410">
        <v>97.363391050146163</v>
      </c>
      <c r="E19" s="1410">
        <v>99.348459735954734</v>
      </c>
      <c r="F19" s="1410">
        <v>100.1782531194296</v>
      </c>
      <c r="G19" s="1410">
        <v>102.74004683840749</v>
      </c>
      <c r="H19" s="1411"/>
      <c r="I19" s="1411"/>
      <c r="J19" s="1411"/>
      <c r="K19" s="1411"/>
    </row>
    <row r="20" spans="1:11">
      <c r="A20" s="1883" t="s">
        <v>31</v>
      </c>
      <c r="B20" s="1401">
        <v>2010</v>
      </c>
      <c r="C20" s="1406">
        <v>1072.6666666666667</v>
      </c>
      <c r="D20" s="1406">
        <v>1096.0544217687075</v>
      </c>
      <c r="E20" s="1402">
        <v>795.69</v>
      </c>
      <c r="F20" s="1404">
        <v>1295.6462585034012</v>
      </c>
      <c r="G20" s="1406">
        <v>1525.7</v>
      </c>
      <c r="H20" s="1405">
        <v>102.18033764158241</v>
      </c>
      <c r="I20" s="1405">
        <v>74.178682411435673</v>
      </c>
      <c r="J20" s="1405">
        <v>120.78740756712875</v>
      </c>
      <c r="K20" s="1405">
        <v>142.23430702299564</v>
      </c>
    </row>
    <row r="21" spans="1:11">
      <c r="A21" s="1884"/>
      <c r="B21" s="1397">
        <v>2011</v>
      </c>
      <c r="C21" s="1406">
        <v>1240.5</v>
      </c>
      <c r="D21" s="1406">
        <v>1223.4000000000001</v>
      </c>
      <c r="E21" s="1406">
        <v>895.67099999999994</v>
      </c>
      <c r="F21" s="1404">
        <v>1210.9000000000001</v>
      </c>
      <c r="G21" s="1406">
        <v>1602.6</v>
      </c>
      <c r="H21" s="1405">
        <v>98.621523579201948</v>
      </c>
      <c r="I21" s="1405">
        <v>72.202418379685597</v>
      </c>
      <c r="J21" s="1405">
        <v>97.613865376864183</v>
      </c>
      <c r="K21" s="1405">
        <v>129.18984280532044</v>
      </c>
    </row>
    <row r="22" spans="1:11">
      <c r="A22" s="1884"/>
      <c r="B22" s="1397">
        <v>2012</v>
      </c>
      <c r="C22" s="1406">
        <v>1275.78</v>
      </c>
      <c r="D22" s="1406">
        <v>1248.8</v>
      </c>
      <c r="E22" s="1406">
        <v>917.6</v>
      </c>
      <c r="F22" s="1404">
        <v>1262.5</v>
      </c>
      <c r="G22" s="1406">
        <v>1644.2675999999999</v>
      </c>
      <c r="H22" s="1405">
        <v>97.885215319255678</v>
      </c>
      <c r="I22" s="1405">
        <v>71.924626503002088</v>
      </c>
      <c r="J22" s="1405">
        <v>98.959068177899013</v>
      </c>
      <c r="K22" s="1405">
        <v>128.88331844048346</v>
      </c>
    </row>
    <row r="23" spans="1:11">
      <c r="A23" s="1884"/>
      <c r="B23" s="1397">
        <v>2013</v>
      </c>
      <c r="C23" s="1406">
        <v>1358.5170068027212</v>
      </c>
      <c r="D23" s="1406">
        <v>1296.0544217687075</v>
      </c>
      <c r="E23" s="1414">
        <v>1009.6</v>
      </c>
      <c r="F23" s="1406">
        <v>1337.687074829932</v>
      </c>
      <c r="G23" s="1404">
        <v>1696.5</v>
      </c>
      <c r="H23" s="1405">
        <v>95.402149202311435</v>
      </c>
      <c r="I23" s="1405">
        <v>74.316331333687188</v>
      </c>
      <c r="J23" s="1405">
        <v>98.466715405954858</v>
      </c>
      <c r="K23" s="1405">
        <v>124.87881944096704</v>
      </c>
    </row>
    <row r="24" spans="1:11">
      <c r="A24" s="1885"/>
      <c r="B24" s="1409" t="s">
        <v>1189</v>
      </c>
      <c r="C24" s="1410">
        <v>106.48520958180261</v>
      </c>
      <c r="D24" s="1410">
        <v>103.78398636841027</v>
      </c>
      <c r="E24" s="1410">
        <v>110.02615518744551</v>
      </c>
      <c r="F24" s="1410">
        <v>105.95541186771739</v>
      </c>
      <c r="G24" s="1410">
        <v>103.17663621176992</v>
      </c>
      <c r="H24" s="1411"/>
      <c r="I24" s="1411"/>
      <c r="J24" s="1411"/>
      <c r="K24" s="1411"/>
    </row>
    <row r="25" spans="1:11">
      <c r="A25" s="1883" t="s">
        <v>32</v>
      </c>
      <c r="B25" s="1401">
        <v>2010</v>
      </c>
      <c r="C25" s="1406">
        <v>1034.2</v>
      </c>
      <c r="D25" s="1406">
        <v>1005</v>
      </c>
      <c r="E25" s="1406">
        <v>1220.2</v>
      </c>
      <c r="F25" s="1406">
        <v>1099.4000000000001</v>
      </c>
      <c r="G25" s="1406">
        <v>1116.8</v>
      </c>
      <c r="H25" s="1405">
        <v>97.176561593502214</v>
      </c>
      <c r="I25" s="1405">
        <v>117.98491587700637</v>
      </c>
      <c r="J25" s="1405">
        <v>106.30438986656354</v>
      </c>
      <c r="K25" s="1405">
        <v>107.98684973892864</v>
      </c>
    </row>
    <row r="26" spans="1:11">
      <c r="A26" s="1884"/>
      <c r="B26" s="1397">
        <v>2011</v>
      </c>
      <c r="C26" s="1408">
        <v>974.8</v>
      </c>
      <c r="D26" s="1413">
        <v>964.4</v>
      </c>
      <c r="E26" s="1404">
        <v>1128.8</v>
      </c>
      <c r="F26" s="1404">
        <v>1072.5</v>
      </c>
      <c r="G26" s="1406">
        <v>1150.5999999999999</v>
      </c>
      <c r="H26" s="1405">
        <v>98.933114485022571</v>
      </c>
      <c r="I26" s="1405">
        <v>115.79811243331966</v>
      </c>
      <c r="J26" s="1405">
        <v>110.0225687320476</v>
      </c>
      <c r="K26" s="1405">
        <v>118.03446860894542</v>
      </c>
    </row>
    <row r="27" spans="1:11">
      <c r="A27" s="1884"/>
      <c r="B27" s="1397">
        <v>2012</v>
      </c>
      <c r="C27" s="1404">
        <v>1469.4</v>
      </c>
      <c r="D27" s="1406">
        <v>1440.3</v>
      </c>
      <c r="E27" s="1404">
        <v>1641.8</v>
      </c>
      <c r="F27" s="1404">
        <v>1500.3</v>
      </c>
      <c r="G27" s="1406">
        <v>1623.7</v>
      </c>
      <c r="H27" s="1405">
        <v>98.019599836668021</v>
      </c>
      <c r="I27" s="1405">
        <v>111.73268000544439</v>
      </c>
      <c r="J27" s="1405">
        <v>102.10289914250714</v>
      </c>
      <c r="K27" s="1405">
        <v>110.50088471484959</v>
      </c>
    </row>
    <row r="28" spans="1:11">
      <c r="A28" s="1884"/>
      <c r="B28" s="1397">
        <v>2013</v>
      </c>
      <c r="C28" s="1404">
        <v>1131.0999999999999</v>
      </c>
      <c r="D28" s="1406">
        <v>1050.2</v>
      </c>
      <c r="E28" s="1404">
        <v>1292.0999999999999</v>
      </c>
      <c r="F28" s="1413">
        <v>1219.7</v>
      </c>
      <c r="G28" s="1406">
        <v>1290.5</v>
      </c>
      <c r="H28" s="1405">
        <v>92.847670409336047</v>
      </c>
      <c r="I28" s="1405">
        <v>114.23393157103703</v>
      </c>
      <c r="J28" s="1405">
        <v>107.83308283971355</v>
      </c>
      <c r="K28" s="1405">
        <v>114.09247635045531</v>
      </c>
    </row>
    <row r="29" spans="1:11">
      <c r="A29" s="1885"/>
      <c r="B29" s="1409" t="s">
        <v>1189</v>
      </c>
      <c r="C29" s="1410">
        <v>76.976997413910425</v>
      </c>
      <c r="D29" s="1410">
        <v>72.915364854544194</v>
      </c>
      <c r="E29" s="1410">
        <v>78.700207089779497</v>
      </c>
      <c r="F29" s="1410">
        <v>81.297073918549629</v>
      </c>
      <c r="G29" s="1410">
        <v>79.478967789616306</v>
      </c>
      <c r="H29" s="1415"/>
      <c r="I29" s="1415"/>
      <c r="J29" s="1415"/>
      <c r="K29" s="1415"/>
    </row>
    <row r="30" spans="1:11">
      <c r="A30" s="514" t="s">
        <v>1217</v>
      </c>
      <c r="B30" s="1398"/>
      <c r="C30" s="1398"/>
      <c r="D30" s="1398"/>
      <c r="E30" s="1398"/>
      <c r="F30" s="1398"/>
      <c r="G30" s="1398"/>
      <c r="H30" s="1399"/>
      <c r="I30" s="1399"/>
      <c r="J30" s="1399"/>
      <c r="K30" s="1400"/>
    </row>
    <row r="31" spans="1:11" ht="29.25" customHeight="1">
      <c r="A31" s="1886" t="s">
        <v>1218</v>
      </c>
      <c r="B31" s="1886"/>
      <c r="C31" s="1886"/>
      <c r="D31" s="1886"/>
      <c r="E31" s="1886"/>
      <c r="F31" s="1886"/>
      <c r="G31" s="1886"/>
      <c r="H31" s="1886"/>
      <c r="I31" s="1886"/>
      <c r="J31" s="1886"/>
      <c r="K31" s="1886"/>
    </row>
    <row r="32" spans="1:11">
      <c r="A32" s="1886" t="s">
        <v>1263</v>
      </c>
      <c r="B32" s="1886"/>
      <c r="C32" s="1886"/>
      <c r="D32" s="1886"/>
      <c r="E32" s="1886"/>
      <c r="F32" s="1886"/>
      <c r="G32" s="1886"/>
      <c r="H32" s="1886"/>
      <c r="I32" s="1886"/>
      <c r="J32" s="1886"/>
      <c r="K32" s="1886"/>
    </row>
  </sheetData>
  <mergeCells count="12">
    <mergeCell ref="A5:A9"/>
    <mergeCell ref="A32:K32"/>
    <mergeCell ref="A10:A14"/>
    <mergeCell ref="A15:A19"/>
    <mergeCell ref="A20:A24"/>
    <mergeCell ref="A25:A29"/>
    <mergeCell ref="A31:K31"/>
    <mergeCell ref="J2:K2"/>
    <mergeCell ref="A3:A4"/>
    <mergeCell ref="B3:B4"/>
    <mergeCell ref="C3:G3"/>
    <mergeCell ref="H3:K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37"/>
  <sheetViews>
    <sheetView workbookViewId="0">
      <selection activeCell="A37" sqref="A37"/>
    </sheetView>
  </sheetViews>
  <sheetFormatPr defaultRowHeight="12.75"/>
  <cols>
    <col min="1" max="1" width="23.140625" style="7" customWidth="1"/>
    <col min="2" max="2" width="10.5703125" style="7" customWidth="1"/>
    <col min="3" max="3" width="7.7109375" style="7" customWidth="1"/>
    <col min="4" max="4" width="5.85546875" style="7" customWidth="1"/>
    <col min="5" max="7" width="5.7109375" style="7" customWidth="1"/>
    <col min="8" max="8" width="6.28515625" style="7" customWidth="1"/>
    <col min="9" max="10" width="5.28515625" style="7" customWidth="1"/>
    <col min="11" max="11" width="6.28515625" style="7" customWidth="1"/>
    <col min="12" max="16384" width="9.140625" style="7"/>
  </cols>
  <sheetData>
    <row r="1" spans="1:11" ht="14.25">
      <c r="A1" s="13" t="s">
        <v>33</v>
      </c>
    </row>
    <row r="2" spans="1:11" ht="14.25">
      <c r="A2" s="14" t="s">
        <v>34</v>
      </c>
      <c r="H2" s="1873" t="s">
        <v>1220</v>
      </c>
      <c r="I2" s="1873"/>
      <c r="J2" s="1873"/>
      <c r="K2" s="1873"/>
    </row>
    <row r="3" spans="1:11" s="27" customFormat="1">
      <c r="A3" s="1887" t="s">
        <v>0</v>
      </c>
      <c r="B3" s="1874" t="s">
        <v>1</v>
      </c>
      <c r="C3" s="1876" t="s">
        <v>1225</v>
      </c>
      <c r="D3" s="1877"/>
      <c r="E3" s="1877"/>
      <c r="F3" s="1877"/>
      <c r="G3" s="1878"/>
      <c r="H3" s="1879" t="s">
        <v>3</v>
      </c>
      <c r="I3" s="1879"/>
      <c r="J3" s="1879"/>
      <c r="K3" s="1879"/>
    </row>
    <row r="4" spans="1:11" s="27" customFormat="1">
      <c r="A4" s="1888"/>
      <c r="B4" s="1875"/>
      <c r="C4" s="876" t="s">
        <v>4</v>
      </c>
      <c r="D4" s="878" t="s">
        <v>5</v>
      </c>
      <c r="E4" s="876" t="s">
        <v>35</v>
      </c>
      <c r="F4" s="877" t="s">
        <v>7</v>
      </c>
      <c r="G4" s="876" t="s">
        <v>8</v>
      </c>
      <c r="H4" s="875" t="s">
        <v>5</v>
      </c>
      <c r="I4" s="876" t="s">
        <v>35</v>
      </c>
      <c r="J4" s="876" t="s">
        <v>7</v>
      </c>
      <c r="K4" s="876" t="s">
        <v>8</v>
      </c>
    </row>
    <row r="5" spans="1:11" s="27" customFormat="1">
      <c r="A5" s="1889" t="s">
        <v>36</v>
      </c>
      <c r="B5" s="898">
        <v>2010</v>
      </c>
      <c r="C5" s="36">
        <v>2.95</v>
      </c>
      <c r="D5" s="15">
        <v>2.88</v>
      </c>
      <c r="E5" s="36">
        <v>3.04</v>
      </c>
      <c r="F5" s="15">
        <v>2.73</v>
      </c>
      <c r="G5" s="899" t="s">
        <v>12</v>
      </c>
      <c r="H5" s="900">
        <v>97.627118644067792</v>
      </c>
      <c r="I5" s="901">
        <v>103.05084745762711</v>
      </c>
      <c r="J5" s="900">
        <v>92.542372881355931</v>
      </c>
      <c r="K5" s="901" t="s">
        <v>12</v>
      </c>
    </row>
    <row r="6" spans="1:11" s="27" customFormat="1">
      <c r="A6" s="1890"/>
      <c r="B6" s="902">
        <v>2011</v>
      </c>
      <c r="C6" s="19">
        <v>3.11</v>
      </c>
      <c r="D6" s="903">
        <v>2.99</v>
      </c>
      <c r="E6" s="21">
        <v>3.1</v>
      </c>
      <c r="F6" s="903">
        <v>2.81</v>
      </c>
      <c r="G6" s="21" t="s">
        <v>12</v>
      </c>
      <c r="H6" s="904">
        <v>96.141479099678463</v>
      </c>
      <c r="I6" s="901">
        <v>99.678456591639872</v>
      </c>
      <c r="J6" s="901">
        <v>90.353697749196144</v>
      </c>
      <c r="K6" s="901" t="s">
        <v>12</v>
      </c>
    </row>
    <row r="7" spans="1:11" s="27" customFormat="1">
      <c r="A7" s="1890"/>
      <c r="B7" s="905">
        <v>2012</v>
      </c>
      <c r="C7" s="20">
        <v>3.27</v>
      </c>
      <c r="D7" s="27">
        <v>3.1</v>
      </c>
      <c r="E7" s="18">
        <v>3.37</v>
      </c>
      <c r="F7" s="27">
        <v>3.12</v>
      </c>
      <c r="G7" s="21" t="s">
        <v>12</v>
      </c>
      <c r="H7" s="904">
        <v>94.801223241590208</v>
      </c>
      <c r="I7" s="901">
        <v>103.05810397553516</v>
      </c>
      <c r="J7" s="901">
        <v>95.412844036697251</v>
      </c>
      <c r="K7" s="901" t="s">
        <v>12</v>
      </c>
    </row>
    <row r="8" spans="1:11" s="27" customFormat="1">
      <c r="A8" s="1890"/>
      <c r="B8" s="905">
        <v>2013</v>
      </c>
      <c r="C8" s="20">
        <v>3.29</v>
      </c>
      <c r="D8" s="17">
        <v>3.16</v>
      </c>
      <c r="E8" s="20">
        <v>3.33</v>
      </c>
      <c r="F8" s="17">
        <v>3.1</v>
      </c>
      <c r="G8" s="21" t="s">
        <v>12</v>
      </c>
      <c r="H8" s="904">
        <v>96.048632218844986</v>
      </c>
      <c r="I8" s="901">
        <v>101.21580547112463</v>
      </c>
      <c r="J8" s="901">
        <v>94.224924012158056</v>
      </c>
      <c r="K8" s="901" t="s">
        <v>12</v>
      </c>
    </row>
    <row r="9" spans="1:11" s="27" customFormat="1">
      <c r="A9" s="1891"/>
      <c r="B9" s="887" t="s">
        <v>1189</v>
      </c>
      <c r="C9" s="888">
        <v>100.61162079510703</v>
      </c>
      <c r="D9" s="888">
        <v>101.93548387096774</v>
      </c>
      <c r="E9" s="888">
        <v>98.813056379821958</v>
      </c>
      <c r="F9" s="888">
        <v>99.358974358974351</v>
      </c>
      <c r="G9" s="888"/>
      <c r="H9" s="906"/>
      <c r="I9" s="906"/>
      <c r="J9" s="906"/>
      <c r="K9" s="906"/>
    </row>
    <row r="10" spans="1:11" s="27" customFormat="1" ht="15">
      <c r="A10" s="1889" t="s">
        <v>37</v>
      </c>
      <c r="B10" s="905">
        <v>2010</v>
      </c>
      <c r="C10" s="19">
        <v>5.3</v>
      </c>
      <c r="D10" s="15">
        <v>5.62</v>
      </c>
      <c r="E10" s="19">
        <v>4.75</v>
      </c>
      <c r="F10" s="907">
        <v>5.23</v>
      </c>
      <c r="G10" s="901" t="s">
        <v>12</v>
      </c>
      <c r="H10" s="900">
        <v>106.0377358490566</v>
      </c>
      <c r="I10" s="901">
        <v>89.622641509433961</v>
      </c>
      <c r="J10" s="900">
        <v>98.679245283018872</v>
      </c>
      <c r="K10" s="901" t="s">
        <v>12</v>
      </c>
    </row>
    <row r="11" spans="1:11" s="27" customFormat="1">
      <c r="A11" s="1890"/>
      <c r="B11" s="902">
        <v>2011</v>
      </c>
      <c r="C11" s="19">
        <v>5.52</v>
      </c>
      <c r="D11" s="908">
        <v>5.92</v>
      </c>
      <c r="E11" s="21">
        <v>5.24</v>
      </c>
      <c r="F11" s="3">
        <v>5.52</v>
      </c>
      <c r="G11" s="21" t="s">
        <v>12</v>
      </c>
      <c r="H11" s="904">
        <v>107.24637681159422</v>
      </c>
      <c r="I11" s="901">
        <v>94.927536231884062</v>
      </c>
      <c r="J11" s="901">
        <v>100.00000000000001</v>
      </c>
      <c r="K11" s="901" t="s">
        <v>12</v>
      </c>
    </row>
    <row r="12" spans="1:11" s="27" customFormat="1">
      <c r="A12" s="1890"/>
      <c r="B12" s="905">
        <v>2012</v>
      </c>
      <c r="C12" s="20">
        <v>5.83</v>
      </c>
      <c r="D12" s="27">
        <v>5.93</v>
      </c>
      <c r="E12" s="20">
        <v>6.94</v>
      </c>
      <c r="F12" s="3">
        <v>6.01</v>
      </c>
      <c r="G12" s="21" t="s">
        <v>12</v>
      </c>
      <c r="H12" s="904">
        <v>101.71526586620926</v>
      </c>
      <c r="I12" s="901">
        <v>119.03945111492281</v>
      </c>
      <c r="J12" s="901">
        <v>103.08747855917667</v>
      </c>
      <c r="K12" s="901" t="s">
        <v>12</v>
      </c>
    </row>
    <row r="13" spans="1:11" s="27" customFormat="1">
      <c r="A13" s="1890"/>
      <c r="B13" s="905">
        <v>2013</v>
      </c>
      <c r="C13" s="20">
        <v>6.24</v>
      </c>
      <c r="D13" s="27">
        <v>5.68</v>
      </c>
      <c r="E13" s="20">
        <v>6.98</v>
      </c>
      <c r="F13" s="3">
        <v>5.89</v>
      </c>
      <c r="G13" s="21" t="s">
        <v>12</v>
      </c>
      <c r="H13" s="904">
        <v>91.025641025641022</v>
      </c>
      <c r="I13" s="901">
        <v>111.85897435897435</v>
      </c>
      <c r="J13" s="901">
        <v>94.391025641025635</v>
      </c>
      <c r="K13" s="901" t="s">
        <v>12</v>
      </c>
    </row>
    <row r="14" spans="1:11" s="27" customFormat="1">
      <c r="A14" s="1891"/>
      <c r="B14" s="887" t="s">
        <v>1189</v>
      </c>
      <c r="C14" s="888">
        <v>107.03259005145797</v>
      </c>
      <c r="D14" s="888">
        <v>95.784148397976395</v>
      </c>
      <c r="E14" s="888">
        <v>100.57636887608069</v>
      </c>
      <c r="F14" s="888">
        <v>98.003327787021632</v>
      </c>
      <c r="G14" s="888"/>
      <c r="H14" s="906"/>
      <c r="I14" s="906"/>
      <c r="J14" s="906"/>
      <c r="K14" s="906"/>
    </row>
    <row r="15" spans="1:11" s="27" customFormat="1">
      <c r="A15" s="1889" t="s">
        <v>38</v>
      </c>
      <c r="B15" s="905">
        <v>2010</v>
      </c>
      <c r="C15" s="909">
        <v>1.7</v>
      </c>
      <c r="D15" s="910">
        <v>1.72</v>
      </c>
      <c r="E15" s="909">
        <v>1.25</v>
      </c>
      <c r="F15" s="910">
        <v>1.68</v>
      </c>
      <c r="G15" s="909">
        <v>1.7</v>
      </c>
      <c r="H15" s="900">
        <v>101.17647058823529</v>
      </c>
      <c r="I15" s="901">
        <v>73.529411764705884</v>
      </c>
      <c r="J15" s="900">
        <v>98.82352941176471</v>
      </c>
      <c r="K15" s="901">
        <v>100</v>
      </c>
    </row>
    <row r="16" spans="1:11" s="27" customFormat="1">
      <c r="A16" s="1890"/>
      <c r="B16" s="902">
        <v>2011</v>
      </c>
      <c r="C16" s="909">
        <v>1.79</v>
      </c>
      <c r="D16" s="911">
        <v>1.78</v>
      </c>
      <c r="E16" s="912">
        <v>1.37</v>
      </c>
      <c r="F16" s="911">
        <v>1.63</v>
      </c>
      <c r="G16" s="913">
        <v>1.87</v>
      </c>
      <c r="H16" s="904">
        <v>99.441340782122907</v>
      </c>
      <c r="I16" s="901">
        <v>76.536312849162016</v>
      </c>
      <c r="J16" s="901">
        <v>91.061452513966472</v>
      </c>
      <c r="K16" s="901">
        <v>104.46927374301676</v>
      </c>
    </row>
    <row r="17" spans="1:11" s="27" customFormat="1">
      <c r="A17" s="1890"/>
      <c r="B17" s="905">
        <v>2012</v>
      </c>
      <c r="C17" s="914">
        <v>1.91</v>
      </c>
      <c r="D17" s="915">
        <v>1.85</v>
      </c>
      <c r="E17" s="914">
        <v>1.41</v>
      </c>
      <c r="F17" s="915">
        <v>1.63</v>
      </c>
      <c r="G17" s="914">
        <v>1.92</v>
      </c>
      <c r="H17" s="904">
        <v>96.858638743455501</v>
      </c>
      <c r="I17" s="901">
        <v>73.821989528795811</v>
      </c>
      <c r="J17" s="901">
        <v>85.340314136125656</v>
      </c>
      <c r="K17" s="901">
        <v>100.52356020942409</v>
      </c>
    </row>
    <row r="18" spans="1:11" s="27" customFormat="1">
      <c r="A18" s="1890"/>
      <c r="B18" s="905">
        <v>2013</v>
      </c>
      <c r="C18" s="914">
        <v>2</v>
      </c>
      <c r="D18" s="915">
        <v>1.94</v>
      </c>
      <c r="E18" s="914">
        <v>1.41</v>
      </c>
      <c r="F18" s="915">
        <v>1.67</v>
      </c>
      <c r="G18" s="914">
        <v>1.95</v>
      </c>
      <c r="H18" s="904">
        <v>97</v>
      </c>
      <c r="I18" s="901">
        <v>70.5</v>
      </c>
      <c r="J18" s="901">
        <v>83.5</v>
      </c>
      <c r="K18" s="901">
        <v>97.5</v>
      </c>
    </row>
    <row r="19" spans="1:11" s="27" customFormat="1">
      <c r="A19" s="1891"/>
      <c r="B19" s="887" t="s">
        <v>1189</v>
      </c>
      <c r="C19" s="888">
        <v>104.71204188481676</v>
      </c>
      <c r="D19" s="888">
        <v>104.86486486486486</v>
      </c>
      <c r="E19" s="888">
        <v>100</v>
      </c>
      <c r="F19" s="888">
        <v>102.45398773006136</v>
      </c>
      <c r="G19" s="888">
        <v>101.5625</v>
      </c>
      <c r="H19" s="906"/>
      <c r="I19" s="906"/>
      <c r="J19" s="906"/>
      <c r="K19" s="906"/>
    </row>
    <row r="20" spans="1:11" s="27" customFormat="1">
      <c r="A20" s="1889" t="s">
        <v>39</v>
      </c>
      <c r="B20" s="905">
        <v>2010</v>
      </c>
      <c r="C20" s="909">
        <v>4.1322000000000001</v>
      </c>
      <c r="D20" s="910">
        <v>3.65</v>
      </c>
      <c r="E20" s="909">
        <v>3.49</v>
      </c>
      <c r="F20" s="910">
        <v>4.01</v>
      </c>
      <c r="G20" s="909">
        <v>3.47</v>
      </c>
      <c r="H20" s="904">
        <v>88.330671313101973</v>
      </c>
      <c r="I20" s="900">
        <v>84.458641885678333</v>
      </c>
      <c r="J20" s="901">
        <v>97.04273752480519</v>
      </c>
      <c r="K20" s="904">
        <v>83.974638207250379</v>
      </c>
    </row>
    <row r="21" spans="1:11" s="27" customFormat="1">
      <c r="A21" s="1890"/>
      <c r="B21" s="902">
        <v>2011</v>
      </c>
      <c r="C21" s="909">
        <v>4.66</v>
      </c>
      <c r="D21" s="911">
        <v>4.12</v>
      </c>
      <c r="E21" s="912">
        <v>3.64</v>
      </c>
      <c r="F21" s="911">
        <v>4.67</v>
      </c>
      <c r="G21" s="914">
        <v>3.8</v>
      </c>
      <c r="H21" s="904">
        <v>88.412017167381975</v>
      </c>
      <c r="I21" s="901">
        <v>78.111587982832617</v>
      </c>
      <c r="J21" s="901">
        <v>100.21459227467811</v>
      </c>
      <c r="K21" s="901">
        <v>81.545064377682408</v>
      </c>
    </row>
    <row r="22" spans="1:11" s="27" customFormat="1">
      <c r="A22" s="1890"/>
      <c r="B22" s="905">
        <v>2012</v>
      </c>
      <c r="C22" s="914">
        <v>4.32</v>
      </c>
      <c r="D22" s="915">
        <v>3.6</v>
      </c>
      <c r="E22" s="914">
        <v>3.81</v>
      </c>
      <c r="F22" s="915">
        <v>4.6399999999999997</v>
      </c>
      <c r="G22" s="913">
        <v>3.13</v>
      </c>
      <c r="H22" s="904">
        <v>83.333333333333329</v>
      </c>
      <c r="I22" s="901">
        <v>88.194444444444443</v>
      </c>
      <c r="J22" s="901">
        <v>107.40740740740739</v>
      </c>
      <c r="K22" s="901">
        <v>72.453703703703695</v>
      </c>
    </row>
    <row r="23" spans="1:11" s="27" customFormat="1">
      <c r="A23" s="1890"/>
      <c r="B23" s="905">
        <v>2013</v>
      </c>
      <c r="C23" s="914">
        <v>3.62</v>
      </c>
      <c r="D23" s="916">
        <v>4.03</v>
      </c>
      <c r="E23" s="914">
        <v>3.98</v>
      </c>
      <c r="F23" s="915">
        <v>4.7699999999999996</v>
      </c>
      <c r="G23" s="913">
        <v>3.94</v>
      </c>
      <c r="H23" s="904">
        <v>111.32596685082872</v>
      </c>
      <c r="I23" s="901">
        <v>109.94475138121547</v>
      </c>
      <c r="J23" s="901">
        <v>131.76795580110496</v>
      </c>
      <c r="K23" s="901">
        <v>108.83977900552486</v>
      </c>
    </row>
    <row r="24" spans="1:11" s="27" customFormat="1">
      <c r="A24" s="1891"/>
      <c r="B24" s="887" t="s">
        <v>1189</v>
      </c>
      <c r="C24" s="888">
        <v>83.796296296296291</v>
      </c>
      <c r="D24" s="888">
        <v>111.94444444444444</v>
      </c>
      <c r="E24" s="888">
        <v>104.46194225721784</v>
      </c>
      <c r="F24" s="888">
        <v>102.80172413793103</v>
      </c>
      <c r="G24" s="888">
        <v>125.87859424920129</v>
      </c>
      <c r="H24" s="906"/>
      <c r="I24" s="906"/>
      <c r="J24" s="906"/>
      <c r="K24" s="906"/>
    </row>
    <row r="25" spans="1:11" s="27" customFormat="1">
      <c r="A25" s="1889" t="s">
        <v>40</v>
      </c>
      <c r="B25" s="905">
        <v>2010</v>
      </c>
      <c r="C25" s="909">
        <v>3.9142000000000001</v>
      </c>
      <c r="D25" s="910">
        <v>3.42</v>
      </c>
      <c r="E25" s="909">
        <v>3.23</v>
      </c>
      <c r="F25" s="910">
        <v>3.38</v>
      </c>
      <c r="G25" s="909">
        <v>3.35</v>
      </c>
      <c r="H25" s="904">
        <v>87.3741760768484</v>
      </c>
      <c r="I25" s="900">
        <v>82.520055183690147</v>
      </c>
      <c r="J25" s="901">
        <v>86.35225588881508</v>
      </c>
      <c r="K25" s="904">
        <v>85.585815747790093</v>
      </c>
    </row>
    <row r="26" spans="1:11" s="27" customFormat="1">
      <c r="A26" s="1890"/>
      <c r="B26" s="902">
        <v>2011</v>
      </c>
      <c r="C26" s="909">
        <v>4.16</v>
      </c>
      <c r="D26" s="911">
        <v>3.82</v>
      </c>
      <c r="E26" s="912">
        <v>3.29</v>
      </c>
      <c r="F26" s="911">
        <v>3.9</v>
      </c>
      <c r="G26" s="914">
        <v>3.22</v>
      </c>
      <c r="H26" s="904">
        <v>91.82692307692308</v>
      </c>
      <c r="I26" s="901">
        <v>79.086538461538453</v>
      </c>
      <c r="J26" s="901">
        <v>93.75</v>
      </c>
      <c r="K26" s="901">
        <v>77.403846153846146</v>
      </c>
    </row>
    <row r="27" spans="1:11" s="27" customFormat="1">
      <c r="A27" s="1890"/>
      <c r="B27" s="905">
        <v>2012</v>
      </c>
      <c r="C27" s="914">
        <v>4.1900000000000004</v>
      </c>
      <c r="D27" s="915">
        <v>3.7</v>
      </c>
      <c r="E27" s="914">
        <v>3.21</v>
      </c>
      <c r="F27" s="916">
        <v>3.55</v>
      </c>
      <c r="G27" s="914">
        <v>3.15</v>
      </c>
      <c r="H27" s="904">
        <v>88.30548926014319</v>
      </c>
      <c r="I27" s="901">
        <v>76.610978520286395</v>
      </c>
      <c r="J27" s="901">
        <v>84.725536992840091</v>
      </c>
      <c r="K27" s="901">
        <v>75.178997613365155</v>
      </c>
    </row>
    <row r="28" spans="1:11" s="27" customFormat="1">
      <c r="A28" s="1890"/>
      <c r="B28" s="905">
        <v>2013</v>
      </c>
      <c r="C28" s="914">
        <v>4.76</v>
      </c>
      <c r="D28" s="916">
        <v>3.87</v>
      </c>
      <c r="E28" s="914">
        <v>3.74</v>
      </c>
      <c r="F28" s="915">
        <v>3.95</v>
      </c>
      <c r="G28" s="914">
        <v>3.48</v>
      </c>
      <c r="H28" s="904">
        <v>81.30252100840336</v>
      </c>
      <c r="I28" s="901">
        <v>78.571428571428569</v>
      </c>
      <c r="J28" s="901">
        <v>82.983193277310932</v>
      </c>
      <c r="K28" s="901">
        <v>73.109243697479002</v>
      </c>
    </row>
    <row r="29" spans="1:11" s="27" customFormat="1">
      <c r="A29" s="1891"/>
      <c r="B29" s="887" t="s">
        <v>1189</v>
      </c>
      <c r="C29" s="888">
        <v>113.60381861575178</v>
      </c>
      <c r="D29" s="888">
        <v>104.5945945945946</v>
      </c>
      <c r="E29" s="888">
        <v>116.51090342679127</v>
      </c>
      <c r="F29" s="888">
        <v>111.26760563380282</v>
      </c>
      <c r="G29" s="888">
        <v>110.47619047619048</v>
      </c>
      <c r="H29" s="906"/>
      <c r="I29" s="906"/>
      <c r="J29" s="906"/>
      <c r="K29" s="906"/>
    </row>
    <row r="30" spans="1:11" s="27" customFormat="1">
      <c r="A30" s="1889" t="s">
        <v>41</v>
      </c>
      <c r="B30" s="905">
        <v>2010</v>
      </c>
      <c r="C30" s="909">
        <v>0.40970000000000001</v>
      </c>
      <c r="D30" s="910">
        <v>0.44</v>
      </c>
      <c r="E30" s="909">
        <v>0.41</v>
      </c>
      <c r="F30" s="910">
        <v>0.48</v>
      </c>
      <c r="G30" s="909" t="s">
        <v>12</v>
      </c>
      <c r="H30" s="904">
        <v>107.39565535757872</v>
      </c>
      <c r="I30" s="901">
        <v>100.07322431047108</v>
      </c>
      <c r="J30" s="901">
        <v>117.15889675372223</v>
      </c>
      <c r="K30" s="899" t="s">
        <v>12</v>
      </c>
    </row>
    <row r="31" spans="1:11" s="27" customFormat="1">
      <c r="A31" s="1890"/>
      <c r="B31" s="902">
        <v>2011</v>
      </c>
      <c r="C31" s="909">
        <v>0.42</v>
      </c>
      <c r="D31" s="911">
        <v>0.48</v>
      </c>
      <c r="E31" s="912">
        <v>0.41</v>
      </c>
      <c r="F31" s="911">
        <v>0.49</v>
      </c>
      <c r="G31" s="912" t="s">
        <v>12</v>
      </c>
      <c r="H31" s="904">
        <v>114.28571428571429</v>
      </c>
      <c r="I31" s="901">
        <v>97.61904761904762</v>
      </c>
      <c r="J31" s="901">
        <v>116.66666666666667</v>
      </c>
      <c r="K31" s="901" t="s">
        <v>12</v>
      </c>
    </row>
    <row r="32" spans="1:11" s="27" customFormat="1">
      <c r="A32" s="1890"/>
      <c r="B32" s="905">
        <v>2012</v>
      </c>
      <c r="C32" s="914">
        <v>0.41</v>
      </c>
      <c r="D32" s="915">
        <v>0.45</v>
      </c>
      <c r="E32" s="914">
        <v>0.42</v>
      </c>
      <c r="F32" s="915">
        <v>0.45</v>
      </c>
      <c r="G32" s="912" t="s">
        <v>12</v>
      </c>
      <c r="H32" s="904">
        <v>109.75609756097562</v>
      </c>
      <c r="I32" s="901">
        <v>102.43902439024392</v>
      </c>
      <c r="J32" s="901">
        <v>109.75609756097562</v>
      </c>
      <c r="K32" s="901" t="s">
        <v>12</v>
      </c>
    </row>
    <row r="33" spans="1:11" s="27" customFormat="1">
      <c r="A33" s="1890"/>
      <c r="B33" s="905">
        <v>2013</v>
      </c>
      <c r="C33" s="914">
        <v>0.45</v>
      </c>
      <c r="D33" s="915">
        <v>0.46</v>
      </c>
      <c r="E33" s="914">
        <v>0.51</v>
      </c>
      <c r="F33" s="915">
        <v>0.47</v>
      </c>
      <c r="G33" s="912" t="s">
        <v>12</v>
      </c>
      <c r="H33" s="904">
        <v>102.22222222222221</v>
      </c>
      <c r="I33" s="901">
        <v>113.33333333333333</v>
      </c>
      <c r="J33" s="901">
        <v>104.44444444444444</v>
      </c>
      <c r="K33" s="901" t="s">
        <v>12</v>
      </c>
    </row>
    <row r="34" spans="1:11" s="27" customFormat="1" ht="12" customHeight="1">
      <c r="A34" s="1891"/>
      <c r="B34" s="887" t="s">
        <v>1189</v>
      </c>
      <c r="C34" s="888">
        <v>109.75609756097562</v>
      </c>
      <c r="D34" s="888">
        <v>102.22222222222221</v>
      </c>
      <c r="E34" s="888">
        <v>121.42857142857143</v>
      </c>
      <c r="F34" s="888">
        <v>104.44444444444444</v>
      </c>
      <c r="G34" s="888"/>
      <c r="H34" s="906"/>
      <c r="I34" s="906"/>
      <c r="J34" s="906"/>
      <c r="K34" s="917"/>
    </row>
    <row r="35" spans="1:11" s="4" customFormat="1" ht="15" customHeight="1">
      <c r="A35" s="1892" t="s">
        <v>1221</v>
      </c>
      <c r="B35" s="1892"/>
      <c r="C35" s="1892"/>
      <c r="D35" s="1892"/>
      <c r="E35" s="1892"/>
      <c r="F35" s="1892"/>
      <c r="G35" s="1892"/>
      <c r="H35" s="1892"/>
      <c r="I35" s="1892"/>
      <c r="J35" s="1892"/>
      <c r="K35" s="1892"/>
    </row>
    <row r="36" spans="1:11" ht="28.15" customHeight="1">
      <c r="A36" s="1871" t="s">
        <v>1222</v>
      </c>
      <c r="B36" s="1871"/>
      <c r="C36" s="1871"/>
      <c r="D36" s="1871"/>
      <c r="E36" s="1871"/>
      <c r="F36" s="1871"/>
      <c r="G36" s="1871"/>
      <c r="H36" s="1871"/>
      <c r="I36" s="1871"/>
      <c r="J36" s="1871"/>
      <c r="K36" s="1871"/>
    </row>
    <row r="37" spans="1:11">
      <c r="A37" s="1632" t="s">
        <v>1234</v>
      </c>
    </row>
  </sheetData>
  <mergeCells count="13">
    <mergeCell ref="A20:A24"/>
    <mergeCell ref="A25:A29"/>
    <mergeCell ref="A30:A34"/>
    <mergeCell ref="A36:K36"/>
    <mergeCell ref="A5:A9"/>
    <mergeCell ref="A10:A14"/>
    <mergeCell ref="A15:A19"/>
    <mergeCell ref="A35:K35"/>
    <mergeCell ref="H2:K2"/>
    <mergeCell ref="A3:A4"/>
    <mergeCell ref="B3:B4"/>
    <mergeCell ref="C3:G3"/>
    <mergeCell ref="H3:K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V37"/>
  <sheetViews>
    <sheetView workbookViewId="0">
      <selection activeCell="A37" sqref="A37"/>
    </sheetView>
  </sheetViews>
  <sheetFormatPr defaultRowHeight="15"/>
  <cols>
    <col min="1" max="1" width="17.5703125" customWidth="1"/>
  </cols>
  <sheetData>
    <row r="1" spans="1:9">
      <c r="A1" s="13" t="s">
        <v>42</v>
      </c>
      <c r="B1" s="22"/>
      <c r="C1" s="22"/>
      <c r="D1" s="22"/>
      <c r="E1" s="22"/>
      <c r="F1" s="23"/>
      <c r="G1" s="22"/>
      <c r="H1" s="22"/>
      <c r="I1" s="22"/>
    </row>
    <row r="2" spans="1:9">
      <c r="A2" s="14" t="s">
        <v>34</v>
      </c>
      <c r="B2" s="22"/>
      <c r="C2" s="22"/>
      <c r="D2" s="22"/>
      <c r="E2" s="22"/>
      <c r="F2" s="23"/>
      <c r="G2" s="22"/>
      <c r="H2" s="1893" t="s">
        <v>1224</v>
      </c>
      <c r="I2" s="1893"/>
    </row>
    <row r="3" spans="1:9">
      <c r="A3" s="1887" t="s">
        <v>0</v>
      </c>
      <c r="B3" s="1874" t="s">
        <v>1</v>
      </c>
      <c r="C3" s="1878" t="s">
        <v>1225</v>
      </c>
      <c r="D3" s="1879"/>
      <c r="E3" s="1879"/>
      <c r="F3" s="1879"/>
      <c r="G3" s="1876" t="s">
        <v>27</v>
      </c>
      <c r="H3" s="1877"/>
      <c r="I3" s="1878"/>
    </row>
    <row r="4" spans="1:9">
      <c r="A4" s="1888"/>
      <c r="B4" s="1875"/>
      <c r="C4" s="876" t="s">
        <v>4</v>
      </c>
      <c r="D4" s="876" t="s">
        <v>5</v>
      </c>
      <c r="E4" s="876" t="s">
        <v>35</v>
      </c>
      <c r="F4" s="876" t="s">
        <v>7</v>
      </c>
      <c r="G4" s="876" t="s">
        <v>5</v>
      </c>
      <c r="H4" s="876" t="s">
        <v>35</v>
      </c>
      <c r="I4" s="876" t="s">
        <v>7</v>
      </c>
    </row>
    <row r="5" spans="1:9">
      <c r="A5" s="1894" t="s">
        <v>1118</v>
      </c>
      <c r="B5" s="898">
        <v>2010</v>
      </c>
      <c r="C5" s="918">
        <v>4.1900000000000004</v>
      </c>
      <c r="D5" s="15">
        <v>4.07</v>
      </c>
      <c r="E5" s="36">
        <v>3.45</v>
      </c>
      <c r="F5" s="919">
        <v>4.03</v>
      </c>
      <c r="G5" s="904">
        <v>97.136038186157506</v>
      </c>
      <c r="H5" s="901">
        <v>82.338902147971353</v>
      </c>
      <c r="I5" s="901">
        <v>96.181384248210009</v>
      </c>
    </row>
    <row r="6" spans="1:9">
      <c r="A6" s="1895"/>
      <c r="B6" s="902">
        <v>2011</v>
      </c>
      <c r="C6" s="20">
        <v>4.5199999999999996</v>
      </c>
      <c r="D6" s="27">
        <v>4.1890000000000001</v>
      </c>
      <c r="E6" s="20">
        <v>3.5</v>
      </c>
      <c r="F6" s="3">
        <v>4.12</v>
      </c>
      <c r="G6" s="901">
        <v>92.676991150442475</v>
      </c>
      <c r="H6" s="901">
        <v>77.433628318584084</v>
      </c>
      <c r="I6" s="901">
        <v>91.150442477876112</v>
      </c>
    </row>
    <row r="7" spans="1:9">
      <c r="A7" s="1895"/>
      <c r="B7" s="905">
        <v>2012</v>
      </c>
      <c r="C7" s="20">
        <v>4.6900000000000004</v>
      </c>
      <c r="D7" s="27">
        <v>4.49</v>
      </c>
      <c r="E7" s="18">
        <v>3.73</v>
      </c>
      <c r="F7" s="3">
        <v>4.42</v>
      </c>
      <c r="G7" s="901">
        <v>95.735607675906181</v>
      </c>
      <c r="H7" s="901">
        <v>79.530916844349676</v>
      </c>
      <c r="I7" s="901">
        <v>94.243070362473347</v>
      </c>
    </row>
    <row r="8" spans="1:9">
      <c r="A8" s="1895"/>
      <c r="B8" s="905">
        <v>2013</v>
      </c>
      <c r="C8" s="20">
        <v>4.7699999999999996</v>
      </c>
      <c r="D8" s="27">
        <v>4.6100000000000003</v>
      </c>
      <c r="E8" s="20">
        <v>3.68</v>
      </c>
      <c r="F8" s="3">
        <v>4.55</v>
      </c>
      <c r="G8" s="901">
        <v>96.645702306079684</v>
      </c>
      <c r="H8" s="901">
        <v>77.148846960167717</v>
      </c>
      <c r="I8" s="901">
        <v>95.387840670859546</v>
      </c>
    </row>
    <row r="9" spans="1:9">
      <c r="A9" s="1896"/>
      <c r="B9" s="887" t="s">
        <v>1189</v>
      </c>
      <c r="C9" s="888">
        <v>101.7057569296375</v>
      </c>
      <c r="D9" s="888">
        <v>102.67260579064589</v>
      </c>
      <c r="E9" s="888">
        <v>98.659517426273453</v>
      </c>
      <c r="F9" s="888">
        <v>102.94117647058823</v>
      </c>
      <c r="G9" s="906"/>
      <c r="H9" s="906"/>
      <c r="I9" s="906"/>
    </row>
    <row r="10" spans="1:9">
      <c r="A10" s="1894" t="s">
        <v>37</v>
      </c>
      <c r="B10" s="905">
        <v>2010</v>
      </c>
      <c r="C10" s="920">
        <v>7.3</v>
      </c>
      <c r="D10" s="15">
        <v>6.93</v>
      </c>
      <c r="E10" s="19">
        <v>6.68</v>
      </c>
      <c r="F10" s="15">
        <v>5.6601999999999997</v>
      </c>
      <c r="G10" s="899">
        <v>94.93150684931507</v>
      </c>
      <c r="H10" s="901">
        <v>91.506849315068493</v>
      </c>
      <c r="I10" s="901">
        <v>77.536986301369865</v>
      </c>
    </row>
    <row r="11" spans="1:9">
      <c r="A11" s="1895"/>
      <c r="B11" s="902">
        <v>2011</v>
      </c>
      <c r="C11" s="18">
        <v>7.78</v>
      </c>
      <c r="D11" s="27">
        <v>7.31</v>
      </c>
      <c r="E11" s="20">
        <v>7.07</v>
      </c>
      <c r="F11" s="16">
        <v>6.0242000000000004</v>
      </c>
      <c r="G11" s="901">
        <v>93.958868894601537</v>
      </c>
      <c r="H11" s="901">
        <v>90.874035989717214</v>
      </c>
      <c r="I11" s="901">
        <v>77.431876606683815</v>
      </c>
    </row>
    <row r="12" spans="1:9">
      <c r="A12" s="1895"/>
      <c r="B12" s="905">
        <v>2012</v>
      </c>
      <c r="C12" s="20">
        <v>8.34</v>
      </c>
      <c r="D12" s="27">
        <v>7.95</v>
      </c>
      <c r="E12" s="20">
        <v>7.9</v>
      </c>
      <c r="F12" s="17">
        <v>6.43</v>
      </c>
      <c r="G12" s="901">
        <v>95.323741007194243</v>
      </c>
      <c r="H12" s="901">
        <v>94.724220623501196</v>
      </c>
      <c r="I12" s="901">
        <v>77.098321342925658</v>
      </c>
    </row>
    <row r="13" spans="1:9">
      <c r="A13" s="1895"/>
      <c r="B13" s="905">
        <v>2013</v>
      </c>
      <c r="C13" s="20">
        <v>8.68</v>
      </c>
      <c r="D13" s="27">
        <v>7.95</v>
      </c>
      <c r="E13" s="18">
        <v>7.95</v>
      </c>
      <c r="F13" s="17">
        <v>6.3022999999999998</v>
      </c>
      <c r="G13" s="901">
        <v>91.589861751152071</v>
      </c>
      <c r="H13" s="901">
        <v>91.589861751152071</v>
      </c>
      <c r="I13" s="901">
        <v>72.607142857142861</v>
      </c>
    </row>
    <row r="14" spans="1:9">
      <c r="A14" s="1896"/>
      <c r="B14" s="887" t="s">
        <v>1189</v>
      </c>
      <c r="C14" s="888">
        <v>104.07673860911271</v>
      </c>
      <c r="D14" s="888">
        <v>100</v>
      </c>
      <c r="E14" s="888">
        <v>100.63291139240506</v>
      </c>
      <c r="F14" s="888">
        <v>98.013996889580099</v>
      </c>
      <c r="G14" s="906"/>
      <c r="H14" s="906"/>
      <c r="I14" s="906"/>
    </row>
    <row r="15" spans="1:9">
      <c r="A15" s="1894" t="s">
        <v>43</v>
      </c>
      <c r="B15" s="905">
        <v>2010</v>
      </c>
      <c r="C15" s="920">
        <v>2.23</v>
      </c>
      <c r="D15" s="15">
        <v>2.25</v>
      </c>
      <c r="E15" s="18">
        <v>1.59</v>
      </c>
      <c r="F15" s="907">
        <v>2.65</v>
      </c>
      <c r="G15" s="904">
        <v>100.89686098654708</v>
      </c>
      <c r="H15" s="901">
        <v>71.300448430493276</v>
      </c>
      <c r="I15" s="901">
        <v>118.83408071748879</v>
      </c>
    </row>
    <row r="16" spans="1:9">
      <c r="A16" s="1895"/>
      <c r="B16" s="902">
        <v>2011</v>
      </c>
      <c r="C16" s="20">
        <v>2.41</v>
      </c>
      <c r="D16" s="27">
        <v>2.3570000000000002</v>
      </c>
      <c r="E16" s="20">
        <v>1.76</v>
      </c>
      <c r="F16" s="3">
        <v>2.66</v>
      </c>
      <c r="G16" s="901">
        <v>97.800829875518673</v>
      </c>
      <c r="H16" s="901">
        <v>73.029045643153523</v>
      </c>
      <c r="I16" s="901">
        <v>110.37344398340248</v>
      </c>
    </row>
    <row r="17" spans="1:9">
      <c r="A17" s="1895"/>
      <c r="B17" s="905">
        <v>2012</v>
      </c>
      <c r="C17" s="20">
        <v>2.61</v>
      </c>
      <c r="D17" s="27">
        <v>2.4900000000000002</v>
      </c>
      <c r="E17" s="20">
        <v>1.81</v>
      </c>
      <c r="F17" s="3">
        <v>2.7</v>
      </c>
      <c r="G17" s="901">
        <v>95.402298850574724</v>
      </c>
      <c r="H17" s="901">
        <v>69.348659003831415</v>
      </c>
      <c r="I17" s="901">
        <v>103.44827586206897</v>
      </c>
    </row>
    <row r="18" spans="1:9">
      <c r="A18" s="1895"/>
      <c r="B18" s="905">
        <v>2013</v>
      </c>
      <c r="C18" s="20">
        <v>2.71</v>
      </c>
      <c r="D18" s="27">
        <v>2.66</v>
      </c>
      <c r="E18" s="20">
        <v>1.8</v>
      </c>
      <c r="F18" s="921">
        <v>2.71</v>
      </c>
      <c r="G18" s="901">
        <v>98.154981549815503</v>
      </c>
      <c r="H18" s="901">
        <v>66.420664206642073</v>
      </c>
      <c r="I18" s="901">
        <v>100</v>
      </c>
    </row>
    <row r="19" spans="1:9">
      <c r="A19" s="1896"/>
      <c r="B19" s="887" t="s">
        <v>1189</v>
      </c>
      <c r="C19" s="888">
        <v>103.83141762452108</v>
      </c>
      <c r="D19" s="888">
        <v>106.82730923694778</v>
      </c>
      <c r="E19" s="888">
        <v>99.447513812154696</v>
      </c>
      <c r="F19" s="888">
        <v>100.37037037037037</v>
      </c>
      <c r="G19" s="906"/>
      <c r="H19" s="906"/>
      <c r="I19" s="906"/>
    </row>
    <row r="20" spans="1:9">
      <c r="A20" s="1894" t="s">
        <v>39</v>
      </c>
      <c r="B20" s="905">
        <v>2010</v>
      </c>
      <c r="C20" s="18">
        <v>6.88</v>
      </c>
      <c r="D20" s="15">
        <v>4.71</v>
      </c>
      <c r="E20" s="18">
        <v>5.13</v>
      </c>
      <c r="F20" s="907">
        <v>7.23</v>
      </c>
      <c r="G20" s="904">
        <v>68.45930232558139</v>
      </c>
      <c r="H20" s="901">
        <v>74.563953488372093</v>
      </c>
      <c r="I20" s="901">
        <v>105.08720930232559</v>
      </c>
    </row>
    <row r="21" spans="1:9">
      <c r="A21" s="1895"/>
      <c r="B21" s="902">
        <v>2011</v>
      </c>
      <c r="C21" s="20">
        <v>7.68</v>
      </c>
      <c r="D21" s="27">
        <v>5.6420000000000003</v>
      </c>
      <c r="E21" s="20">
        <v>5.4</v>
      </c>
      <c r="F21" s="3">
        <v>8.31</v>
      </c>
      <c r="G21" s="901">
        <v>73.463541666666671</v>
      </c>
      <c r="H21" s="901">
        <v>70.3125</v>
      </c>
      <c r="I21" s="901">
        <v>108.203125</v>
      </c>
    </row>
    <row r="22" spans="1:9">
      <c r="A22" s="1895"/>
      <c r="B22" s="905">
        <v>2012</v>
      </c>
      <c r="C22" s="20">
        <v>7.76</v>
      </c>
      <c r="D22" s="17">
        <v>5.41</v>
      </c>
      <c r="E22" s="18">
        <v>5.15</v>
      </c>
      <c r="F22" s="3">
        <v>7.95</v>
      </c>
      <c r="G22" s="901">
        <v>69.716494845360828</v>
      </c>
      <c r="H22" s="901">
        <v>66.365979381443296</v>
      </c>
      <c r="I22" s="901">
        <v>102.44845360824742</v>
      </c>
    </row>
    <row r="23" spans="1:9">
      <c r="A23" s="1895"/>
      <c r="B23" s="905">
        <v>2013</v>
      </c>
      <c r="C23" s="20">
        <v>8.16</v>
      </c>
      <c r="D23" s="27">
        <v>5.93</v>
      </c>
      <c r="E23" s="20">
        <v>5.34</v>
      </c>
      <c r="F23" s="3">
        <v>8.81</v>
      </c>
      <c r="G23" s="901">
        <v>72.671568627450981</v>
      </c>
      <c r="H23" s="901">
        <v>65.441176470588232</v>
      </c>
      <c r="I23" s="901">
        <v>107.96568627450981</v>
      </c>
    </row>
    <row r="24" spans="1:9">
      <c r="A24" s="1896"/>
      <c r="B24" s="887" t="s">
        <v>1189</v>
      </c>
      <c r="C24" s="888">
        <v>105.15463917525773</v>
      </c>
      <c r="D24" s="888">
        <v>109.61182994454713</v>
      </c>
      <c r="E24" s="888">
        <v>103.6893203883495</v>
      </c>
      <c r="F24" s="888">
        <v>110.81761006289308</v>
      </c>
      <c r="G24" s="906"/>
      <c r="H24" s="906"/>
      <c r="I24" s="906"/>
    </row>
    <row r="25" spans="1:9">
      <c r="A25" s="1894" t="s">
        <v>40</v>
      </c>
      <c r="B25" s="905">
        <v>2010</v>
      </c>
      <c r="C25" s="920">
        <v>5.36</v>
      </c>
      <c r="D25" s="15">
        <v>4.72</v>
      </c>
      <c r="E25" s="19">
        <v>4.38</v>
      </c>
      <c r="F25" s="907">
        <v>5.08</v>
      </c>
      <c r="G25" s="904">
        <v>88.059701492537314</v>
      </c>
      <c r="H25" s="901">
        <v>81.71641791044776</v>
      </c>
      <c r="I25" s="901">
        <v>94.776119402985074</v>
      </c>
    </row>
    <row r="26" spans="1:9">
      <c r="A26" s="1895"/>
      <c r="B26" s="902">
        <v>2011</v>
      </c>
      <c r="C26" s="20">
        <v>6.11</v>
      </c>
      <c r="D26" s="27">
        <v>4.9560000000000004</v>
      </c>
      <c r="E26" s="20">
        <v>4.59</v>
      </c>
      <c r="F26" s="3">
        <v>5.52</v>
      </c>
      <c r="G26" s="901">
        <v>81.112929623567922</v>
      </c>
      <c r="H26" s="901">
        <v>75.122749590834687</v>
      </c>
      <c r="I26" s="901">
        <v>90.343698854337148</v>
      </c>
    </row>
    <row r="27" spans="1:9">
      <c r="A27" s="1895"/>
      <c r="B27" s="905">
        <v>2012</v>
      </c>
      <c r="C27" s="20">
        <v>6.21</v>
      </c>
      <c r="D27" s="17">
        <v>5.09</v>
      </c>
      <c r="E27" s="20">
        <v>4.66</v>
      </c>
      <c r="F27" s="3">
        <v>5.42</v>
      </c>
      <c r="G27" s="901">
        <v>81.9645732689211</v>
      </c>
      <c r="H27" s="901">
        <v>75.0402576489533</v>
      </c>
      <c r="I27" s="901">
        <v>87.278582930756841</v>
      </c>
    </row>
    <row r="28" spans="1:9">
      <c r="A28" s="1895"/>
      <c r="B28" s="905">
        <v>2013</v>
      </c>
      <c r="C28" s="20">
        <v>6.28</v>
      </c>
      <c r="D28" s="27">
        <v>5.45</v>
      </c>
      <c r="E28" s="20">
        <v>4.99</v>
      </c>
      <c r="F28" s="3">
        <v>5.69</v>
      </c>
      <c r="G28" s="901">
        <v>86.783439490445858</v>
      </c>
      <c r="H28" s="901">
        <v>79.458598726114644</v>
      </c>
      <c r="I28" s="901">
        <v>90.605095541401269</v>
      </c>
    </row>
    <row r="29" spans="1:9">
      <c r="A29" s="1896"/>
      <c r="B29" s="887" t="s">
        <v>1189</v>
      </c>
      <c r="C29" s="888">
        <v>101.12721417069243</v>
      </c>
      <c r="D29" s="888">
        <v>107.07269155206288</v>
      </c>
      <c r="E29" s="888">
        <v>107.08154506437768</v>
      </c>
      <c r="F29" s="888">
        <v>104.98154981549816</v>
      </c>
      <c r="G29" s="906"/>
      <c r="H29" s="906"/>
      <c r="I29" s="906"/>
    </row>
    <row r="30" spans="1:9">
      <c r="A30" s="1894" t="s">
        <v>1117</v>
      </c>
      <c r="B30" s="905">
        <v>2010</v>
      </c>
      <c r="C30" s="920">
        <v>0.77</v>
      </c>
      <c r="D30" s="15">
        <v>0.68</v>
      </c>
      <c r="E30" s="19">
        <v>0.68</v>
      </c>
      <c r="F30" s="907">
        <v>0.74</v>
      </c>
      <c r="G30" s="904">
        <v>88.311688311688314</v>
      </c>
      <c r="H30" s="901">
        <v>88.311688311688314</v>
      </c>
      <c r="I30" s="901">
        <v>96.103896103896105</v>
      </c>
    </row>
    <row r="31" spans="1:9">
      <c r="A31" s="1895"/>
      <c r="B31" s="902">
        <v>2011</v>
      </c>
      <c r="C31" s="20">
        <v>0.84</v>
      </c>
      <c r="D31" s="27">
        <v>0.8</v>
      </c>
      <c r="E31" s="20">
        <v>0.69</v>
      </c>
      <c r="F31" s="3">
        <v>0.82</v>
      </c>
      <c r="G31" s="901">
        <v>95.238095238095241</v>
      </c>
      <c r="H31" s="901">
        <v>82.142857142857139</v>
      </c>
      <c r="I31" s="901">
        <v>97.61904761904762</v>
      </c>
    </row>
    <row r="32" spans="1:9">
      <c r="A32" s="1895"/>
      <c r="B32" s="905">
        <v>2012</v>
      </c>
      <c r="C32" s="20">
        <v>0.88</v>
      </c>
      <c r="D32" s="17">
        <v>0.76</v>
      </c>
      <c r="E32" s="20">
        <v>0.66</v>
      </c>
      <c r="F32" s="3">
        <v>0.8</v>
      </c>
      <c r="G32" s="901">
        <v>86.36363636363636</v>
      </c>
      <c r="H32" s="901">
        <v>75</v>
      </c>
      <c r="I32" s="901">
        <v>90.909090909090907</v>
      </c>
    </row>
    <row r="33" spans="1:22">
      <c r="A33" s="1895"/>
      <c r="B33" s="905">
        <v>2013</v>
      </c>
      <c r="C33" s="20">
        <v>0.9</v>
      </c>
      <c r="D33" s="27">
        <v>0.83</v>
      </c>
      <c r="E33" s="20">
        <v>0.67</v>
      </c>
      <c r="F33" s="921">
        <v>0.78</v>
      </c>
      <c r="G33" s="901">
        <v>92.222222222222214</v>
      </c>
      <c r="H33" s="901">
        <v>74.444444444444443</v>
      </c>
      <c r="I33" s="901">
        <v>86.666666666666671</v>
      </c>
    </row>
    <row r="34" spans="1:22">
      <c r="A34" s="1896"/>
      <c r="B34" s="887" t="s">
        <v>1189</v>
      </c>
      <c r="C34" s="888">
        <v>102.27272727272727</v>
      </c>
      <c r="D34" s="888">
        <v>109.21052631578947</v>
      </c>
      <c r="E34" s="888">
        <v>101.51515151515152</v>
      </c>
      <c r="F34" s="888">
        <v>97.5</v>
      </c>
      <c r="G34" s="906"/>
      <c r="H34" s="906"/>
      <c r="I34" s="906"/>
    </row>
    <row r="35" spans="1:22" s="7" customFormat="1" ht="12.75">
      <c r="A35" s="7" t="s">
        <v>44</v>
      </c>
      <c r="F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s="7" customFormat="1" ht="12.75">
      <c r="A36" s="4" t="s">
        <v>1223</v>
      </c>
      <c r="F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>
      <c r="A37" s="1632" t="s">
        <v>1234</v>
      </c>
    </row>
  </sheetData>
  <mergeCells count="11">
    <mergeCell ref="A30:A34"/>
    <mergeCell ref="A5:A9"/>
    <mergeCell ref="A10:A14"/>
    <mergeCell ref="A15:A19"/>
    <mergeCell ref="A20:A24"/>
    <mergeCell ref="A25:A29"/>
    <mergeCell ref="H2:I2"/>
    <mergeCell ref="A3:A4"/>
    <mergeCell ref="B3:B4"/>
    <mergeCell ref="C3:F3"/>
    <mergeCell ref="G3:I3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topLeftCell="A7" workbookViewId="0">
      <selection activeCell="A37" sqref="A37"/>
    </sheetView>
  </sheetViews>
  <sheetFormatPr defaultRowHeight="15"/>
  <cols>
    <col min="1" max="1" width="14.28515625" style="69" customWidth="1"/>
    <col min="2" max="2" width="9.7109375" style="69" bestFit="1" customWidth="1"/>
    <col min="3" max="3" width="11" style="69" bestFit="1" customWidth="1"/>
    <col min="4" max="4" width="9" style="69" bestFit="1" customWidth="1"/>
    <col min="5" max="5" width="9.7109375" style="69" bestFit="1" customWidth="1"/>
    <col min="6" max="6" width="11" style="69" bestFit="1" customWidth="1"/>
    <col min="7" max="7" width="8.5703125" style="69" bestFit="1" customWidth="1"/>
    <col min="8" max="123" width="9.140625" style="69"/>
    <col min="124" max="124" width="14.28515625" style="69" customWidth="1"/>
    <col min="125" max="125" width="9.7109375" style="69" bestFit="1" customWidth="1"/>
    <col min="126" max="126" width="11" style="69" bestFit="1" customWidth="1"/>
    <col min="127" max="127" width="9" style="69" bestFit="1" customWidth="1"/>
    <col min="128" max="128" width="9.7109375" style="69" bestFit="1" customWidth="1"/>
    <col min="129" max="129" width="11" style="69" bestFit="1" customWidth="1"/>
    <col min="130" max="130" width="8.5703125" style="69" bestFit="1" customWidth="1"/>
    <col min="131" max="16384" width="9.140625" style="69"/>
  </cols>
  <sheetData>
    <row r="1" spans="1:7">
      <c r="A1" s="37" t="s">
        <v>1170</v>
      </c>
      <c r="B1" s="37"/>
      <c r="C1" s="37"/>
      <c r="D1" s="37"/>
      <c r="E1" s="37"/>
      <c r="F1" s="37"/>
    </row>
    <row r="2" spans="1:7" ht="15.75">
      <c r="A2" s="70"/>
      <c r="B2" s="71"/>
      <c r="C2" s="71"/>
      <c r="D2" s="71"/>
      <c r="E2" s="71"/>
      <c r="F2" s="1661" t="s">
        <v>1167</v>
      </c>
      <c r="G2" s="1662"/>
    </row>
    <row r="3" spans="1:7" ht="15" customHeight="1">
      <c r="A3" s="1663" t="s">
        <v>70</v>
      </c>
      <c r="B3" s="1666" t="s">
        <v>115</v>
      </c>
      <c r="C3" s="1667"/>
      <c r="D3" s="1668"/>
      <c r="E3" s="1666" t="s">
        <v>116</v>
      </c>
      <c r="F3" s="1672"/>
      <c r="G3" s="1673"/>
    </row>
    <row r="4" spans="1:7" ht="15" customHeight="1">
      <c r="A4" s="1664"/>
      <c r="B4" s="1669"/>
      <c r="C4" s="1670"/>
      <c r="D4" s="1671"/>
      <c r="E4" s="1669"/>
      <c r="F4" s="1674"/>
      <c r="G4" s="1675"/>
    </row>
    <row r="5" spans="1:7" ht="15.75">
      <c r="A5" s="1665"/>
      <c r="B5" s="72" t="s">
        <v>78</v>
      </c>
      <c r="C5" s="72" t="s">
        <v>1165</v>
      </c>
      <c r="D5" s="73" t="s">
        <v>117</v>
      </c>
      <c r="E5" s="72" t="s">
        <v>78</v>
      </c>
      <c r="F5" s="72" t="s">
        <v>1165</v>
      </c>
      <c r="G5" s="74" t="s">
        <v>117</v>
      </c>
    </row>
    <row r="6" spans="1:7" ht="15.75">
      <c r="A6" s="75" t="s">
        <v>1163</v>
      </c>
      <c r="B6" s="76">
        <v>391498.32</v>
      </c>
      <c r="C6" s="77">
        <v>100</v>
      </c>
      <c r="D6" s="78">
        <v>2264.0561187608073</v>
      </c>
      <c r="E6" s="76">
        <v>55936</v>
      </c>
      <c r="F6" s="77">
        <v>100</v>
      </c>
      <c r="G6" s="79">
        <v>323.5</v>
      </c>
    </row>
    <row r="7" spans="1:7" ht="15.75">
      <c r="A7" s="80" t="s">
        <v>83</v>
      </c>
      <c r="B7" s="81">
        <v>327720.59999999998</v>
      </c>
      <c r="C7" s="82">
        <v>83.709324729669333</v>
      </c>
      <c r="D7" s="83">
        <v>2659.724386443319</v>
      </c>
      <c r="E7" s="81">
        <v>46007</v>
      </c>
      <c r="F7" s="82">
        <v>82.249356407322651</v>
      </c>
      <c r="G7" s="84">
        <v>373.4</v>
      </c>
    </row>
    <row r="8" spans="1:7" ht="15.75">
      <c r="A8" s="53" t="s">
        <v>85</v>
      </c>
      <c r="B8" s="85">
        <v>8418.1299999999992</v>
      </c>
      <c r="C8" s="44">
        <v>2.1502357611022274</v>
      </c>
      <c r="D8" s="86">
        <v>6198.9175257731958</v>
      </c>
      <c r="E8" s="87">
        <v>792</v>
      </c>
      <c r="F8" s="89">
        <v>1.415903890160183</v>
      </c>
      <c r="G8" s="88">
        <v>583.2106038291605</v>
      </c>
    </row>
    <row r="9" spans="1:7" ht="15.75">
      <c r="A9" s="53" t="s">
        <v>86</v>
      </c>
      <c r="B9" s="85">
        <v>4040.34</v>
      </c>
      <c r="C9" s="55">
        <v>1.0320205978063746</v>
      </c>
      <c r="D9" s="86">
        <v>902.66756032171577</v>
      </c>
      <c r="E9" s="87">
        <v>625</v>
      </c>
      <c r="F9" s="89">
        <v>1.1173483981693364</v>
      </c>
      <c r="G9" s="88">
        <v>139.63360142984808</v>
      </c>
    </row>
    <row r="10" spans="1:7" ht="15.75">
      <c r="A10" s="58" t="s">
        <v>87</v>
      </c>
      <c r="B10" s="85">
        <v>4850.6000000000004</v>
      </c>
      <c r="C10" s="89">
        <v>1.2389846180567974</v>
      </c>
      <c r="D10" s="86">
        <v>1392.2502870264063</v>
      </c>
      <c r="E10" s="87">
        <v>1184</v>
      </c>
      <c r="F10" s="89">
        <v>2.1167048054919908</v>
      </c>
      <c r="G10" s="88">
        <v>339.83926521239954</v>
      </c>
    </row>
    <row r="11" spans="1:7" ht="15.75">
      <c r="A11" s="58" t="s">
        <v>88</v>
      </c>
      <c r="B11" s="85">
        <v>11727.62</v>
      </c>
      <c r="C11" s="89">
        <v>2.9955759671824631</v>
      </c>
      <c r="D11" s="86">
        <v>4430.532678503967</v>
      </c>
      <c r="E11" s="87">
        <v>1019</v>
      </c>
      <c r="F11" s="89">
        <v>1.821724828375286</v>
      </c>
      <c r="G11" s="88">
        <v>384.96411031356251</v>
      </c>
    </row>
    <row r="12" spans="1:7" ht="15.75">
      <c r="A12" s="58" t="s">
        <v>89</v>
      </c>
      <c r="B12" s="85">
        <v>53661</v>
      </c>
      <c r="C12" s="89">
        <v>13.706583430822125</v>
      </c>
      <c r="D12" s="86">
        <v>3212.4640804597702</v>
      </c>
      <c r="E12" s="87">
        <v>7354</v>
      </c>
      <c r="F12" s="89">
        <v>13.147168192219679</v>
      </c>
      <c r="G12" s="88">
        <v>440.2538314176245</v>
      </c>
    </row>
    <row r="13" spans="1:7" ht="15.75">
      <c r="A13" s="53" t="s">
        <v>90</v>
      </c>
      <c r="B13" s="85">
        <v>845.97</v>
      </c>
      <c r="C13" s="89">
        <v>0.21608539507226091</v>
      </c>
      <c r="D13" s="86">
        <v>899.0116896918172</v>
      </c>
      <c r="E13" s="87">
        <v>192</v>
      </c>
      <c r="F13" s="89">
        <v>0.34324942791762014</v>
      </c>
      <c r="G13" s="88">
        <v>204.03825717321999</v>
      </c>
    </row>
    <row r="14" spans="1:7" ht="15.75">
      <c r="A14" s="53" t="s">
        <v>91</v>
      </c>
      <c r="B14" s="85">
        <v>7077.12</v>
      </c>
      <c r="C14" s="89">
        <v>1.8077027213421268</v>
      </c>
      <c r="D14" s="86">
        <v>1417.9763574433982</v>
      </c>
      <c r="E14" s="87">
        <v>1780</v>
      </c>
      <c r="F14" s="89">
        <v>3.1822082379862699</v>
      </c>
      <c r="G14" s="88">
        <v>356.64195551993589</v>
      </c>
    </row>
    <row r="15" spans="1:7" ht="15.75">
      <c r="A15" s="53" t="s">
        <v>92</v>
      </c>
      <c r="B15" s="85">
        <v>9769.3700000000008</v>
      </c>
      <c r="C15" s="89">
        <v>2.4953818410311168</v>
      </c>
      <c r="D15" s="86">
        <v>2808.904542840713</v>
      </c>
      <c r="E15" s="87">
        <v>3102</v>
      </c>
      <c r="F15" s="89">
        <v>5.5456235697940501</v>
      </c>
      <c r="G15" s="88">
        <v>891.89189189189187</v>
      </c>
    </row>
    <row r="16" spans="1:7" ht="15.75">
      <c r="A16" s="58" t="s">
        <v>93</v>
      </c>
      <c r="B16" s="85">
        <v>40516.97</v>
      </c>
      <c r="C16" s="89">
        <v>10.349215066232778</v>
      </c>
      <c r="D16" s="86">
        <v>1705.7622195091146</v>
      </c>
      <c r="E16" s="87">
        <v>6526</v>
      </c>
      <c r="F16" s="89">
        <v>11.666905034324943</v>
      </c>
      <c r="G16" s="88">
        <v>274.7442428324843</v>
      </c>
    </row>
    <row r="17" spans="1:7" ht="15.75">
      <c r="A17" s="58" t="s">
        <v>94</v>
      </c>
      <c r="B17" s="85">
        <v>74316.3</v>
      </c>
      <c r="C17" s="89">
        <v>18.982549080710502</v>
      </c>
      <c r="D17" s="86">
        <v>2669.695010238172</v>
      </c>
      <c r="E17" s="87">
        <v>9342</v>
      </c>
      <c r="F17" s="89">
        <v>16.701229977116704</v>
      </c>
      <c r="G17" s="88">
        <v>335.59650824442286</v>
      </c>
    </row>
    <row r="18" spans="1:7" ht="15.75">
      <c r="A18" s="58" t="s">
        <v>1164</v>
      </c>
      <c r="B18" s="85">
        <v>2433.94</v>
      </c>
      <c r="C18" s="89">
        <v>0.62169921685423679</v>
      </c>
      <c r="D18" s="86">
        <v>1849.4984802431611</v>
      </c>
      <c r="E18" s="87">
        <v>347</v>
      </c>
      <c r="F18" s="89">
        <v>0.62035183066361554</v>
      </c>
      <c r="G18" s="88">
        <v>263.677811550152</v>
      </c>
    </row>
    <row r="19" spans="1:7" ht="15.75">
      <c r="A19" s="53" t="s">
        <v>95</v>
      </c>
      <c r="B19" s="85">
        <v>46889.74</v>
      </c>
      <c r="C19" s="90">
        <v>11.977006268231255</v>
      </c>
      <c r="D19" s="86">
        <v>3647.3039825762289</v>
      </c>
      <c r="E19" s="87">
        <v>5483</v>
      </c>
      <c r="F19" s="89">
        <v>9.8022740274599549</v>
      </c>
      <c r="G19" s="932">
        <v>426.49346608587427</v>
      </c>
    </row>
    <row r="20" spans="1:7" ht="15.75">
      <c r="A20" s="53" t="s">
        <v>96</v>
      </c>
      <c r="B20" s="85">
        <v>687.85</v>
      </c>
      <c r="C20" s="90">
        <v>0.17569693842624995</v>
      </c>
      <c r="D20" s="86">
        <v>5829.2372881355932</v>
      </c>
      <c r="E20" s="87">
        <v>45</v>
      </c>
      <c r="F20" s="89">
        <v>8.0449084668192214E-2</v>
      </c>
      <c r="G20" s="932">
        <v>381.35593220338984</v>
      </c>
    </row>
    <row r="21" spans="1:7" ht="15.75">
      <c r="A21" s="53" t="s">
        <v>97</v>
      </c>
      <c r="B21" s="85">
        <v>858.53</v>
      </c>
      <c r="C21" s="89">
        <v>0.21929358515241457</v>
      </c>
      <c r="D21" s="86">
        <v>478.02338530066817</v>
      </c>
      <c r="E21" s="87">
        <v>276</v>
      </c>
      <c r="F21" s="89">
        <v>0.49342105263157893</v>
      </c>
      <c r="G21" s="88">
        <v>153.67483296213808</v>
      </c>
    </row>
    <row r="22" spans="1:7" ht="15.75">
      <c r="A22" s="53" t="s">
        <v>98</v>
      </c>
      <c r="B22" s="85">
        <v>2630.71</v>
      </c>
      <c r="C22" s="89">
        <v>0.67196001001282257</v>
      </c>
      <c r="D22" s="86">
        <v>959.06306963178997</v>
      </c>
      <c r="E22" s="87">
        <v>373</v>
      </c>
      <c r="F22" s="89">
        <v>0.66683352402745999</v>
      </c>
      <c r="G22" s="88">
        <v>135.98250091141085</v>
      </c>
    </row>
    <row r="23" spans="1:7" ht="15.75">
      <c r="A23" s="53" t="s">
        <v>99</v>
      </c>
      <c r="B23" s="85">
        <v>384.02</v>
      </c>
      <c r="C23" s="89">
        <v>9.808990084240532E-2</v>
      </c>
      <c r="D23" s="86">
        <v>2931.4503816793895</v>
      </c>
      <c r="E23" s="87">
        <v>65</v>
      </c>
      <c r="F23" s="89">
        <v>0.11620423340961099</v>
      </c>
      <c r="G23" s="88">
        <v>496.18320610687022</v>
      </c>
    </row>
    <row r="24" spans="1:7" ht="15.75">
      <c r="A24" s="58" t="s">
        <v>100</v>
      </c>
      <c r="B24" s="85">
        <v>7485.81</v>
      </c>
      <c r="C24" s="89">
        <v>1.9120940592289104</v>
      </c>
      <c r="D24" s="86">
        <v>1597.483994878361</v>
      </c>
      <c r="E24" s="87">
        <v>1586</v>
      </c>
      <c r="F24" s="89">
        <v>2.8353832951945082</v>
      </c>
      <c r="G24" s="88">
        <v>338.45497225778917</v>
      </c>
    </row>
    <row r="25" spans="1:7" ht="15.75">
      <c r="A25" s="53" t="s">
        <v>101</v>
      </c>
      <c r="B25" s="85">
        <v>118.43</v>
      </c>
      <c r="C25" s="90">
        <v>3.0250473821066774E-2</v>
      </c>
      <c r="D25" s="86">
        <v>10766.363636363636</v>
      </c>
      <c r="E25" s="87">
        <v>19</v>
      </c>
      <c r="F25" s="89">
        <v>3.3967391304347824E-2</v>
      </c>
      <c r="G25" s="88">
        <v>1727.2727272727273</v>
      </c>
    </row>
    <row r="26" spans="1:7" ht="15.75">
      <c r="A26" s="58" t="s">
        <v>102</v>
      </c>
      <c r="B26" s="85">
        <v>25756.39</v>
      </c>
      <c r="C26" s="89">
        <v>6.5789327148542265</v>
      </c>
      <c r="D26" s="86">
        <v>13758.755341880342</v>
      </c>
      <c r="E26" s="87">
        <v>1005</v>
      </c>
      <c r="F26" s="89">
        <v>1.7966962242562929</v>
      </c>
      <c r="G26" s="88">
        <v>536.85897435897436</v>
      </c>
    </row>
    <row r="27" spans="1:7" ht="15.75">
      <c r="A27" s="58" t="s">
        <v>103</v>
      </c>
      <c r="B27" s="85">
        <v>6834.76</v>
      </c>
      <c r="C27" s="89">
        <v>1.7457969133941935</v>
      </c>
      <c r="D27" s="86">
        <v>2374.8297428769979</v>
      </c>
      <c r="E27" s="87">
        <v>1620</v>
      </c>
      <c r="F27" s="89">
        <v>2.8961670480549198</v>
      </c>
      <c r="G27" s="88">
        <v>562.89089645587217</v>
      </c>
    </row>
    <row r="28" spans="1:7" ht="15.75">
      <c r="A28" s="58" t="s">
        <v>104</v>
      </c>
      <c r="B28" s="85">
        <v>22603.05</v>
      </c>
      <c r="C28" s="89">
        <v>5.7734777700013797</v>
      </c>
      <c r="D28" s="86">
        <v>1564.5497335086868</v>
      </c>
      <c r="E28" s="87">
        <v>2866</v>
      </c>
      <c r="F28" s="89">
        <v>5.1237128146453088</v>
      </c>
      <c r="G28" s="88">
        <v>198.38028656468472</v>
      </c>
    </row>
    <row r="29" spans="1:7" ht="15.75">
      <c r="A29" s="58" t="s">
        <v>105</v>
      </c>
      <c r="B29" s="85">
        <v>6140.89</v>
      </c>
      <c r="C29" s="89">
        <v>1.5685622915059592</v>
      </c>
      <c r="D29" s="86">
        <v>1674.179389312977</v>
      </c>
      <c r="E29" s="87">
        <v>1033</v>
      </c>
      <c r="F29" s="89">
        <v>1.8467534324942791</v>
      </c>
      <c r="G29" s="88">
        <v>281.62486368593238</v>
      </c>
    </row>
    <row r="30" spans="1:7" ht="15.75">
      <c r="A30" s="58" t="s">
        <v>106</v>
      </c>
      <c r="B30" s="85">
        <v>13802.14</v>
      </c>
      <c r="C30" s="89">
        <v>3.5254688401984176</v>
      </c>
      <c r="D30" s="86">
        <v>1037.286938223358</v>
      </c>
      <c r="E30" s="87">
        <v>1679</v>
      </c>
      <c r="F30" s="89">
        <v>3.0016447368421053</v>
      </c>
      <c r="G30" s="88">
        <v>126.18367653690065</v>
      </c>
    </row>
    <row r="31" spans="1:7" ht="15.75">
      <c r="A31" s="58" t="s">
        <v>107</v>
      </c>
      <c r="B31" s="85">
        <v>1149.0999999999999</v>
      </c>
      <c r="C31" s="89">
        <v>0.29351363225354915</v>
      </c>
      <c r="D31" s="86">
        <v>2379.0890269151137</v>
      </c>
      <c r="E31" s="87">
        <v>247</v>
      </c>
      <c r="F31" s="89">
        <v>0.44157608695652173</v>
      </c>
      <c r="G31" s="88">
        <v>511.38716356107659</v>
      </c>
    </row>
    <row r="32" spans="1:7" ht="15.75">
      <c r="A32" s="61" t="s">
        <v>108</v>
      </c>
      <c r="B32" s="91">
        <v>2271.2600000000002</v>
      </c>
      <c r="C32" s="92">
        <v>0.58014600330014465</v>
      </c>
      <c r="D32" s="93">
        <v>1197.92194092827</v>
      </c>
      <c r="E32" s="933">
        <v>490</v>
      </c>
      <c r="F32" s="934">
        <v>0.87600114416475972</v>
      </c>
      <c r="G32" s="935">
        <v>258.43881856540082</v>
      </c>
    </row>
    <row r="33" spans="1:8" ht="15.75">
      <c r="A33" s="58" t="s">
        <v>109</v>
      </c>
      <c r="B33" s="85">
        <v>4200.4399999999996</v>
      </c>
      <c r="C33" s="89">
        <v>1.0729148041624732</v>
      </c>
      <c r="D33" s="86">
        <v>1833.4526407682235</v>
      </c>
      <c r="E33" s="87">
        <v>2145</v>
      </c>
      <c r="F33" s="89">
        <v>3.8347397025171626</v>
      </c>
      <c r="G33" s="88">
        <v>936.27237014404193</v>
      </c>
    </row>
    <row r="34" spans="1:8" ht="15.75">
      <c r="A34" s="58" t="s">
        <v>110</v>
      </c>
      <c r="B34" s="85">
        <v>5842.5</v>
      </c>
      <c r="C34" s="89">
        <v>1.4923447884791239</v>
      </c>
      <c r="D34" s="86">
        <v>1905.5772994129159</v>
      </c>
      <c r="E34" s="87">
        <v>1061</v>
      </c>
      <c r="F34" s="89">
        <v>1.8968106407322654</v>
      </c>
      <c r="G34" s="88">
        <v>346.05348988910634</v>
      </c>
    </row>
    <row r="35" spans="1:8" ht="15.75">
      <c r="A35" s="48" t="s">
        <v>111</v>
      </c>
      <c r="B35" s="94">
        <v>26185.34</v>
      </c>
      <c r="C35" s="82">
        <v>6.6884990472492838</v>
      </c>
      <c r="D35" s="83">
        <v>1669.3446385311743</v>
      </c>
      <c r="E35" s="81">
        <v>3680</v>
      </c>
      <c r="F35" s="82">
        <v>6.5789473684210522</v>
      </c>
      <c r="G35" s="84">
        <v>234.6041055718475</v>
      </c>
    </row>
    <row r="36" spans="1:8" s="38" customFormat="1">
      <c r="A36" s="66" t="s">
        <v>1166</v>
      </c>
      <c r="B36" s="67"/>
      <c r="C36" s="67"/>
      <c r="D36" s="68"/>
      <c r="H36" s="1341"/>
    </row>
    <row r="37" spans="1:8">
      <c r="A37" s="613" t="s">
        <v>1263</v>
      </c>
    </row>
  </sheetData>
  <mergeCells count="4">
    <mergeCell ref="F2:G2"/>
    <mergeCell ref="A3:A5"/>
    <mergeCell ref="B3:D4"/>
    <mergeCell ref="E3:G4"/>
  </mergeCell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G28" sqref="G28"/>
    </sheetView>
  </sheetViews>
  <sheetFormatPr defaultRowHeight="15"/>
  <cols>
    <col min="1" max="1" width="22.140625" style="299" customWidth="1"/>
    <col min="2" max="2" width="13.28515625" style="299" customWidth="1"/>
    <col min="3" max="3" width="11.42578125" style="299" customWidth="1"/>
    <col min="4" max="5" width="11.85546875" style="299" customWidth="1"/>
    <col min="6" max="6" width="11" style="299" customWidth="1"/>
    <col min="7" max="7" width="11.42578125" style="299" customWidth="1"/>
    <col min="8" max="9" width="11.85546875" style="299" customWidth="1"/>
    <col min="10" max="10" width="11.140625" style="299" customWidth="1"/>
    <col min="11" max="11" width="10.85546875" style="299" customWidth="1"/>
    <col min="12" max="12" width="11.28515625" style="543" customWidth="1"/>
    <col min="13" max="16384" width="9.140625" style="299"/>
  </cols>
  <sheetData>
    <row r="1" spans="1:13" ht="18.75" customHeight="1">
      <c r="A1" s="1777" t="s">
        <v>631</v>
      </c>
      <c r="B1" s="1777"/>
      <c r="C1" s="1777"/>
      <c r="D1" s="1777"/>
      <c r="E1" s="1777"/>
      <c r="F1" s="1897"/>
      <c r="G1" s="1897"/>
      <c r="H1" s="542"/>
      <c r="I1" s="542"/>
      <c r="J1" s="397"/>
      <c r="K1" s="397"/>
    </row>
    <row r="2" spans="1:13" ht="15" customHeigh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1898" t="s">
        <v>1323</v>
      </c>
      <c r="L2" s="1677"/>
    </row>
    <row r="3" spans="1:13" s="279" customFormat="1" ht="15.75">
      <c r="A3" s="544" t="s">
        <v>202</v>
      </c>
      <c r="B3" s="545" t="s">
        <v>162</v>
      </c>
      <c r="C3" s="546"/>
      <c r="D3" s="547"/>
      <c r="E3" s="1050"/>
      <c r="F3" s="1050"/>
      <c r="G3" s="1051"/>
      <c r="H3" s="1051"/>
      <c r="I3" s="1051"/>
      <c r="J3" s="1052"/>
      <c r="K3" s="1051"/>
      <c r="L3" s="1050"/>
      <c r="M3" s="548"/>
    </row>
    <row r="4" spans="1:13" s="279" customFormat="1" ht="16.5" thickBot="1">
      <c r="A4" s="549"/>
      <c r="B4" s="550" t="s">
        <v>166</v>
      </c>
      <c r="C4" s="551">
        <v>2000</v>
      </c>
      <c r="D4" s="551">
        <v>2005</v>
      </c>
      <c r="E4" s="1053">
        <v>2006</v>
      </c>
      <c r="F4" s="1054">
        <v>2007</v>
      </c>
      <c r="G4" s="1055">
        <v>2008</v>
      </c>
      <c r="H4" s="1055">
        <v>2009</v>
      </c>
      <c r="I4" s="1055" t="s">
        <v>632</v>
      </c>
      <c r="J4" s="1053" t="s">
        <v>130</v>
      </c>
      <c r="K4" s="1056" t="s">
        <v>1126</v>
      </c>
      <c r="L4" s="1626" t="s">
        <v>1153</v>
      </c>
    </row>
    <row r="5" spans="1:13" s="279" customFormat="1" ht="16.5" thickTop="1">
      <c r="A5" s="552" t="s">
        <v>633</v>
      </c>
      <c r="B5" s="553" t="s">
        <v>192</v>
      </c>
      <c r="C5" s="1042">
        <v>101329</v>
      </c>
      <c r="D5" s="554">
        <v>116548</v>
      </c>
      <c r="E5" s="1042">
        <v>111981</v>
      </c>
      <c r="F5" s="1057">
        <v>126475</v>
      </c>
      <c r="G5" s="1058">
        <v>123863</v>
      </c>
      <c r="H5" s="1059">
        <v>103767</v>
      </c>
      <c r="I5" s="1058">
        <v>108224</v>
      </c>
      <c r="J5" s="1060">
        <v>118408</v>
      </c>
      <c r="K5" s="1057">
        <v>133469</v>
      </c>
      <c r="L5" s="1627">
        <v>148865</v>
      </c>
      <c r="M5" s="555"/>
    </row>
    <row r="6" spans="1:13" s="279" customFormat="1" ht="15.75">
      <c r="A6" s="556" t="s">
        <v>634</v>
      </c>
      <c r="B6" s="557"/>
      <c r="C6" s="1043"/>
      <c r="D6" s="337"/>
      <c r="E6" s="1042"/>
      <c r="F6" s="1043"/>
      <c r="G6" s="1061"/>
      <c r="H6" s="1062"/>
      <c r="I6" s="1061"/>
      <c r="J6" s="1060"/>
      <c r="K6" s="1043"/>
      <c r="L6" s="1043"/>
      <c r="M6" s="555"/>
    </row>
    <row r="7" spans="1:13" s="279" customFormat="1" ht="15.75">
      <c r="A7" s="556" t="s">
        <v>635</v>
      </c>
      <c r="B7" s="557" t="s">
        <v>192</v>
      </c>
      <c r="C7" s="1043">
        <v>72653</v>
      </c>
      <c r="D7" s="337">
        <v>81317</v>
      </c>
      <c r="E7" s="1043">
        <v>78681</v>
      </c>
      <c r="F7" s="1043">
        <v>88935</v>
      </c>
      <c r="G7" s="1061">
        <v>87737</v>
      </c>
      <c r="H7" s="1062">
        <v>77058</v>
      </c>
      <c r="I7" s="1061">
        <v>86873</v>
      </c>
      <c r="J7" s="1063">
        <v>92969</v>
      </c>
      <c r="K7" s="1043">
        <v>101004</v>
      </c>
      <c r="L7" s="1043">
        <v>113581</v>
      </c>
      <c r="M7" s="555"/>
    </row>
    <row r="8" spans="1:13" s="279" customFormat="1" ht="15.75">
      <c r="A8" s="556" t="s">
        <v>636</v>
      </c>
      <c r="B8" s="557" t="s">
        <v>192</v>
      </c>
      <c r="C8" s="1043">
        <v>15731</v>
      </c>
      <c r="D8" s="337">
        <v>18053</v>
      </c>
      <c r="E8" s="1043">
        <v>16850</v>
      </c>
      <c r="F8" s="1043">
        <v>20055</v>
      </c>
      <c r="G8" s="1061">
        <v>18397</v>
      </c>
      <c r="H8" s="1062">
        <v>14732</v>
      </c>
      <c r="I8" s="1061">
        <v>13153</v>
      </c>
      <c r="J8" s="1063">
        <v>15136</v>
      </c>
      <c r="K8" s="1043">
        <v>19167</v>
      </c>
      <c r="L8" s="1043">
        <v>20519</v>
      </c>
      <c r="M8" s="555"/>
    </row>
    <row r="9" spans="1:13" s="279" customFormat="1" ht="15.75">
      <c r="A9" s="556" t="s">
        <v>637</v>
      </c>
      <c r="B9" s="557" t="s">
        <v>192</v>
      </c>
      <c r="C9" s="1043">
        <v>12945</v>
      </c>
      <c r="D9" s="337">
        <v>17178</v>
      </c>
      <c r="E9" s="1043">
        <v>16450</v>
      </c>
      <c r="F9" s="1043">
        <v>17485</v>
      </c>
      <c r="G9" s="1061">
        <v>17729</v>
      </c>
      <c r="H9" s="1062">
        <v>11977</v>
      </c>
      <c r="I9" s="1061">
        <v>8198</v>
      </c>
      <c r="J9" s="1063">
        <v>10304</v>
      </c>
      <c r="K9" s="1043">
        <v>13297</v>
      </c>
      <c r="L9" s="1043">
        <v>14764</v>
      </c>
      <c r="M9" s="555"/>
    </row>
    <row r="10" spans="1:13" s="95" customFormat="1" ht="20.25">
      <c r="A10" s="558" t="s">
        <v>638</v>
      </c>
      <c r="B10" s="559" t="s">
        <v>1324</v>
      </c>
      <c r="C10" s="1044">
        <v>46.55690101564241</v>
      </c>
      <c r="D10" s="561">
        <v>64.874457004557712</v>
      </c>
      <c r="E10" s="1064">
        <v>62.2</v>
      </c>
      <c r="F10" s="1044">
        <v>70.149247092110571</v>
      </c>
      <c r="G10" s="1065">
        <v>67.900000000000006</v>
      </c>
      <c r="H10" s="1066">
        <v>57</v>
      </c>
      <c r="I10" s="1065">
        <v>69</v>
      </c>
      <c r="J10" s="1065">
        <v>79.599999999999994</v>
      </c>
      <c r="K10" s="1067">
        <v>85.83</v>
      </c>
      <c r="L10" s="1628">
        <v>95.6</v>
      </c>
      <c r="M10" s="562"/>
    </row>
    <row r="11" spans="1:13" s="279" customFormat="1" ht="15.75">
      <c r="A11" s="556" t="s">
        <v>634</v>
      </c>
      <c r="B11" s="557"/>
      <c r="C11" s="1045"/>
      <c r="D11" s="563"/>
      <c r="E11" s="1068"/>
      <c r="F11" s="1046"/>
      <c r="G11" s="1061"/>
      <c r="H11" s="1062"/>
      <c r="I11" s="1061"/>
      <c r="J11" s="1060"/>
      <c r="K11" s="1069"/>
      <c r="L11" s="1629"/>
      <c r="M11" s="566"/>
    </row>
    <row r="12" spans="1:13" s="279" customFormat="1" ht="18">
      <c r="A12" s="556" t="s">
        <v>635</v>
      </c>
      <c r="B12" s="557" t="s">
        <v>643</v>
      </c>
      <c r="C12" s="1046">
        <v>33.299999999999997</v>
      </c>
      <c r="D12" s="564">
        <v>45.263721558839443</v>
      </c>
      <c r="E12" s="1068">
        <v>43.7</v>
      </c>
      <c r="F12" s="1046">
        <v>49.327719234132068</v>
      </c>
      <c r="G12" s="1070">
        <v>48.1</v>
      </c>
      <c r="H12" s="1071">
        <v>42.3</v>
      </c>
      <c r="I12" s="1070">
        <v>55.4</v>
      </c>
      <c r="J12" s="1072">
        <v>62.47</v>
      </c>
      <c r="K12" s="1069">
        <v>65</v>
      </c>
      <c r="L12" s="1629">
        <v>72.900000000000006</v>
      </c>
      <c r="M12" s="566"/>
    </row>
    <row r="13" spans="1:13" s="279" customFormat="1" ht="18">
      <c r="A13" s="556" t="s">
        <v>636</v>
      </c>
      <c r="B13" s="557" t="s">
        <v>643</v>
      </c>
      <c r="C13" s="1046">
        <v>7.2</v>
      </c>
      <c r="D13" s="564">
        <v>10.048894638288777</v>
      </c>
      <c r="E13" s="1068">
        <v>9.4</v>
      </c>
      <c r="F13" s="1046">
        <v>11.123488044532733</v>
      </c>
      <c r="G13" s="1070">
        <v>10.1</v>
      </c>
      <c r="H13" s="1071">
        <v>8.1</v>
      </c>
      <c r="I13" s="1070">
        <v>8.4</v>
      </c>
      <c r="J13" s="1072">
        <v>10.17</v>
      </c>
      <c r="K13" s="1069">
        <v>12.3</v>
      </c>
      <c r="L13" s="1629">
        <v>13.2</v>
      </c>
      <c r="M13" s="566"/>
    </row>
    <row r="14" spans="1:13" s="279" customFormat="1" ht="18">
      <c r="A14" s="556" t="s">
        <v>637</v>
      </c>
      <c r="B14" s="557" t="s">
        <v>643</v>
      </c>
      <c r="C14" s="1046">
        <v>6</v>
      </c>
      <c r="D14" s="564">
        <v>9.5618408074294905</v>
      </c>
      <c r="E14" s="1068">
        <v>9.1</v>
      </c>
      <c r="F14" s="1046">
        <v>9.6980398134457673</v>
      </c>
      <c r="G14" s="1070">
        <v>9.6999999999999993</v>
      </c>
      <c r="H14" s="1071">
        <v>6.6</v>
      </c>
      <c r="I14" s="1070">
        <v>5.2</v>
      </c>
      <c r="J14" s="1072">
        <v>3.92</v>
      </c>
      <c r="K14" s="1069">
        <v>8.6</v>
      </c>
      <c r="L14" s="1629">
        <v>9.5</v>
      </c>
      <c r="M14" s="566"/>
    </row>
    <row r="15" spans="1:13" s="95" customFormat="1" ht="20.25">
      <c r="A15" s="558" t="s">
        <v>639</v>
      </c>
      <c r="B15" s="559" t="s">
        <v>1325</v>
      </c>
      <c r="C15" s="1044">
        <v>83.074466052927804</v>
      </c>
      <c r="D15" s="560">
        <v>90.875846103343719</v>
      </c>
      <c r="E15" s="1064">
        <v>88.2</v>
      </c>
      <c r="F15" s="1044">
        <v>98.972482903017124</v>
      </c>
      <c r="G15" s="1065">
        <v>96.9</v>
      </c>
      <c r="H15" s="1066">
        <v>81.199982158493611</v>
      </c>
      <c r="I15" s="1065">
        <v>95.6</v>
      </c>
      <c r="J15" s="1065">
        <v>78.16</v>
      </c>
      <c r="K15" s="1067">
        <v>115.3</v>
      </c>
      <c r="L15" s="1629">
        <v>9.5</v>
      </c>
      <c r="M15" s="562"/>
    </row>
    <row r="16" spans="1:13" s="279" customFormat="1" ht="15.75">
      <c r="A16" s="544" t="s">
        <v>634</v>
      </c>
      <c r="B16" s="545"/>
      <c r="C16" s="1047"/>
      <c r="D16" s="567"/>
      <c r="E16" s="1073"/>
      <c r="F16" s="1074"/>
      <c r="G16" s="1075"/>
      <c r="H16" s="1076"/>
      <c r="I16" s="1075"/>
      <c r="J16" s="1060"/>
      <c r="K16" s="1046"/>
      <c r="L16" s="1629"/>
      <c r="M16" s="555"/>
    </row>
    <row r="17" spans="1:13" s="279" customFormat="1" ht="18">
      <c r="A17" s="556" t="s">
        <v>635</v>
      </c>
      <c r="B17" s="557" t="s">
        <v>643</v>
      </c>
      <c r="C17" s="1046">
        <v>59.564479883778226</v>
      </c>
      <c r="D17" s="565">
        <v>63.405216542416866</v>
      </c>
      <c r="E17" s="1068">
        <v>62</v>
      </c>
      <c r="F17" s="1046">
        <v>69.595712725675654</v>
      </c>
      <c r="G17" s="1070">
        <v>68.7</v>
      </c>
      <c r="H17" s="1071">
        <v>60.299596453296338</v>
      </c>
      <c r="I17" s="1070">
        <v>76.8</v>
      </c>
      <c r="J17" s="1072">
        <v>61.93</v>
      </c>
      <c r="K17" s="1046">
        <v>87.1</v>
      </c>
      <c r="L17" s="1629">
        <v>96.8</v>
      </c>
      <c r="M17" s="555"/>
    </row>
    <row r="18" spans="1:13" s="279" customFormat="1" ht="18">
      <c r="A18" s="556" t="s">
        <v>636</v>
      </c>
      <c r="B18" s="557" t="s">
        <v>643</v>
      </c>
      <c r="C18" s="1046">
        <v>12.897042559174642</v>
      </c>
      <c r="D18" s="565">
        <v>14.076446182720115</v>
      </c>
      <c r="E18" s="1068">
        <v>13.3</v>
      </c>
      <c r="F18" s="1046">
        <v>15.693956470606906</v>
      </c>
      <c r="G18" s="1070">
        <v>14.4</v>
      </c>
      <c r="H18" s="1071">
        <v>11.528117196786338</v>
      </c>
      <c r="I18" s="1070">
        <v>11.6</v>
      </c>
      <c r="J18" s="1072">
        <v>9.93</v>
      </c>
      <c r="K18" s="1046">
        <v>16.7</v>
      </c>
      <c r="L18" s="1629">
        <v>17.8</v>
      </c>
      <c r="M18" s="555"/>
    </row>
    <row r="19" spans="1:13" s="279" customFormat="1" ht="18">
      <c r="A19" s="568" t="s">
        <v>637</v>
      </c>
      <c r="B19" s="557" t="s">
        <v>643</v>
      </c>
      <c r="C19" s="1048">
        <v>10.612943609974938</v>
      </c>
      <c r="D19" s="569">
        <v>13.394183378206733</v>
      </c>
      <c r="E19" s="1077">
        <v>13</v>
      </c>
      <c r="F19" s="1048">
        <v>13.682813706734567</v>
      </c>
      <c r="G19" s="1078">
        <v>13.9</v>
      </c>
      <c r="H19" s="1079">
        <v>9.3722685084109401</v>
      </c>
      <c r="I19" s="1078">
        <v>7.2</v>
      </c>
      <c r="J19" s="1072">
        <v>6.3</v>
      </c>
      <c r="K19" s="1046">
        <v>11.5</v>
      </c>
      <c r="L19" s="1629">
        <v>12.7</v>
      </c>
      <c r="M19" s="555"/>
    </row>
    <row r="20" spans="1:13" s="95" customFormat="1" ht="17.25">
      <c r="A20" s="570" t="s">
        <v>640</v>
      </c>
      <c r="B20" s="571" t="s">
        <v>644</v>
      </c>
      <c r="C20" s="1049">
        <v>3.2</v>
      </c>
      <c r="D20" s="572">
        <v>2.6</v>
      </c>
      <c r="E20" s="1080">
        <v>2.8</v>
      </c>
      <c r="F20" s="1049">
        <v>2.7</v>
      </c>
      <c r="G20" s="1081">
        <v>2.2999999999999998</v>
      </c>
      <c r="H20" s="1082">
        <v>2.5</v>
      </c>
      <c r="I20" s="1083">
        <v>3.4</v>
      </c>
      <c r="J20" s="1065">
        <v>2.2999999999999998</v>
      </c>
      <c r="K20" s="1084">
        <v>3.3</v>
      </c>
      <c r="L20" s="1628">
        <v>3.4</v>
      </c>
      <c r="M20" s="573"/>
    </row>
    <row r="21" spans="1:13" s="279" customFormat="1" ht="15.75">
      <c r="A21" s="4" t="s">
        <v>641</v>
      </c>
      <c r="B21" s="129"/>
      <c r="C21" s="129"/>
      <c r="D21" s="129"/>
      <c r="E21" s="129"/>
      <c r="F21" s="129"/>
      <c r="G21" s="129"/>
      <c r="H21" s="129"/>
      <c r="I21" s="129"/>
      <c r="J21" s="574"/>
      <c r="K21" s="306"/>
      <c r="L21" s="575"/>
    </row>
    <row r="22" spans="1:13" s="279" customFormat="1" ht="15.75">
      <c r="A22" s="129" t="s">
        <v>642</v>
      </c>
      <c r="B22" s="129"/>
      <c r="C22" s="129"/>
      <c r="D22" s="129"/>
      <c r="E22" s="129"/>
      <c r="F22" s="129"/>
      <c r="G22" s="129"/>
      <c r="H22" s="129"/>
      <c r="I22" s="129"/>
      <c r="L22" s="576"/>
    </row>
    <row r="23" spans="1:13">
      <c r="A23" s="4" t="s">
        <v>1254</v>
      </c>
    </row>
  </sheetData>
  <mergeCells count="2">
    <mergeCell ref="A1:G1"/>
    <mergeCell ref="K2:L2"/>
  </mergeCells>
  <pageMargins left="0.51181102362204722" right="0.51181102362204722" top="0.74803149606299213" bottom="0.74803149606299213" header="0.31496062992125984" footer="0.31496062992125984"/>
  <pageSetup paperSize="9" scale="9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S46"/>
  <sheetViews>
    <sheetView topLeftCell="A19" workbookViewId="0">
      <selection activeCell="A44" sqref="A44"/>
    </sheetView>
  </sheetViews>
  <sheetFormatPr defaultColWidth="11.140625" defaultRowHeight="15.75"/>
  <cols>
    <col min="1" max="1" width="40.85546875" style="1376" customWidth="1"/>
    <col min="2" max="5" width="11.28515625" style="1376" bestFit="1" customWidth="1"/>
    <col min="6" max="6" width="11.5703125" style="1376" customWidth="1"/>
    <col min="7" max="17" width="11.140625" style="1376" hidden="1" customWidth="1"/>
    <col min="18" max="18" width="11.140625" style="1376"/>
    <col min="19" max="19" width="11.28515625" style="1376" bestFit="1" customWidth="1"/>
    <col min="20" max="16384" width="11.140625" style="1376"/>
  </cols>
  <sheetData>
    <row r="1" spans="1:11" ht="36.75" customHeight="1">
      <c r="A1" s="1901" t="s">
        <v>1195</v>
      </c>
      <c r="B1" s="1902"/>
      <c r="C1" s="1902"/>
      <c r="D1" s="1902"/>
      <c r="E1" s="1902"/>
      <c r="F1" s="1902"/>
      <c r="G1" s="1902"/>
      <c r="H1" s="1902"/>
      <c r="I1" s="1902"/>
      <c r="J1" s="1902"/>
      <c r="K1" s="1902"/>
    </row>
    <row r="2" spans="1:11">
      <c r="A2" s="1376" t="s">
        <v>1208</v>
      </c>
      <c r="F2" s="1376" t="s">
        <v>1210</v>
      </c>
    </row>
    <row r="3" spans="1:11" ht="18.75">
      <c r="A3" s="1382" t="s">
        <v>623</v>
      </c>
      <c r="B3" s="1377">
        <v>2009</v>
      </c>
      <c r="C3" s="1377">
        <v>2010</v>
      </c>
      <c r="D3" s="1377" t="s">
        <v>1201</v>
      </c>
      <c r="E3" s="1377" t="s">
        <v>1202</v>
      </c>
      <c r="F3" s="1377" t="s">
        <v>1204</v>
      </c>
    </row>
    <row r="4" spans="1:11">
      <c r="A4" s="1378" t="s">
        <v>624</v>
      </c>
      <c r="B4" s="1379">
        <v>7139486</v>
      </c>
      <c r="C4" s="1383">
        <v>7262017</v>
      </c>
      <c r="D4" s="1383">
        <v>7471580</v>
      </c>
      <c r="E4" s="1383">
        <v>7667570</v>
      </c>
      <c r="F4" s="1383">
        <v>7900560</v>
      </c>
    </row>
    <row r="5" spans="1:11">
      <c r="A5" s="1378" t="s">
        <v>625</v>
      </c>
      <c r="B5" s="1380">
        <v>2913501</v>
      </c>
      <c r="C5" s="1384">
        <v>2984975</v>
      </c>
      <c r="D5" s="1384">
        <v>3153967</v>
      </c>
      <c r="E5" s="1384">
        <v>3331868</v>
      </c>
      <c r="F5" s="1384">
        <v>3403369</v>
      </c>
    </row>
    <row r="6" spans="1:11">
      <c r="A6" s="1378" t="s">
        <v>626</v>
      </c>
      <c r="B6" s="1379">
        <v>343498.00000000006</v>
      </c>
      <c r="C6" s="1379">
        <v>303578</v>
      </c>
      <c r="D6" s="1379">
        <v>399003.99999999994</v>
      </c>
      <c r="E6" s="1379">
        <v>321229</v>
      </c>
      <c r="F6" s="1379">
        <v>297193</v>
      </c>
      <c r="G6" s="1385"/>
    </row>
    <row r="7" spans="1:11">
      <c r="A7" s="1386" t="s">
        <v>627</v>
      </c>
      <c r="B7" s="1380">
        <v>145466</v>
      </c>
      <c r="C7" s="1380">
        <v>128205.99999999999</v>
      </c>
      <c r="D7" s="1380">
        <v>137938.00000000003</v>
      </c>
      <c r="E7" s="1380">
        <v>91971</v>
      </c>
      <c r="F7" s="1380">
        <v>94344</v>
      </c>
    </row>
    <row r="8" spans="1:11">
      <c r="A8" s="1386" t="s">
        <v>1196</v>
      </c>
      <c r="B8" s="1380">
        <v>-826</v>
      </c>
      <c r="C8" s="1380">
        <v>-13</v>
      </c>
      <c r="D8" s="1380">
        <v>-325</v>
      </c>
      <c r="E8" s="1380">
        <v>1664</v>
      </c>
      <c r="F8" s="1380">
        <v>494</v>
      </c>
    </row>
    <row r="9" spans="1:11">
      <c r="A9" s="1386" t="s">
        <v>628</v>
      </c>
      <c r="B9" s="1380">
        <v>151709</v>
      </c>
      <c r="C9" s="1380">
        <v>102076</v>
      </c>
      <c r="D9" s="1380">
        <v>143072</v>
      </c>
      <c r="E9" s="1380">
        <v>118631.99999999999</v>
      </c>
      <c r="F9" s="1380">
        <v>108428</v>
      </c>
    </row>
    <row r="10" spans="1:11">
      <c r="A10" s="1386" t="s">
        <v>1197</v>
      </c>
      <c r="B10" s="1380">
        <v>17584</v>
      </c>
      <c r="C10" s="1380">
        <v>6852</v>
      </c>
      <c r="D10" s="1380">
        <v>2064</v>
      </c>
      <c r="E10" s="1380">
        <v>2800</v>
      </c>
      <c r="F10" s="1393" t="s">
        <v>84</v>
      </c>
    </row>
    <row r="11" spans="1:11">
      <c r="A11" s="1386" t="s">
        <v>1198</v>
      </c>
      <c r="B11" s="1380">
        <v>39763.999999999993</v>
      </c>
      <c r="C11" s="1380">
        <v>65474.999999999993</v>
      </c>
      <c r="D11" s="1380">
        <v>60622</v>
      </c>
      <c r="E11" s="1380">
        <v>54140</v>
      </c>
      <c r="F11" s="1380">
        <v>41151</v>
      </c>
    </row>
    <row r="12" spans="1:11" ht="18.75">
      <c r="A12" s="1386" t="s">
        <v>1203</v>
      </c>
      <c r="B12" s="1380">
        <v>5956.9999999999991</v>
      </c>
      <c r="C12" s="1380">
        <v>5504</v>
      </c>
      <c r="D12" s="1380">
        <v>56672</v>
      </c>
      <c r="E12" s="1380">
        <v>55584</v>
      </c>
      <c r="F12" s="1380">
        <v>52724</v>
      </c>
    </row>
    <row r="13" spans="1:11">
      <c r="A13" s="1386" t="s">
        <v>1199</v>
      </c>
      <c r="B13" s="1380">
        <v>602</v>
      </c>
      <c r="C13" s="1380">
        <v>2316.9999999999995</v>
      </c>
      <c r="D13" s="1380">
        <v>700.00000000000011</v>
      </c>
      <c r="E13" s="1380">
        <v>902</v>
      </c>
      <c r="F13" s="1380">
        <v>546</v>
      </c>
    </row>
    <row r="14" spans="1:11">
      <c r="A14" s="1378" t="s">
        <v>629</v>
      </c>
      <c r="B14" s="1381">
        <v>40.808273872937072</v>
      </c>
      <c r="C14" s="1381">
        <v>41.103938059950643</v>
      </c>
      <c r="D14" s="1381">
        <v>42.213000000000001</v>
      </c>
      <c r="E14" s="1381">
        <v>43.454027808027831</v>
      </c>
      <c r="F14" s="1381">
        <v>43.077566653503041</v>
      </c>
    </row>
    <row r="15" spans="1:11">
      <c r="A15" s="1378" t="s">
        <v>630</v>
      </c>
      <c r="B15" s="1379">
        <v>4225985</v>
      </c>
      <c r="C15" s="1379">
        <v>4277042</v>
      </c>
      <c r="D15" s="1379">
        <v>4317613</v>
      </c>
      <c r="E15" s="1379">
        <f>E4-E5</f>
        <v>4335702</v>
      </c>
      <c r="F15" s="1379">
        <f>F4-F5</f>
        <v>4497191</v>
      </c>
    </row>
    <row r="16" spans="1:11">
      <c r="A16" s="7" t="s">
        <v>437</v>
      </c>
      <c r="B16" s="1387"/>
      <c r="C16" s="1387"/>
      <c r="D16" s="1387"/>
      <c r="E16" s="1387"/>
      <c r="F16" s="1387"/>
    </row>
    <row r="17" spans="1:19" ht="16.5">
      <c r="A17" s="7" t="s">
        <v>1212</v>
      </c>
      <c r="B17" s="1388"/>
      <c r="C17" s="1388"/>
      <c r="D17" s="1388"/>
      <c r="E17" s="1388"/>
      <c r="F17" s="1388"/>
    </row>
    <row r="18" spans="1:19">
      <c r="A18" s="7" t="s">
        <v>1205</v>
      </c>
      <c r="C18" s="1387"/>
      <c r="D18" s="1389"/>
      <c r="E18" s="1390"/>
      <c r="F18" s="1390"/>
    </row>
    <row r="19" spans="1:19" ht="30" customHeight="1">
      <c r="A19" s="1899" t="s">
        <v>1207</v>
      </c>
      <c r="B19" s="1900"/>
      <c r="C19" s="1900"/>
      <c r="D19" s="1900"/>
      <c r="E19" s="1900"/>
      <c r="F19" s="1900"/>
      <c r="G19" s="1900"/>
      <c r="H19" s="1900"/>
      <c r="I19" s="1900"/>
      <c r="J19" s="1900"/>
    </row>
    <row r="20" spans="1:19" ht="14.25" customHeight="1">
      <c r="A20" s="7" t="s">
        <v>1211</v>
      </c>
      <c r="B20" s="1391"/>
      <c r="C20" s="1391"/>
      <c r="D20" s="1391"/>
      <c r="E20" s="1391"/>
      <c r="F20" s="1391"/>
    </row>
    <row r="21" spans="1:19" ht="14.25" customHeight="1">
      <c r="A21" s="7" t="s">
        <v>1213</v>
      </c>
      <c r="B21" s="1391"/>
      <c r="C21" s="1391"/>
      <c r="D21" s="1391"/>
      <c r="E21" s="1391"/>
      <c r="F21" s="1391"/>
    </row>
    <row r="22" spans="1:19" ht="14.25" customHeight="1">
      <c r="A22" s="4" t="s">
        <v>1254</v>
      </c>
      <c r="B22" s="1391"/>
      <c r="C22" s="1391"/>
      <c r="D22" s="1391"/>
      <c r="E22" s="1391"/>
      <c r="F22" s="1391"/>
    </row>
    <row r="24" spans="1:19" ht="34.5" customHeight="1">
      <c r="A24" s="1901" t="s">
        <v>1200</v>
      </c>
      <c r="B24" s="1902"/>
      <c r="C24" s="1902"/>
      <c r="D24" s="1902"/>
      <c r="E24" s="1902"/>
      <c r="F24" s="1902"/>
      <c r="G24" s="1902"/>
      <c r="H24" s="1902"/>
      <c r="I24" s="1902"/>
      <c r="J24" s="1902"/>
      <c r="K24" s="1902"/>
      <c r="L24" s="1902"/>
      <c r="M24" s="1902"/>
      <c r="N24" s="1902"/>
      <c r="O24" s="1902"/>
      <c r="P24" s="1902"/>
      <c r="Q24" s="1902"/>
    </row>
    <row r="25" spans="1:19">
      <c r="A25" s="1376" t="s">
        <v>1209</v>
      </c>
    </row>
    <row r="26" spans="1:19" ht="18.75">
      <c r="A26" s="1394" t="s">
        <v>202</v>
      </c>
      <c r="B26" s="1377">
        <v>2009</v>
      </c>
      <c r="C26" s="1377">
        <v>2010</v>
      </c>
      <c r="D26" s="1377" t="s">
        <v>1201</v>
      </c>
      <c r="E26" s="1377" t="s">
        <v>1202</v>
      </c>
      <c r="F26" s="1377" t="s">
        <v>1204</v>
      </c>
    </row>
    <row r="27" spans="1:19">
      <c r="A27" s="1378" t="s">
        <v>624</v>
      </c>
      <c r="B27" s="1379">
        <v>3459757</v>
      </c>
      <c r="C27" s="1379">
        <v>3610394</v>
      </c>
      <c r="D27" s="1379">
        <v>3733227</v>
      </c>
      <c r="E27" s="1379">
        <v>3742750</v>
      </c>
      <c r="F27" s="1379">
        <v>3908581</v>
      </c>
      <c r="S27" s="1387"/>
    </row>
    <row r="28" spans="1:19">
      <c r="A28" s="1378" t="s">
        <v>625</v>
      </c>
      <c r="B28" s="1379">
        <v>1738585</v>
      </c>
      <c r="C28" s="1379">
        <v>1855495</v>
      </c>
      <c r="D28" s="1379">
        <v>1943629</v>
      </c>
      <c r="E28" s="1379">
        <v>2035994</v>
      </c>
      <c r="F28" s="1379">
        <v>2091434</v>
      </c>
    </row>
    <row r="29" spans="1:19">
      <c r="A29" s="1378" t="s">
        <v>626</v>
      </c>
      <c r="B29" s="1379">
        <v>324259</v>
      </c>
      <c r="C29" s="1379">
        <v>280686</v>
      </c>
      <c r="D29" s="1379">
        <v>232963</v>
      </c>
      <c r="E29" s="1379">
        <v>39879</v>
      </c>
      <c r="F29" s="1379">
        <v>227215</v>
      </c>
    </row>
    <row r="30" spans="1:19">
      <c r="A30" s="1386" t="s">
        <v>627</v>
      </c>
      <c r="B30" s="1380">
        <v>96767.999999999985</v>
      </c>
      <c r="C30" s="1384">
        <v>47440.000000000007</v>
      </c>
      <c r="D30" s="1384">
        <v>33767</v>
      </c>
      <c r="E30" s="1384">
        <v>-4346.9999999999991</v>
      </c>
      <c r="F30" s="1384">
        <v>43171</v>
      </c>
    </row>
    <row r="31" spans="1:19">
      <c r="A31" s="1386" t="s">
        <v>1196</v>
      </c>
      <c r="B31" s="1380">
        <v>401</v>
      </c>
      <c r="C31" s="1384">
        <v>-7</v>
      </c>
      <c r="D31" s="1384">
        <v>133</v>
      </c>
      <c r="E31" s="1384">
        <v>346</v>
      </c>
      <c r="F31" s="1384">
        <v>0</v>
      </c>
    </row>
    <row r="32" spans="1:19">
      <c r="A32" s="1386" t="s">
        <v>628</v>
      </c>
      <c r="B32" s="1380">
        <v>201944.00000000003</v>
      </c>
      <c r="C32" s="1384">
        <v>149781.99999999997</v>
      </c>
      <c r="D32" s="1384">
        <v>167730</v>
      </c>
      <c r="E32" s="1384">
        <v>27484</v>
      </c>
      <c r="F32" s="1384">
        <v>167927</v>
      </c>
    </row>
    <row r="33" spans="1:6">
      <c r="A33" s="1386" t="s">
        <v>1197</v>
      </c>
      <c r="B33" s="1380">
        <v>3424</v>
      </c>
      <c r="C33" s="1384">
        <v>4329.9999999999991</v>
      </c>
      <c r="D33" s="1384">
        <v>1622</v>
      </c>
      <c r="E33" s="1384">
        <v>1141</v>
      </c>
      <c r="F33" s="1393" t="s">
        <v>84</v>
      </c>
    </row>
    <row r="34" spans="1:6">
      <c r="A34" s="1386" t="s">
        <v>1198</v>
      </c>
      <c r="B34" s="1380">
        <v>12353</v>
      </c>
      <c r="C34" s="1384">
        <v>32528.999999999996</v>
      </c>
      <c r="D34" s="1384">
        <v>16938</v>
      </c>
      <c r="E34" s="1384">
        <v>5777</v>
      </c>
      <c r="F34" s="1384">
        <v>13995</v>
      </c>
    </row>
    <row r="35" spans="1:6" ht="18.75">
      <c r="A35" s="1386" t="s">
        <v>1203</v>
      </c>
      <c r="B35" s="1380">
        <v>624</v>
      </c>
      <c r="C35" s="1384">
        <v>1632.9999999999998</v>
      </c>
      <c r="D35" s="1384">
        <v>7173</v>
      </c>
      <c r="E35" s="1384">
        <v>6723</v>
      </c>
      <c r="F35" s="1384">
        <v>404</v>
      </c>
    </row>
    <row r="36" spans="1:6">
      <c r="A36" s="1386" t="s">
        <v>1199</v>
      </c>
      <c r="B36" s="1380">
        <v>12570</v>
      </c>
      <c r="C36" s="1384">
        <v>49302</v>
      </c>
      <c r="D36" s="1384">
        <v>7354.9999999999991</v>
      </c>
      <c r="E36" s="1384">
        <v>4242</v>
      </c>
      <c r="F36" s="1384">
        <v>1718</v>
      </c>
    </row>
    <row r="37" spans="1:6">
      <c r="A37" s="1378" t="s">
        <v>629</v>
      </c>
      <c r="B37" s="1381">
        <v>50.251650621705515</v>
      </c>
      <c r="C37" s="1392">
        <v>51.393138228390193</v>
      </c>
      <c r="D37" s="1392">
        <v>52.062979124341545</v>
      </c>
      <c r="E37" s="1392">
        <v>54.398346864851135</v>
      </c>
      <c r="F37" s="1392">
        <v>53.508780109893081</v>
      </c>
    </row>
    <row r="38" spans="1:6">
      <c r="A38" s="1378" t="s">
        <v>630</v>
      </c>
      <c r="B38" s="1383">
        <v>1721172</v>
      </c>
      <c r="C38" s="1383">
        <v>1754899</v>
      </c>
      <c r="D38" s="1383">
        <v>1789598</v>
      </c>
      <c r="E38" s="1383">
        <v>1706756</v>
      </c>
      <c r="F38" s="1383">
        <v>1817147</v>
      </c>
    </row>
    <row r="39" spans="1:6">
      <c r="A39" s="7" t="s">
        <v>437</v>
      </c>
      <c r="B39" s="1387"/>
      <c r="C39" s="1387"/>
      <c r="D39" s="1387"/>
      <c r="E39" s="1387"/>
      <c r="F39" s="1387"/>
    </row>
    <row r="40" spans="1:6" ht="16.5">
      <c r="A40" s="7" t="s">
        <v>1212</v>
      </c>
      <c r="B40" s="1388"/>
      <c r="C40" s="1388"/>
      <c r="D40" s="1388"/>
      <c r="E40" s="1388"/>
      <c r="F40" s="1388"/>
    </row>
    <row r="41" spans="1:6">
      <c r="A41" s="7" t="s">
        <v>1206</v>
      </c>
      <c r="B41" s="1387"/>
      <c r="C41" s="1387"/>
      <c r="D41" s="1387"/>
      <c r="E41" s="1387"/>
      <c r="F41" s="1387"/>
    </row>
    <row r="42" spans="1:6">
      <c r="A42" s="7" t="s">
        <v>1211</v>
      </c>
    </row>
    <row r="43" spans="1:6">
      <c r="A43" s="7" t="s">
        <v>1213</v>
      </c>
    </row>
    <row r="44" spans="1:6">
      <c r="A44" s="4" t="s">
        <v>1254</v>
      </c>
    </row>
    <row r="45" spans="1:6">
      <c r="A45" s="7"/>
    </row>
    <row r="46" spans="1:6">
      <c r="A46" s="7"/>
    </row>
  </sheetData>
  <mergeCells count="3">
    <mergeCell ref="A19:J19"/>
    <mergeCell ref="A1:K1"/>
    <mergeCell ref="A24:Q24"/>
  </mergeCells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V36"/>
  <sheetViews>
    <sheetView workbookViewId="0">
      <selection activeCell="J20" sqref="J20"/>
    </sheetView>
  </sheetViews>
  <sheetFormatPr defaultRowHeight="15.75"/>
  <cols>
    <col min="1" max="1" width="35.28515625" style="582" customWidth="1"/>
    <col min="2" max="2" width="10.85546875" style="582" customWidth="1"/>
    <col min="3" max="3" width="11.28515625" style="582" customWidth="1"/>
    <col min="4" max="4" width="10.5703125" style="582" customWidth="1"/>
    <col min="5" max="5" width="7.85546875" style="582" customWidth="1"/>
    <col min="6" max="6" width="15.140625" style="582" customWidth="1"/>
    <col min="7" max="7" width="9.140625" style="582" customWidth="1"/>
    <col min="8" max="249" width="9.140625" style="582"/>
    <col min="250" max="250" width="33" style="582" customWidth="1"/>
    <col min="251" max="251" width="10.85546875" style="582" customWidth="1"/>
    <col min="252" max="252" width="11.28515625" style="582" customWidth="1"/>
    <col min="253" max="253" width="10.5703125" style="582" customWidth="1"/>
    <col min="254" max="254" width="7.85546875" style="582" customWidth="1"/>
    <col min="255" max="255" width="15.140625" style="582" customWidth="1"/>
    <col min="256" max="16384" width="9.140625" style="582"/>
  </cols>
  <sheetData>
    <row r="1" spans="1:256">
      <c r="A1" s="577" t="s">
        <v>1290</v>
      </c>
      <c r="B1" s="578"/>
      <c r="C1" s="579"/>
      <c r="D1" s="579"/>
      <c r="E1" s="580"/>
      <c r="F1" s="581"/>
    </row>
    <row r="2" spans="1:256" ht="16.5" thickBot="1">
      <c r="A2" s="577"/>
      <c r="B2" s="578"/>
      <c r="C2" s="579"/>
      <c r="D2" s="579"/>
      <c r="E2" s="580"/>
      <c r="F2" s="581" t="s">
        <v>1291</v>
      </c>
    </row>
    <row r="3" spans="1:256">
      <c r="A3" s="1903" t="s">
        <v>0</v>
      </c>
      <c r="B3" s="583" t="s">
        <v>162</v>
      </c>
      <c r="C3" s="1905" t="s">
        <v>645</v>
      </c>
      <c r="D3" s="1905" t="s">
        <v>646</v>
      </c>
      <c r="E3" s="584" t="s">
        <v>256</v>
      </c>
      <c r="F3" s="585" t="s">
        <v>647</v>
      </c>
      <c r="G3" s="586"/>
      <c r="H3" s="586"/>
      <c r="I3" s="586"/>
      <c r="J3" s="586"/>
      <c r="K3" s="586"/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6"/>
      <c r="AA3" s="586"/>
      <c r="AB3" s="586"/>
      <c r="AC3" s="586"/>
      <c r="AD3" s="586"/>
      <c r="AE3" s="586"/>
      <c r="AF3" s="586"/>
      <c r="AG3" s="586"/>
      <c r="AH3" s="586"/>
      <c r="AI3" s="586"/>
      <c r="AJ3" s="586"/>
      <c r="AK3" s="586"/>
      <c r="AL3" s="586"/>
      <c r="AM3" s="586"/>
      <c r="AN3" s="586"/>
      <c r="AO3" s="586"/>
      <c r="AP3" s="586"/>
      <c r="AQ3" s="586"/>
      <c r="AR3" s="586"/>
      <c r="AS3" s="586"/>
      <c r="AT3" s="586"/>
      <c r="AU3" s="586"/>
      <c r="AV3" s="586"/>
      <c r="AW3" s="586"/>
      <c r="AX3" s="586"/>
      <c r="AY3" s="586"/>
      <c r="AZ3" s="586"/>
      <c r="BA3" s="586"/>
      <c r="BB3" s="586"/>
      <c r="BC3" s="586"/>
      <c r="BD3" s="586"/>
      <c r="BE3" s="586"/>
      <c r="BF3" s="586"/>
      <c r="BG3" s="586"/>
      <c r="BH3" s="586"/>
      <c r="BI3" s="586"/>
      <c r="BJ3" s="586"/>
      <c r="BK3" s="586"/>
      <c r="BL3" s="586"/>
      <c r="BM3" s="586"/>
      <c r="BN3" s="586"/>
      <c r="BO3" s="586"/>
      <c r="BP3" s="586"/>
      <c r="BQ3" s="586"/>
      <c r="BR3" s="586"/>
      <c r="BS3" s="586"/>
      <c r="BT3" s="586"/>
      <c r="BU3" s="586"/>
      <c r="BV3" s="586"/>
      <c r="BW3" s="586"/>
      <c r="BX3" s="586"/>
      <c r="BY3" s="586"/>
      <c r="BZ3" s="586"/>
      <c r="CA3" s="586"/>
      <c r="CB3" s="586"/>
      <c r="CC3" s="586"/>
      <c r="CD3" s="586"/>
      <c r="CE3" s="586"/>
      <c r="CF3" s="586"/>
      <c r="CG3" s="586"/>
      <c r="CH3" s="586"/>
      <c r="CI3" s="586"/>
      <c r="CJ3" s="586"/>
      <c r="CK3" s="586"/>
      <c r="CL3" s="586"/>
      <c r="CM3" s="586"/>
      <c r="CN3" s="586"/>
      <c r="CO3" s="586"/>
      <c r="CP3" s="586"/>
      <c r="CQ3" s="586"/>
      <c r="CR3" s="586"/>
      <c r="CS3" s="586"/>
      <c r="CT3" s="586"/>
      <c r="CU3" s="586"/>
      <c r="CV3" s="586"/>
      <c r="CW3" s="586"/>
      <c r="CX3" s="586"/>
      <c r="CY3" s="586"/>
      <c r="CZ3" s="586"/>
      <c r="DA3" s="586"/>
      <c r="DB3" s="586"/>
      <c r="DC3" s="586"/>
      <c r="DD3" s="586"/>
      <c r="DE3" s="586"/>
      <c r="DF3" s="586"/>
      <c r="DG3" s="586"/>
      <c r="DH3" s="586"/>
      <c r="DI3" s="586"/>
      <c r="DJ3" s="586"/>
      <c r="DK3" s="586"/>
      <c r="DL3" s="586"/>
      <c r="DM3" s="586"/>
      <c r="DN3" s="586"/>
      <c r="DO3" s="586"/>
      <c r="DP3" s="586"/>
      <c r="DQ3" s="586"/>
      <c r="DR3" s="586"/>
      <c r="DS3" s="586"/>
      <c r="DT3" s="586"/>
      <c r="DU3" s="586"/>
      <c r="DV3" s="586"/>
      <c r="DW3" s="586"/>
      <c r="DX3" s="586"/>
      <c r="DY3" s="586"/>
      <c r="DZ3" s="586"/>
      <c r="EA3" s="586"/>
      <c r="EB3" s="586"/>
      <c r="EC3" s="586"/>
      <c r="ED3" s="586"/>
      <c r="EE3" s="586"/>
      <c r="EF3" s="586"/>
      <c r="EG3" s="586"/>
      <c r="EH3" s="586"/>
      <c r="EI3" s="586"/>
      <c r="EJ3" s="586"/>
      <c r="EK3" s="586"/>
      <c r="EL3" s="586"/>
      <c r="EM3" s="586"/>
      <c r="EN3" s="586"/>
      <c r="EO3" s="586"/>
      <c r="EP3" s="586"/>
      <c r="EQ3" s="586"/>
      <c r="ER3" s="586"/>
      <c r="ES3" s="586"/>
      <c r="ET3" s="586"/>
      <c r="EU3" s="586"/>
      <c r="EV3" s="586"/>
      <c r="EW3" s="586"/>
      <c r="EX3" s="586"/>
      <c r="EY3" s="586"/>
      <c r="EZ3" s="586"/>
      <c r="FA3" s="586"/>
      <c r="FB3" s="586"/>
      <c r="FC3" s="586"/>
      <c r="FD3" s="586"/>
      <c r="FE3" s="586"/>
      <c r="FF3" s="586"/>
      <c r="FG3" s="586"/>
      <c r="FH3" s="586"/>
      <c r="FI3" s="586"/>
      <c r="FJ3" s="586"/>
      <c r="FK3" s="586"/>
      <c r="FL3" s="586"/>
      <c r="FM3" s="586"/>
      <c r="FN3" s="586"/>
      <c r="FO3" s="586"/>
      <c r="FP3" s="586"/>
      <c r="FQ3" s="586"/>
      <c r="FR3" s="586"/>
      <c r="FS3" s="586"/>
      <c r="FT3" s="586"/>
      <c r="FU3" s="586"/>
      <c r="FV3" s="586"/>
      <c r="FW3" s="586"/>
      <c r="FX3" s="586"/>
      <c r="FY3" s="586"/>
      <c r="FZ3" s="586"/>
      <c r="GA3" s="586"/>
      <c r="GB3" s="586"/>
      <c r="GC3" s="586"/>
      <c r="GD3" s="586"/>
      <c r="GE3" s="586"/>
      <c r="GF3" s="586"/>
      <c r="GG3" s="586"/>
      <c r="GH3" s="586"/>
      <c r="GI3" s="586"/>
      <c r="GJ3" s="586"/>
      <c r="GK3" s="586"/>
      <c r="GL3" s="586"/>
      <c r="GM3" s="586"/>
      <c r="GN3" s="586"/>
      <c r="GO3" s="586"/>
      <c r="GP3" s="586"/>
      <c r="GQ3" s="586"/>
      <c r="GR3" s="586"/>
      <c r="GS3" s="586"/>
      <c r="GT3" s="586"/>
      <c r="GU3" s="586"/>
      <c r="GV3" s="586"/>
      <c r="GW3" s="586"/>
      <c r="GX3" s="586"/>
      <c r="GY3" s="586"/>
      <c r="GZ3" s="586"/>
      <c r="HA3" s="586"/>
      <c r="HB3" s="586"/>
      <c r="HC3" s="586"/>
      <c r="HD3" s="586"/>
      <c r="HE3" s="586"/>
      <c r="HF3" s="586"/>
      <c r="HG3" s="586"/>
      <c r="HH3" s="586"/>
      <c r="HI3" s="586"/>
      <c r="HJ3" s="586"/>
      <c r="HK3" s="586"/>
      <c r="HL3" s="586"/>
      <c r="HM3" s="586"/>
      <c r="HN3" s="586"/>
      <c r="HO3" s="586"/>
      <c r="HP3" s="586"/>
      <c r="HQ3" s="586"/>
      <c r="HR3" s="586"/>
      <c r="HS3" s="586"/>
      <c r="HT3" s="586"/>
      <c r="HU3" s="586"/>
      <c r="HV3" s="586"/>
      <c r="HW3" s="586"/>
      <c r="HX3" s="586"/>
      <c r="HY3" s="586"/>
      <c r="HZ3" s="586"/>
      <c r="IA3" s="586"/>
      <c r="IB3" s="586"/>
      <c r="IC3" s="586"/>
      <c r="ID3" s="586"/>
      <c r="IE3" s="586"/>
      <c r="IF3" s="586"/>
      <c r="IG3" s="586"/>
      <c r="IH3" s="586"/>
      <c r="II3" s="586"/>
      <c r="IJ3" s="586"/>
      <c r="IK3" s="586"/>
      <c r="IL3" s="586"/>
      <c r="IM3" s="586"/>
      <c r="IN3" s="586"/>
      <c r="IO3" s="586"/>
      <c r="IP3" s="586"/>
      <c r="IQ3" s="586"/>
      <c r="IR3" s="586"/>
      <c r="IS3" s="586"/>
      <c r="IT3" s="586"/>
      <c r="IU3" s="586"/>
      <c r="IV3" s="586"/>
    </row>
    <row r="4" spans="1:256" ht="30.75" thickBot="1">
      <c r="A4" s="1904"/>
      <c r="B4" s="587" t="s">
        <v>166</v>
      </c>
      <c r="C4" s="1906"/>
      <c r="D4" s="1906"/>
      <c r="E4" s="588" t="s">
        <v>648</v>
      </c>
      <c r="F4" s="589" t="s">
        <v>649</v>
      </c>
      <c r="G4" s="586"/>
      <c r="H4" s="586"/>
      <c r="I4" s="586"/>
      <c r="J4" s="586"/>
      <c r="K4" s="586"/>
      <c r="L4" s="586"/>
      <c r="M4" s="586"/>
      <c r="N4" s="586"/>
      <c r="O4" s="586"/>
      <c r="P4" s="586"/>
      <c r="Q4" s="586"/>
      <c r="R4" s="586"/>
      <c r="S4" s="586"/>
      <c r="T4" s="586"/>
      <c r="U4" s="586"/>
      <c r="V4" s="586"/>
      <c r="W4" s="586"/>
      <c r="X4" s="586"/>
      <c r="Y4" s="586"/>
      <c r="Z4" s="586"/>
      <c r="AA4" s="586"/>
      <c r="AB4" s="586"/>
      <c r="AC4" s="586"/>
      <c r="AD4" s="586"/>
      <c r="AE4" s="586"/>
      <c r="AF4" s="586"/>
      <c r="AG4" s="586"/>
      <c r="AH4" s="586"/>
      <c r="AI4" s="586"/>
      <c r="AJ4" s="586"/>
      <c r="AK4" s="586"/>
      <c r="AL4" s="586"/>
      <c r="AM4" s="586"/>
      <c r="AN4" s="586"/>
      <c r="AO4" s="586"/>
      <c r="AP4" s="586"/>
      <c r="AQ4" s="586"/>
      <c r="AR4" s="586"/>
      <c r="AS4" s="586"/>
      <c r="AT4" s="586"/>
      <c r="AU4" s="586"/>
      <c r="AV4" s="586"/>
      <c r="AW4" s="586"/>
      <c r="AX4" s="586"/>
      <c r="AY4" s="586"/>
      <c r="AZ4" s="586"/>
      <c r="BA4" s="586"/>
      <c r="BB4" s="586"/>
      <c r="BC4" s="586"/>
      <c r="BD4" s="586"/>
      <c r="BE4" s="586"/>
      <c r="BF4" s="586"/>
      <c r="BG4" s="586"/>
      <c r="BH4" s="586"/>
      <c r="BI4" s="586"/>
      <c r="BJ4" s="586"/>
      <c r="BK4" s="586"/>
      <c r="BL4" s="586"/>
      <c r="BM4" s="586"/>
      <c r="BN4" s="586"/>
      <c r="BO4" s="586"/>
      <c r="BP4" s="586"/>
      <c r="BQ4" s="586"/>
      <c r="BR4" s="586"/>
      <c r="BS4" s="586"/>
      <c r="BT4" s="586"/>
      <c r="BU4" s="586"/>
      <c r="BV4" s="586"/>
      <c r="BW4" s="586"/>
      <c r="BX4" s="586"/>
      <c r="BY4" s="586"/>
      <c r="BZ4" s="586"/>
      <c r="CA4" s="586"/>
      <c r="CB4" s="586"/>
      <c r="CC4" s="586"/>
      <c r="CD4" s="586"/>
      <c r="CE4" s="586"/>
      <c r="CF4" s="586"/>
      <c r="CG4" s="586"/>
      <c r="CH4" s="586"/>
      <c r="CI4" s="586"/>
      <c r="CJ4" s="586"/>
      <c r="CK4" s="586"/>
      <c r="CL4" s="586"/>
      <c r="CM4" s="586"/>
      <c r="CN4" s="586"/>
      <c r="CO4" s="586"/>
      <c r="CP4" s="586"/>
      <c r="CQ4" s="586"/>
      <c r="CR4" s="586"/>
      <c r="CS4" s="586"/>
      <c r="CT4" s="586"/>
      <c r="CU4" s="586"/>
      <c r="CV4" s="586"/>
      <c r="CW4" s="586"/>
      <c r="CX4" s="586"/>
      <c r="CY4" s="586"/>
      <c r="CZ4" s="586"/>
      <c r="DA4" s="586"/>
      <c r="DB4" s="586"/>
      <c r="DC4" s="586"/>
      <c r="DD4" s="586"/>
      <c r="DE4" s="586"/>
      <c r="DF4" s="586"/>
      <c r="DG4" s="586"/>
      <c r="DH4" s="586"/>
      <c r="DI4" s="586"/>
      <c r="DJ4" s="586"/>
      <c r="DK4" s="586"/>
      <c r="DL4" s="586"/>
      <c r="DM4" s="586"/>
      <c r="DN4" s="586"/>
      <c r="DO4" s="586"/>
      <c r="DP4" s="586"/>
      <c r="DQ4" s="586"/>
      <c r="DR4" s="586"/>
      <c r="DS4" s="586"/>
      <c r="DT4" s="586"/>
      <c r="DU4" s="586"/>
      <c r="DV4" s="586"/>
      <c r="DW4" s="586"/>
      <c r="DX4" s="586"/>
      <c r="DY4" s="586"/>
      <c r="DZ4" s="586"/>
      <c r="EA4" s="586"/>
      <c r="EB4" s="586"/>
      <c r="EC4" s="586"/>
      <c r="ED4" s="586"/>
      <c r="EE4" s="586"/>
      <c r="EF4" s="586"/>
      <c r="EG4" s="586"/>
      <c r="EH4" s="586"/>
      <c r="EI4" s="586"/>
      <c r="EJ4" s="586"/>
      <c r="EK4" s="586"/>
      <c r="EL4" s="586"/>
      <c r="EM4" s="586"/>
      <c r="EN4" s="586"/>
      <c r="EO4" s="586"/>
      <c r="EP4" s="586"/>
      <c r="EQ4" s="586"/>
      <c r="ER4" s="586"/>
      <c r="ES4" s="586"/>
      <c r="ET4" s="586"/>
      <c r="EU4" s="586"/>
      <c r="EV4" s="586"/>
      <c r="EW4" s="586"/>
      <c r="EX4" s="586"/>
      <c r="EY4" s="586"/>
      <c r="EZ4" s="586"/>
      <c r="FA4" s="586"/>
      <c r="FB4" s="586"/>
      <c r="FC4" s="586"/>
      <c r="FD4" s="586"/>
      <c r="FE4" s="586"/>
      <c r="FF4" s="586"/>
      <c r="FG4" s="586"/>
      <c r="FH4" s="586"/>
      <c r="FI4" s="586"/>
      <c r="FJ4" s="586"/>
      <c r="FK4" s="586"/>
      <c r="FL4" s="586"/>
      <c r="FM4" s="586"/>
      <c r="FN4" s="586"/>
      <c r="FO4" s="586"/>
      <c r="FP4" s="586"/>
      <c r="FQ4" s="586"/>
      <c r="FR4" s="586"/>
      <c r="FS4" s="586"/>
      <c r="FT4" s="586"/>
      <c r="FU4" s="586"/>
      <c r="FV4" s="586"/>
      <c r="FW4" s="586"/>
      <c r="FX4" s="586"/>
      <c r="FY4" s="586"/>
      <c r="FZ4" s="586"/>
      <c r="GA4" s="586"/>
      <c r="GB4" s="586"/>
      <c r="GC4" s="586"/>
      <c r="GD4" s="586"/>
      <c r="GE4" s="586"/>
      <c r="GF4" s="586"/>
      <c r="GG4" s="586"/>
      <c r="GH4" s="586"/>
      <c r="GI4" s="586"/>
      <c r="GJ4" s="586"/>
      <c r="GK4" s="586"/>
      <c r="GL4" s="586"/>
      <c r="GM4" s="586"/>
      <c r="GN4" s="586"/>
      <c r="GO4" s="586"/>
      <c r="GP4" s="586"/>
      <c r="GQ4" s="586"/>
      <c r="GR4" s="586"/>
      <c r="GS4" s="586"/>
      <c r="GT4" s="586"/>
      <c r="GU4" s="586"/>
      <c r="GV4" s="586"/>
      <c r="GW4" s="586"/>
      <c r="GX4" s="586"/>
      <c r="GY4" s="586"/>
      <c r="GZ4" s="586"/>
      <c r="HA4" s="586"/>
      <c r="HB4" s="586"/>
      <c r="HC4" s="586"/>
      <c r="HD4" s="586"/>
      <c r="HE4" s="586"/>
      <c r="HF4" s="586"/>
      <c r="HG4" s="586"/>
      <c r="HH4" s="586"/>
      <c r="HI4" s="586"/>
      <c r="HJ4" s="586"/>
      <c r="HK4" s="586"/>
      <c r="HL4" s="586"/>
      <c r="HM4" s="586"/>
      <c r="HN4" s="586"/>
      <c r="HO4" s="586"/>
      <c r="HP4" s="586"/>
      <c r="HQ4" s="586"/>
      <c r="HR4" s="586"/>
      <c r="HS4" s="586"/>
      <c r="HT4" s="586"/>
      <c r="HU4" s="586"/>
      <c r="HV4" s="586"/>
      <c r="HW4" s="586"/>
      <c r="HX4" s="586"/>
      <c r="HY4" s="586"/>
      <c r="HZ4" s="586"/>
      <c r="IA4" s="586"/>
      <c r="IB4" s="586"/>
      <c r="IC4" s="586"/>
      <c r="ID4" s="586"/>
      <c r="IE4" s="586"/>
      <c r="IF4" s="586"/>
      <c r="IG4" s="586"/>
      <c r="IH4" s="586"/>
      <c r="II4" s="586"/>
      <c r="IJ4" s="586"/>
      <c r="IK4" s="586"/>
      <c r="IL4" s="586"/>
      <c r="IM4" s="586"/>
      <c r="IN4" s="586"/>
      <c r="IO4" s="586"/>
      <c r="IP4" s="586"/>
      <c r="IQ4" s="586"/>
      <c r="IR4" s="586"/>
      <c r="IS4" s="586"/>
      <c r="IT4" s="586"/>
      <c r="IU4" s="586"/>
      <c r="IV4" s="586"/>
    </row>
    <row r="5" spans="1:256" ht="16.5" thickTop="1">
      <c r="A5" s="590" t="s">
        <v>651</v>
      </c>
      <c r="B5" s="591" t="s">
        <v>650</v>
      </c>
      <c r="C5" s="1484">
        <v>620522</v>
      </c>
      <c r="D5" s="1484">
        <v>320526</v>
      </c>
      <c r="E5" s="1485">
        <v>51.654252387506006</v>
      </c>
      <c r="F5" s="1486">
        <v>5.7394752178422053</v>
      </c>
    </row>
    <row r="6" spans="1:256">
      <c r="A6" s="590" t="s">
        <v>1287</v>
      </c>
      <c r="B6" s="591" t="s">
        <v>650</v>
      </c>
      <c r="C6" s="1484">
        <v>53992</v>
      </c>
      <c r="D6" s="1484">
        <v>32679</v>
      </c>
      <c r="E6" s="1485">
        <v>60.525633427174398</v>
      </c>
      <c r="F6" s="1486">
        <v>0.77872925694030215</v>
      </c>
      <c r="G6" s="592"/>
      <c r="H6" s="592"/>
      <c r="I6" s="592"/>
      <c r="J6" s="592"/>
      <c r="K6" s="592"/>
      <c r="L6" s="592"/>
      <c r="M6" s="592"/>
      <c r="N6" s="592"/>
      <c r="O6" s="592"/>
      <c r="P6" s="592"/>
      <c r="Q6" s="592"/>
      <c r="R6" s="592"/>
      <c r="S6" s="592"/>
      <c r="T6" s="592"/>
      <c r="U6" s="592"/>
      <c r="V6" s="592"/>
      <c r="W6" s="592"/>
      <c r="X6" s="592"/>
      <c r="Y6" s="592"/>
      <c r="Z6" s="592"/>
      <c r="AA6" s="592"/>
      <c r="AB6" s="592"/>
      <c r="AC6" s="592"/>
      <c r="AD6" s="592"/>
      <c r="AE6" s="592"/>
      <c r="AF6" s="592"/>
      <c r="AG6" s="592"/>
      <c r="AH6" s="592"/>
      <c r="AI6" s="592"/>
      <c r="AJ6" s="592"/>
      <c r="AK6" s="592"/>
      <c r="AL6" s="592"/>
      <c r="AM6" s="592"/>
      <c r="AN6" s="592"/>
      <c r="AO6" s="592"/>
      <c r="AP6" s="592"/>
      <c r="AQ6" s="592"/>
      <c r="AR6" s="592"/>
      <c r="AS6" s="592"/>
      <c r="AT6" s="592"/>
      <c r="AU6" s="592"/>
      <c r="AV6" s="592"/>
      <c r="AW6" s="592"/>
      <c r="AX6" s="592"/>
      <c r="AY6" s="592"/>
      <c r="AZ6" s="592"/>
      <c r="BA6" s="592"/>
      <c r="BB6" s="592"/>
      <c r="BC6" s="592"/>
      <c r="BD6" s="592"/>
      <c r="BE6" s="592"/>
      <c r="BF6" s="592"/>
      <c r="BG6" s="592"/>
      <c r="BH6" s="592"/>
      <c r="BI6" s="592"/>
      <c r="BJ6" s="592"/>
      <c r="BK6" s="592"/>
      <c r="BL6" s="592"/>
      <c r="BM6" s="592"/>
      <c r="BN6" s="592"/>
      <c r="BO6" s="592"/>
      <c r="BP6" s="592"/>
      <c r="BQ6" s="592"/>
      <c r="BR6" s="592"/>
      <c r="BS6" s="592"/>
      <c r="BT6" s="592"/>
      <c r="BU6" s="592"/>
      <c r="BV6" s="592"/>
      <c r="BW6" s="592"/>
      <c r="BX6" s="592"/>
      <c r="BY6" s="592"/>
      <c r="BZ6" s="592"/>
      <c r="CA6" s="592"/>
      <c r="CB6" s="592"/>
      <c r="CC6" s="592"/>
      <c r="CD6" s="592"/>
      <c r="CE6" s="592"/>
      <c r="CF6" s="592"/>
      <c r="CG6" s="592"/>
      <c r="CH6" s="592"/>
      <c r="CI6" s="592"/>
      <c r="CJ6" s="592"/>
      <c r="CK6" s="592"/>
      <c r="CL6" s="592"/>
      <c r="CM6" s="592"/>
      <c r="CN6" s="592"/>
      <c r="CO6" s="592"/>
      <c r="CP6" s="592"/>
      <c r="CQ6" s="592"/>
      <c r="CR6" s="592"/>
      <c r="CS6" s="592"/>
      <c r="CT6" s="592"/>
      <c r="CU6" s="592"/>
      <c r="CV6" s="592"/>
      <c r="CW6" s="592"/>
      <c r="CX6" s="592"/>
      <c r="CY6" s="592"/>
      <c r="CZ6" s="592"/>
      <c r="DA6" s="592"/>
      <c r="DB6" s="592"/>
      <c r="DC6" s="592"/>
      <c r="DD6" s="592"/>
      <c r="DE6" s="592"/>
      <c r="DF6" s="592"/>
      <c r="DG6" s="592"/>
      <c r="DH6" s="592"/>
      <c r="DI6" s="592"/>
      <c r="DJ6" s="592"/>
      <c r="DK6" s="592"/>
      <c r="DL6" s="592"/>
      <c r="DM6" s="592"/>
      <c r="DN6" s="592"/>
      <c r="DO6" s="592"/>
      <c r="DP6" s="592"/>
      <c r="DQ6" s="592"/>
      <c r="DR6" s="592"/>
      <c r="DS6" s="592"/>
      <c r="DT6" s="592"/>
      <c r="DU6" s="592"/>
      <c r="DV6" s="592"/>
      <c r="DW6" s="592"/>
      <c r="DX6" s="592"/>
      <c r="DY6" s="592"/>
      <c r="DZ6" s="592"/>
      <c r="EA6" s="592"/>
      <c r="EB6" s="592"/>
      <c r="EC6" s="592"/>
      <c r="ED6" s="592"/>
      <c r="EE6" s="592"/>
      <c r="EF6" s="592"/>
      <c r="EG6" s="592"/>
      <c r="EH6" s="592"/>
      <c r="EI6" s="592"/>
      <c r="EJ6" s="592"/>
      <c r="EK6" s="592"/>
      <c r="EL6" s="592"/>
      <c r="EM6" s="592"/>
      <c r="EN6" s="592"/>
      <c r="EO6" s="592"/>
      <c r="EP6" s="592"/>
      <c r="EQ6" s="592"/>
      <c r="ER6" s="592"/>
      <c r="ES6" s="592"/>
      <c r="ET6" s="592"/>
      <c r="EU6" s="592"/>
      <c r="EV6" s="592"/>
      <c r="EW6" s="592"/>
      <c r="EX6" s="592"/>
      <c r="EY6" s="592"/>
      <c r="EZ6" s="592"/>
      <c r="FA6" s="592"/>
      <c r="FB6" s="592"/>
      <c r="FC6" s="592"/>
      <c r="FD6" s="592"/>
      <c r="FE6" s="592"/>
      <c r="FF6" s="592"/>
      <c r="FG6" s="592"/>
      <c r="FH6" s="592"/>
      <c r="FI6" s="592"/>
      <c r="FJ6" s="592"/>
      <c r="FK6" s="592"/>
      <c r="FL6" s="592"/>
      <c r="FM6" s="592"/>
      <c r="FN6" s="592"/>
      <c r="FO6" s="592"/>
      <c r="FP6" s="592"/>
      <c r="FQ6" s="592"/>
      <c r="FR6" s="592"/>
      <c r="FS6" s="592"/>
      <c r="FT6" s="592"/>
      <c r="FU6" s="592"/>
      <c r="FV6" s="592"/>
      <c r="FW6" s="592"/>
      <c r="FX6" s="592"/>
      <c r="FY6" s="592"/>
      <c r="FZ6" s="592"/>
      <c r="GA6" s="592"/>
      <c r="GB6" s="592"/>
      <c r="GC6" s="592"/>
      <c r="GD6" s="592"/>
      <c r="GE6" s="592"/>
      <c r="GF6" s="592"/>
      <c r="GG6" s="592"/>
      <c r="GH6" s="592"/>
      <c r="GI6" s="592"/>
      <c r="GJ6" s="592"/>
      <c r="GK6" s="592"/>
      <c r="GL6" s="592"/>
      <c r="GM6" s="592"/>
      <c r="GN6" s="592"/>
      <c r="GO6" s="592"/>
      <c r="GP6" s="592"/>
      <c r="GQ6" s="592"/>
      <c r="GR6" s="592"/>
      <c r="GS6" s="592"/>
      <c r="GT6" s="592"/>
      <c r="GU6" s="592"/>
      <c r="GV6" s="592"/>
      <c r="GW6" s="592"/>
      <c r="GX6" s="592"/>
      <c r="GY6" s="592"/>
      <c r="GZ6" s="592"/>
      <c r="HA6" s="592"/>
      <c r="HB6" s="592"/>
      <c r="HC6" s="592"/>
      <c r="HD6" s="592"/>
      <c r="HE6" s="592"/>
      <c r="HF6" s="592"/>
      <c r="HG6" s="592"/>
      <c r="HH6" s="592"/>
      <c r="HI6" s="592"/>
      <c r="HJ6" s="592"/>
      <c r="HK6" s="592"/>
      <c r="HL6" s="592"/>
      <c r="HM6" s="592"/>
      <c r="HN6" s="592"/>
      <c r="HO6" s="592"/>
      <c r="HP6" s="592"/>
      <c r="HQ6" s="592"/>
      <c r="HR6" s="592"/>
      <c r="HS6" s="592"/>
      <c r="HT6" s="592"/>
      <c r="HU6" s="592"/>
      <c r="HV6" s="592"/>
      <c r="HW6" s="592"/>
      <c r="HX6" s="592"/>
      <c r="HY6" s="592"/>
      <c r="HZ6" s="592"/>
      <c r="IA6" s="592"/>
      <c r="IB6" s="592"/>
      <c r="IC6" s="592"/>
      <c r="ID6" s="592"/>
      <c r="IE6" s="592"/>
      <c r="IF6" s="592"/>
      <c r="IG6" s="592"/>
      <c r="IH6" s="592"/>
      <c r="II6" s="592"/>
      <c r="IJ6" s="592"/>
      <c r="IK6" s="592"/>
      <c r="IL6" s="592"/>
      <c r="IM6" s="592"/>
      <c r="IN6" s="592"/>
      <c r="IO6" s="592"/>
      <c r="IP6" s="592"/>
      <c r="IQ6" s="592"/>
      <c r="IR6" s="592"/>
      <c r="IS6" s="592"/>
      <c r="IT6" s="592"/>
      <c r="IU6" s="592"/>
      <c r="IV6" s="592"/>
    </row>
    <row r="7" spans="1:256">
      <c r="A7" s="590" t="s">
        <v>1288</v>
      </c>
      <c r="B7" s="591" t="s">
        <v>650</v>
      </c>
      <c r="C7" s="1484">
        <v>17740</v>
      </c>
      <c r="D7" s="1484">
        <v>9486</v>
      </c>
      <c r="E7" s="1485">
        <v>53.472378804960542</v>
      </c>
      <c r="F7" s="1486">
        <v>7.6357326177541793</v>
      </c>
      <c r="G7" s="592"/>
      <c r="H7" s="592"/>
      <c r="I7" s="592"/>
      <c r="J7" s="592"/>
      <c r="K7" s="592"/>
      <c r="L7" s="592"/>
      <c r="M7" s="592"/>
      <c r="N7" s="592"/>
      <c r="O7" s="592"/>
      <c r="P7" s="592"/>
      <c r="Q7" s="592"/>
      <c r="R7" s="592"/>
      <c r="S7" s="592"/>
      <c r="T7" s="592"/>
      <c r="U7" s="592"/>
      <c r="V7" s="592"/>
      <c r="W7" s="592"/>
      <c r="X7" s="592"/>
      <c r="Y7" s="592"/>
      <c r="Z7" s="592"/>
      <c r="AA7" s="592"/>
      <c r="AB7" s="592"/>
      <c r="AC7" s="592"/>
      <c r="AD7" s="592"/>
      <c r="AE7" s="592"/>
      <c r="AF7" s="592"/>
      <c r="AG7" s="592"/>
      <c r="AH7" s="592"/>
      <c r="AI7" s="592"/>
      <c r="AJ7" s="592"/>
      <c r="AK7" s="592"/>
      <c r="AL7" s="592"/>
      <c r="AM7" s="592"/>
      <c r="AN7" s="592"/>
      <c r="AO7" s="592"/>
      <c r="AP7" s="592"/>
      <c r="AQ7" s="592"/>
      <c r="AR7" s="592"/>
      <c r="AS7" s="592"/>
      <c r="AT7" s="592"/>
      <c r="AU7" s="592"/>
      <c r="AV7" s="592"/>
      <c r="AW7" s="592"/>
      <c r="AX7" s="592"/>
      <c r="AY7" s="592"/>
      <c r="AZ7" s="592"/>
      <c r="BA7" s="592"/>
      <c r="BB7" s="592"/>
      <c r="BC7" s="592"/>
      <c r="BD7" s="592"/>
      <c r="BE7" s="592"/>
      <c r="BF7" s="592"/>
      <c r="BG7" s="592"/>
      <c r="BH7" s="592"/>
      <c r="BI7" s="592"/>
      <c r="BJ7" s="592"/>
      <c r="BK7" s="592"/>
      <c r="BL7" s="592"/>
      <c r="BM7" s="592"/>
      <c r="BN7" s="592"/>
      <c r="BO7" s="592"/>
      <c r="BP7" s="592"/>
      <c r="BQ7" s="592"/>
      <c r="BR7" s="592"/>
      <c r="BS7" s="592"/>
      <c r="BT7" s="592"/>
      <c r="BU7" s="592"/>
      <c r="BV7" s="592"/>
      <c r="BW7" s="592"/>
      <c r="BX7" s="592"/>
      <c r="BY7" s="592"/>
      <c r="BZ7" s="592"/>
      <c r="CA7" s="592"/>
      <c r="CB7" s="592"/>
      <c r="CC7" s="592"/>
      <c r="CD7" s="592"/>
      <c r="CE7" s="592"/>
      <c r="CF7" s="592"/>
      <c r="CG7" s="592"/>
      <c r="CH7" s="592"/>
      <c r="CI7" s="592"/>
      <c r="CJ7" s="592"/>
      <c r="CK7" s="592"/>
      <c r="CL7" s="592"/>
      <c r="CM7" s="592"/>
      <c r="CN7" s="592"/>
      <c r="CO7" s="592"/>
      <c r="CP7" s="592"/>
      <c r="CQ7" s="592"/>
      <c r="CR7" s="592"/>
      <c r="CS7" s="592"/>
      <c r="CT7" s="592"/>
      <c r="CU7" s="592"/>
      <c r="CV7" s="592"/>
      <c r="CW7" s="592"/>
      <c r="CX7" s="592"/>
      <c r="CY7" s="592"/>
      <c r="CZ7" s="592"/>
      <c r="DA7" s="592"/>
      <c r="DB7" s="592"/>
      <c r="DC7" s="592"/>
      <c r="DD7" s="592"/>
      <c r="DE7" s="592"/>
      <c r="DF7" s="592"/>
      <c r="DG7" s="592"/>
      <c r="DH7" s="592"/>
      <c r="DI7" s="592"/>
      <c r="DJ7" s="592"/>
      <c r="DK7" s="592"/>
      <c r="DL7" s="592"/>
      <c r="DM7" s="592"/>
      <c r="DN7" s="592"/>
      <c r="DO7" s="592"/>
      <c r="DP7" s="592"/>
      <c r="DQ7" s="592"/>
      <c r="DR7" s="592"/>
      <c r="DS7" s="592"/>
      <c r="DT7" s="592"/>
      <c r="DU7" s="592"/>
      <c r="DV7" s="592"/>
      <c r="DW7" s="592"/>
      <c r="DX7" s="592"/>
      <c r="DY7" s="592"/>
      <c r="DZ7" s="592"/>
      <c r="EA7" s="592"/>
      <c r="EB7" s="592"/>
      <c r="EC7" s="592"/>
      <c r="ED7" s="592"/>
      <c r="EE7" s="592"/>
      <c r="EF7" s="592"/>
      <c r="EG7" s="592"/>
      <c r="EH7" s="592"/>
      <c r="EI7" s="592"/>
      <c r="EJ7" s="592"/>
      <c r="EK7" s="592"/>
      <c r="EL7" s="592"/>
      <c r="EM7" s="592"/>
      <c r="EN7" s="592"/>
      <c r="EO7" s="592"/>
      <c r="EP7" s="592"/>
      <c r="EQ7" s="592"/>
      <c r="ER7" s="592"/>
      <c r="ES7" s="592"/>
      <c r="ET7" s="592"/>
      <c r="EU7" s="592"/>
      <c r="EV7" s="592"/>
      <c r="EW7" s="592"/>
      <c r="EX7" s="592"/>
      <c r="EY7" s="592"/>
      <c r="EZ7" s="592"/>
      <c r="FA7" s="592"/>
      <c r="FB7" s="592"/>
      <c r="FC7" s="592"/>
      <c r="FD7" s="592"/>
      <c r="FE7" s="592"/>
      <c r="FF7" s="592"/>
      <c r="FG7" s="592"/>
      <c r="FH7" s="592"/>
      <c r="FI7" s="592"/>
      <c r="FJ7" s="592"/>
      <c r="FK7" s="592"/>
      <c r="FL7" s="592"/>
      <c r="FM7" s="592"/>
      <c r="FN7" s="592"/>
      <c r="FO7" s="592"/>
      <c r="FP7" s="592"/>
      <c r="FQ7" s="592"/>
      <c r="FR7" s="592"/>
      <c r="FS7" s="592"/>
      <c r="FT7" s="592"/>
      <c r="FU7" s="592"/>
      <c r="FV7" s="592"/>
      <c r="FW7" s="592"/>
      <c r="FX7" s="592"/>
      <c r="FY7" s="592"/>
      <c r="FZ7" s="592"/>
      <c r="GA7" s="592"/>
      <c r="GB7" s="592"/>
      <c r="GC7" s="592"/>
      <c r="GD7" s="592"/>
      <c r="GE7" s="592"/>
      <c r="GF7" s="592"/>
      <c r="GG7" s="592"/>
      <c r="GH7" s="592"/>
      <c r="GI7" s="592"/>
      <c r="GJ7" s="592"/>
      <c r="GK7" s="592"/>
      <c r="GL7" s="592"/>
      <c r="GM7" s="592"/>
      <c r="GN7" s="592"/>
      <c r="GO7" s="592"/>
      <c r="GP7" s="592"/>
      <c r="GQ7" s="592"/>
      <c r="GR7" s="592"/>
      <c r="GS7" s="592"/>
      <c r="GT7" s="592"/>
      <c r="GU7" s="592"/>
      <c r="GV7" s="592"/>
      <c r="GW7" s="592"/>
      <c r="GX7" s="592"/>
      <c r="GY7" s="592"/>
      <c r="GZ7" s="592"/>
      <c r="HA7" s="592"/>
      <c r="HB7" s="592"/>
      <c r="HC7" s="592"/>
      <c r="HD7" s="592"/>
      <c r="HE7" s="592"/>
      <c r="HF7" s="592"/>
      <c r="HG7" s="592"/>
      <c r="HH7" s="592"/>
      <c r="HI7" s="592"/>
      <c r="HJ7" s="592"/>
      <c r="HK7" s="592"/>
      <c r="HL7" s="592"/>
      <c r="HM7" s="592"/>
      <c r="HN7" s="592"/>
      <c r="HO7" s="592"/>
      <c r="HP7" s="592"/>
      <c r="HQ7" s="592"/>
      <c r="HR7" s="592"/>
      <c r="HS7" s="592"/>
      <c r="HT7" s="592"/>
      <c r="HU7" s="592"/>
      <c r="HV7" s="592"/>
      <c r="HW7" s="592"/>
      <c r="HX7" s="592"/>
      <c r="HY7" s="592"/>
      <c r="HZ7" s="592"/>
      <c r="IA7" s="592"/>
      <c r="IB7" s="592"/>
      <c r="IC7" s="592"/>
      <c r="ID7" s="592"/>
      <c r="IE7" s="592"/>
      <c r="IF7" s="592"/>
      <c r="IG7" s="592"/>
      <c r="IH7" s="592"/>
      <c r="II7" s="592"/>
      <c r="IJ7" s="592"/>
      <c r="IK7" s="592"/>
      <c r="IL7" s="592"/>
      <c r="IM7" s="592"/>
      <c r="IN7" s="592"/>
      <c r="IO7" s="592"/>
      <c r="IP7" s="592"/>
      <c r="IQ7" s="592"/>
      <c r="IR7" s="592"/>
      <c r="IS7" s="592"/>
      <c r="IT7" s="592"/>
      <c r="IU7" s="592"/>
      <c r="IV7" s="592"/>
    </row>
    <row r="8" spans="1:256">
      <c r="A8" s="590" t="s">
        <v>652</v>
      </c>
      <c r="B8" s="591" t="s">
        <v>650</v>
      </c>
      <c r="C8" s="1484">
        <v>157115</v>
      </c>
      <c r="D8" s="1484">
        <v>63270</v>
      </c>
      <c r="E8" s="1485">
        <v>40.269866021703848</v>
      </c>
      <c r="F8" s="1486">
        <v>5.292887520951254</v>
      </c>
      <c r="G8" s="592"/>
      <c r="H8" s="592"/>
      <c r="I8" s="592"/>
      <c r="J8" s="592"/>
      <c r="K8" s="592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2"/>
      <c r="AA8" s="592"/>
      <c r="AB8" s="592"/>
      <c r="AC8" s="592"/>
      <c r="AD8" s="592"/>
      <c r="AE8" s="592"/>
      <c r="AF8" s="592"/>
      <c r="AG8" s="592"/>
      <c r="AH8" s="592"/>
      <c r="AI8" s="592"/>
      <c r="AJ8" s="592"/>
      <c r="AK8" s="592"/>
      <c r="AL8" s="592"/>
      <c r="AM8" s="592"/>
      <c r="AN8" s="592"/>
      <c r="AO8" s="592"/>
      <c r="AP8" s="592"/>
      <c r="AQ8" s="592"/>
      <c r="AR8" s="592"/>
      <c r="AS8" s="592"/>
      <c r="AT8" s="592"/>
      <c r="AU8" s="592"/>
      <c r="AV8" s="592"/>
      <c r="AW8" s="592"/>
      <c r="AX8" s="592"/>
      <c r="AY8" s="592"/>
      <c r="AZ8" s="592"/>
      <c r="BA8" s="592"/>
      <c r="BB8" s="592"/>
      <c r="BC8" s="592"/>
      <c r="BD8" s="592"/>
      <c r="BE8" s="592"/>
      <c r="BF8" s="592"/>
      <c r="BG8" s="592"/>
      <c r="BH8" s="592"/>
      <c r="BI8" s="592"/>
      <c r="BJ8" s="592"/>
      <c r="BK8" s="592"/>
      <c r="BL8" s="592"/>
      <c r="BM8" s="592"/>
      <c r="BN8" s="592"/>
      <c r="BO8" s="592"/>
      <c r="BP8" s="592"/>
      <c r="BQ8" s="592"/>
      <c r="BR8" s="592"/>
      <c r="BS8" s="592"/>
      <c r="BT8" s="592"/>
      <c r="BU8" s="592"/>
      <c r="BV8" s="592"/>
      <c r="BW8" s="592"/>
      <c r="BX8" s="592"/>
      <c r="BY8" s="592"/>
      <c r="BZ8" s="592"/>
      <c r="CA8" s="592"/>
      <c r="CB8" s="592"/>
      <c r="CC8" s="592"/>
      <c r="CD8" s="592"/>
      <c r="CE8" s="592"/>
      <c r="CF8" s="592"/>
      <c r="CG8" s="592"/>
      <c r="CH8" s="592"/>
      <c r="CI8" s="592"/>
      <c r="CJ8" s="592"/>
      <c r="CK8" s="592"/>
      <c r="CL8" s="592"/>
      <c r="CM8" s="592"/>
      <c r="CN8" s="592"/>
      <c r="CO8" s="592"/>
      <c r="CP8" s="592"/>
      <c r="CQ8" s="592"/>
      <c r="CR8" s="592"/>
      <c r="CS8" s="592"/>
      <c r="CT8" s="592"/>
      <c r="CU8" s="592"/>
      <c r="CV8" s="592"/>
      <c r="CW8" s="592"/>
      <c r="CX8" s="592"/>
      <c r="CY8" s="592"/>
      <c r="CZ8" s="592"/>
      <c r="DA8" s="592"/>
      <c r="DB8" s="592"/>
      <c r="DC8" s="592"/>
      <c r="DD8" s="592"/>
      <c r="DE8" s="592"/>
      <c r="DF8" s="592"/>
      <c r="DG8" s="592"/>
      <c r="DH8" s="592"/>
      <c r="DI8" s="592"/>
      <c r="DJ8" s="592"/>
      <c r="DK8" s="592"/>
      <c r="DL8" s="592"/>
      <c r="DM8" s="592"/>
      <c r="DN8" s="592"/>
      <c r="DO8" s="592"/>
      <c r="DP8" s="592"/>
      <c r="DQ8" s="592"/>
      <c r="DR8" s="592"/>
      <c r="DS8" s="592"/>
      <c r="DT8" s="592"/>
      <c r="DU8" s="592"/>
      <c r="DV8" s="592"/>
      <c r="DW8" s="592"/>
      <c r="DX8" s="592"/>
      <c r="DY8" s="592"/>
      <c r="DZ8" s="592"/>
      <c r="EA8" s="592"/>
      <c r="EB8" s="592"/>
      <c r="EC8" s="592"/>
      <c r="ED8" s="592"/>
      <c r="EE8" s="592"/>
      <c r="EF8" s="592"/>
      <c r="EG8" s="592"/>
      <c r="EH8" s="592"/>
      <c r="EI8" s="592"/>
      <c r="EJ8" s="592"/>
      <c r="EK8" s="592"/>
      <c r="EL8" s="592"/>
      <c r="EM8" s="592"/>
      <c r="EN8" s="592"/>
      <c r="EO8" s="592"/>
      <c r="EP8" s="592"/>
      <c r="EQ8" s="592"/>
      <c r="ER8" s="592"/>
      <c r="ES8" s="592"/>
      <c r="ET8" s="592"/>
      <c r="EU8" s="592"/>
      <c r="EV8" s="592"/>
      <c r="EW8" s="592"/>
      <c r="EX8" s="592"/>
      <c r="EY8" s="592"/>
      <c r="EZ8" s="592"/>
      <c r="FA8" s="592"/>
      <c r="FB8" s="592"/>
      <c r="FC8" s="592"/>
      <c r="FD8" s="592"/>
      <c r="FE8" s="592"/>
      <c r="FF8" s="592"/>
      <c r="FG8" s="592"/>
      <c r="FH8" s="592"/>
      <c r="FI8" s="592"/>
      <c r="FJ8" s="592"/>
      <c r="FK8" s="592"/>
      <c r="FL8" s="592"/>
      <c r="FM8" s="592"/>
      <c r="FN8" s="592"/>
      <c r="FO8" s="592"/>
      <c r="FP8" s="592"/>
      <c r="FQ8" s="592"/>
      <c r="FR8" s="592"/>
      <c r="FS8" s="592"/>
      <c r="FT8" s="592"/>
      <c r="FU8" s="592"/>
      <c r="FV8" s="592"/>
      <c r="FW8" s="592"/>
      <c r="FX8" s="592"/>
      <c r="FY8" s="592"/>
      <c r="FZ8" s="592"/>
      <c r="GA8" s="592"/>
      <c r="GB8" s="592"/>
      <c r="GC8" s="592"/>
      <c r="GD8" s="592"/>
      <c r="GE8" s="592"/>
      <c r="GF8" s="592"/>
      <c r="GG8" s="592"/>
      <c r="GH8" s="592"/>
      <c r="GI8" s="592"/>
      <c r="GJ8" s="592"/>
      <c r="GK8" s="592"/>
      <c r="GL8" s="592"/>
      <c r="GM8" s="592"/>
      <c r="GN8" s="592"/>
      <c r="GO8" s="592"/>
      <c r="GP8" s="592"/>
      <c r="GQ8" s="592"/>
      <c r="GR8" s="592"/>
      <c r="GS8" s="592"/>
      <c r="GT8" s="592"/>
      <c r="GU8" s="592"/>
      <c r="GV8" s="592"/>
      <c r="GW8" s="592"/>
      <c r="GX8" s="592"/>
      <c r="GY8" s="592"/>
      <c r="GZ8" s="592"/>
      <c r="HA8" s="592"/>
      <c r="HB8" s="592"/>
      <c r="HC8" s="592"/>
      <c r="HD8" s="592"/>
      <c r="HE8" s="592"/>
      <c r="HF8" s="592"/>
      <c r="HG8" s="592"/>
      <c r="HH8" s="592"/>
      <c r="HI8" s="592"/>
      <c r="HJ8" s="592"/>
      <c r="HK8" s="592"/>
      <c r="HL8" s="592"/>
      <c r="HM8" s="592"/>
      <c r="HN8" s="592"/>
      <c r="HO8" s="592"/>
      <c r="HP8" s="592"/>
      <c r="HQ8" s="592"/>
      <c r="HR8" s="592"/>
      <c r="HS8" s="592"/>
      <c r="HT8" s="592"/>
      <c r="HU8" s="592"/>
      <c r="HV8" s="592"/>
      <c r="HW8" s="592"/>
      <c r="HX8" s="592"/>
      <c r="HY8" s="592"/>
      <c r="HZ8" s="592"/>
      <c r="IA8" s="592"/>
      <c r="IB8" s="592"/>
      <c r="IC8" s="592"/>
      <c r="ID8" s="592"/>
      <c r="IE8" s="592"/>
      <c r="IF8" s="592"/>
      <c r="IG8" s="592"/>
      <c r="IH8" s="592"/>
      <c r="II8" s="592"/>
      <c r="IJ8" s="592"/>
      <c r="IK8" s="592"/>
      <c r="IL8" s="592"/>
      <c r="IM8" s="592"/>
      <c r="IN8" s="592"/>
      <c r="IO8" s="592"/>
      <c r="IP8" s="592"/>
      <c r="IQ8" s="592"/>
      <c r="IR8" s="592"/>
      <c r="IS8" s="592"/>
      <c r="IT8" s="592"/>
      <c r="IU8" s="592"/>
      <c r="IV8" s="592"/>
    </row>
    <row r="9" spans="1:256" ht="18">
      <c r="A9" s="590" t="s">
        <v>1289</v>
      </c>
      <c r="B9" s="591" t="s">
        <v>650</v>
      </c>
      <c r="C9" s="1484">
        <v>23090</v>
      </c>
      <c r="D9" s="1484">
        <v>7024</v>
      </c>
      <c r="E9" s="1485">
        <v>30.420095279341709</v>
      </c>
      <c r="F9" s="1486">
        <v>3.005619226046786</v>
      </c>
      <c r="G9" s="592"/>
      <c r="H9" s="592"/>
      <c r="I9" s="592"/>
      <c r="J9" s="592"/>
      <c r="K9" s="592"/>
      <c r="L9" s="592"/>
      <c r="M9" s="592"/>
      <c r="N9" s="592"/>
      <c r="O9" s="592"/>
      <c r="P9" s="592"/>
      <c r="Q9" s="592"/>
      <c r="R9" s="592"/>
      <c r="S9" s="592"/>
      <c r="T9" s="592"/>
      <c r="U9" s="592"/>
      <c r="V9" s="592"/>
      <c r="W9" s="592"/>
      <c r="X9" s="592"/>
      <c r="Y9" s="592"/>
      <c r="Z9" s="592"/>
      <c r="AA9" s="592"/>
      <c r="AB9" s="592"/>
      <c r="AC9" s="592"/>
      <c r="AD9" s="592"/>
      <c r="AE9" s="592"/>
      <c r="AF9" s="592"/>
      <c r="AG9" s="592"/>
      <c r="AH9" s="592"/>
      <c r="AI9" s="592"/>
      <c r="AJ9" s="592"/>
      <c r="AK9" s="592"/>
      <c r="AL9" s="592"/>
      <c r="AM9" s="592"/>
      <c r="AN9" s="592"/>
      <c r="AO9" s="592"/>
      <c r="AP9" s="592"/>
      <c r="AQ9" s="592"/>
      <c r="AR9" s="592"/>
      <c r="AS9" s="592"/>
      <c r="AT9" s="592"/>
      <c r="AU9" s="592"/>
      <c r="AV9" s="592"/>
      <c r="AW9" s="592"/>
      <c r="AX9" s="592"/>
      <c r="AY9" s="592"/>
      <c r="AZ9" s="592"/>
      <c r="BA9" s="592"/>
      <c r="BB9" s="592"/>
      <c r="BC9" s="592"/>
      <c r="BD9" s="592"/>
      <c r="BE9" s="592"/>
      <c r="BF9" s="592"/>
      <c r="BG9" s="592"/>
      <c r="BH9" s="592"/>
      <c r="BI9" s="592"/>
      <c r="BJ9" s="592"/>
      <c r="BK9" s="592"/>
      <c r="BL9" s="592"/>
      <c r="BM9" s="592"/>
      <c r="BN9" s="592"/>
      <c r="BO9" s="592"/>
      <c r="BP9" s="592"/>
      <c r="BQ9" s="592"/>
      <c r="BR9" s="592"/>
      <c r="BS9" s="592"/>
      <c r="BT9" s="592"/>
      <c r="BU9" s="592"/>
      <c r="BV9" s="592"/>
      <c r="BW9" s="592"/>
      <c r="BX9" s="592"/>
      <c r="BY9" s="592"/>
      <c r="BZ9" s="592"/>
      <c r="CA9" s="592"/>
      <c r="CB9" s="592"/>
      <c r="CC9" s="592"/>
      <c r="CD9" s="592"/>
      <c r="CE9" s="592"/>
      <c r="CF9" s="592"/>
      <c r="CG9" s="592"/>
      <c r="CH9" s="592"/>
      <c r="CI9" s="592"/>
      <c r="CJ9" s="592"/>
      <c r="CK9" s="592"/>
      <c r="CL9" s="592"/>
      <c r="CM9" s="592"/>
      <c r="CN9" s="592"/>
      <c r="CO9" s="592"/>
      <c r="CP9" s="592"/>
      <c r="CQ9" s="592"/>
      <c r="CR9" s="592"/>
      <c r="CS9" s="592"/>
      <c r="CT9" s="592"/>
      <c r="CU9" s="592"/>
      <c r="CV9" s="592"/>
      <c r="CW9" s="592"/>
      <c r="CX9" s="592"/>
      <c r="CY9" s="592"/>
      <c r="CZ9" s="592"/>
      <c r="DA9" s="592"/>
      <c r="DB9" s="592"/>
      <c r="DC9" s="592"/>
      <c r="DD9" s="592"/>
      <c r="DE9" s="592"/>
      <c r="DF9" s="592"/>
      <c r="DG9" s="592"/>
      <c r="DH9" s="592"/>
      <c r="DI9" s="592"/>
      <c r="DJ9" s="592"/>
      <c r="DK9" s="592"/>
      <c r="DL9" s="592"/>
      <c r="DM9" s="592"/>
      <c r="DN9" s="592"/>
      <c r="DO9" s="592"/>
      <c r="DP9" s="592"/>
      <c r="DQ9" s="592"/>
      <c r="DR9" s="592"/>
      <c r="DS9" s="592"/>
      <c r="DT9" s="592"/>
      <c r="DU9" s="592"/>
      <c r="DV9" s="592"/>
      <c r="DW9" s="592"/>
      <c r="DX9" s="592"/>
      <c r="DY9" s="592"/>
      <c r="DZ9" s="592"/>
      <c r="EA9" s="592"/>
      <c r="EB9" s="592"/>
      <c r="EC9" s="592"/>
      <c r="ED9" s="592"/>
      <c r="EE9" s="592"/>
      <c r="EF9" s="592"/>
      <c r="EG9" s="592"/>
      <c r="EH9" s="592"/>
      <c r="EI9" s="592"/>
      <c r="EJ9" s="592"/>
      <c r="EK9" s="592"/>
      <c r="EL9" s="592"/>
      <c r="EM9" s="592"/>
      <c r="EN9" s="592"/>
      <c r="EO9" s="592"/>
      <c r="EP9" s="592"/>
      <c r="EQ9" s="592"/>
      <c r="ER9" s="592"/>
      <c r="ES9" s="592"/>
      <c r="ET9" s="592"/>
      <c r="EU9" s="592"/>
      <c r="EV9" s="592"/>
      <c r="EW9" s="592"/>
      <c r="EX9" s="592"/>
      <c r="EY9" s="592"/>
      <c r="EZ9" s="592"/>
      <c r="FA9" s="592"/>
      <c r="FB9" s="592"/>
      <c r="FC9" s="592"/>
      <c r="FD9" s="592"/>
      <c r="FE9" s="592"/>
      <c r="FF9" s="592"/>
      <c r="FG9" s="592"/>
      <c r="FH9" s="592"/>
      <c r="FI9" s="592"/>
      <c r="FJ9" s="592"/>
      <c r="FK9" s="592"/>
      <c r="FL9" s="592"/>
      <c r="FM9" s="592"/>
      <c r="FN9" s="592"/>
      <c r="FO9" s="592"/>
      <c r="FP9" s="592"/>
      <c r="FQ9" s="592"/>
      <c r="FR9" s="592"/>
      <c r="FS9" s="592"/>
      <c r="FT9" s="592"/>
      <c r="FU9" s="592"/>
      <c r="FV9" s="592"/>
      <c r="FW9" s="592"/>
      <c r="FX9" s="592"/>
      <c r="FY9" s="592"/>
      <c r="FZ9" s="592"/>
      <c r="GA9" s="592"/>
      <c r="GB9" s="592"/>
      <c r="GC9" s="592"/>
      <c r="GD9" s="592"/>
      <c r="GE9" s="592"/>
      <c r="GF9" s="592"/>
      <c r="GG9" s="592"/>
      <c r="GH9" s="592"/>
      <c r="GI9" s="592"/>
      <c r="GJ9" s="592"/>
      <c r="GK9" s="592"/>
      <c r="GL9" s="592"/>
      <c r="GM9" s="592"/>
      <c r="GN9" s="592"/>
      <c r="GO9" s="592"/>
      <c r="GP9" s="592"/>
      <c r="GQ9" s="592"/>
      <c r="GR9" s="592"/>
      <c r="GS9" s="592"/>
      <c r="GT9" s="592"/>
      <c r="GU9" s="592"/>
      <c r="GV9" s="592"/>
      <c r="GW9" s="592"/>
      <c r="GX9" s="592"/>
      <c r="GY9" s="592"/>
      <c r="GZ9" s="592"/>
      <c r="HA9" s="592"/>
      <c r="HB9" s="592"/>
      <c r="HC9" s="592"/>
      <c r="HD9" s="592"/>
      <c r="HE9" s="592"/>
      <c r="HF9" s="592"/>
      <c r="HG9" s="592"/>
      <c r="HH9" s="592"/>
      <c r="HI9" s="592"/>
      <c r="HJ9" s="592"/>
      <c r="HK9" s="592"/>
      <c r="HL9" s="592"/>
      <c r="HM9" s="592"/>
      <c r="HN9" s="592"/>
      <c r="HO9" s="592"/>
      <c r="HP9" s="592"/>
      <c r="HQ9" s="592"/>
      <c r="HR9" s="592"/>
      <c r="HS9" s="592"/>
      <c r="HT9" s="592"/>
      <c r="HU9" s="592"/>
      <c r="HV9" s="592"/>
      <c r="HW9" s="592"/>
      <c r="HX9" s="592"/>
      <c r="HY9" s="592"/>
      <c r="HZ9" s="592"/>
      <c r="IA9" s="592"/>
      <c r="IB9" s="592"/>
      <c r="IC9" s="592"/>
      <c r="ID9" s="592"/>
      <c r="IE9" s="592"/>
      <c r="IF9" s="592"/>
      <c r="IG9" s="592"/>
      <c r="IH9" s="592"/>
      <c r="II9" s="592"/>
      <c r="IJ9" s="592"/>
      <c r="IK9" s="592"/>
      <c r="IL9" s="592"/>
      <c r="IM9" s="592"/>
      <c r="IN9" s="592"/>
      <c r="IO9" s="592"/>
      <c r="IP9" s="592"/>
      <c r="IQ9" s="592"/>
      <c r="IR9" s="592"/>
      <c r="IS9" s="592"/>
      <c r="IT9" s="592"/>
      <c r="IU9" s="592"/>
      <c r="IV9" s="592"/>
    </row>
    <row r="10" spans="1:256">
      <c r="A10" s="590" t="s">
        <v>653</v>
      </c>
      <c r="B10" s="591" t="s">
        <v>654</v>
      </c>
      <c r="C10" s="1484">
        <v>101520</v>
      </c>
      <c r="D10" s="1484">
        <v>77470</v>
      </c>
      <c r="E10" s="1487">
        <v>76.310086682427098</v>
      </c>
      <c r="F10" s="1486">
        <v>0.34574468085105536</v>
      </c>
      <c r="G10" s="592"/>
      <c r="H10" s="592"/>
      <c r="I10" s="592"/>
      <c r="J10" s="592"/>
      <c r="K10" s="592"/>
      <c r="L10" s="592"/>
      <c r="M10" s="592"/>
      <c r="N10" s="592"/>
      <c r="O10" s="592"/>
      <c r="P10" s="592"/>
      <c r="Q10" s="592"/>
      <c r="R10" s="592"/>
      <c r="S10" s="592"/>
      <c r="T10" s="592"/>
      <c r="U10" s="592"/>
      <c r="V10" s="592"/>
      <c r="W10" s="592"/>
      <c r="X10" s="592"/>
      <c r="Y10" s="592"/>
      <c r="Z10" s="592"/>
      <c r="AA10" s="592"/>
      <c r="AB10" s="592"/>
      <c r="AC10" s="592"/>
      <c r="AD10" s="592"/>
      <c r="AE10" s="592"/>
      <c r="AF10" s="592"/>
      <c r="AG10" s="592"/>
      <c r="AH10" s="592"/>
      <c r="AI10" s="592"/>
      <c r="AJ10" s="592"/>
      <c r="AK10" s="592"/>
      <c r="AL10" s="592"/>
      <c r="AM10" s="592"/>
      <c r="AN10" s="592"/>
      <c r="AO10" s="592"/>
      <c r="AP10" s="592"/>
      <c r="AQ10" s="592"/>
      <c r="AR10" s="592"/>
      <c r="AS10" s="592"/>
      <c r="AT10" s="592"/>
      <c r="AU10" s="592"/>
      <c r="AV10" s="592"/>
      <c r="AW10" s="592"/>
      <c r="AX10" s="592"/>
      <c r="AY10" s="592"/>
      <c r="AZ10" s="592"/>
      <c r="BA10" s="592"/>
      <c r="BB10" s="592"/>
      <c r="BC10" s="592"/>
      <c r="BD10" s="592"/>
      <c r="BE10" s="592"/>
      <c r="BF10" s="592"/>
      <c r="BG10" s="592"/>
      <c r="BH10" s="592"/>
      <c r="BI10" s="592"/>
      <c r="BJ10" s="592"/>
      <c r="BK10" s="592"/>
      <c r="BL10" s="592"/>
      <c r="BM10" s="592"/>
      <c r="BN10" s="592"/>
      <c r="BO10" s="592"/>
      <c r="BP10" s="592"/>
      <c r="BQ10" s="592"/>
      <c r="BR10" s="592"/>
      <c r="BS10" s="592"/>
      <c r="BT10" s="592"/>
      <c r="BU10" s="592"/>
      <c r="BV10" s="592"/>
      <c r="BW10" s="592"/>
      <c r="BX10" s="592"/>
      <c r="BY10" s="592"/>
      <c r="BZ10" s="592"/>
      <c r="CA10" s="592"/>
      <c r="CB10" s="592"/>
      <c r="CC10" s="592"/>
      <c r="CD10" s="592"/>
      <c r="CE10" s="592"/>
      <c r="CF10" s="592"/>
      <c r="CG10" s="592"/>
      <c r="CH10" s="592"/>
      <c r="CI10" s="592"/>
      <c r="CJ10" s="592"/>
      <c r="CK10" s="592"/>
      <c r="CL10" s="592"/>
      <c r="CM10" s="592"/>
      <c r="CN10" s="592"/>
      <c r="CO10" s="592"/>
      <c r="CP10" s="592"/>
      <c r="CQ10" s="592"/>
      <c r="CR10" s="592"/>
      <c r="CS10" s="592"/>
      <c r="CT10" s="592"/>
      <c r="CU10" s="592"/>
      <c r="CV10" s="592"/>
      <c r="CW10" s="592"/>
      <c r="CX10" s="592"/>
      <c r="CY10" s="592"/>
      <c r="CZ10" s="592"/>
      <c r="DA10" s="592"/>
      <c r="DB10" s="592"/>
      <c r="DC10" s="592"/>
      <c r="DD10" s="592"/>
      <c r="DE10" s="592"/>
      <c r="DF10" s="592"/>
      <c r="DG10" s="592"/>
      <c r="DH10" s="592"/>
      <c r="DI10" s="592"/>
      <c r="DJ10" s="592"/>
      <c r="DK10" s="592"/>
      <c r="DL10" s="592"/>
      <c r="DM10" s="592"/>
      <c r="DN10" s="592"/>
      <c r="DO10" s="592"/>
      <c r="DP10" s="592"/>
      <c r="DQ10" s="592"/>
      <c r="DR10" s="592"/>
      <c r="DS10" s="592"/>
      <c r="DT10" s="592"/>
      <c r="DU10" s="592"/>
      <c r="DV10" s="592"/>
      <c r="DW10" s="592"/>
      <c r="DX10" s="592"/>
      <c r="DY10" s="592"/>
      <c r="DZ10" s="592"/>
      <c r="EA10" s="592"/>
      <c r="EB10" s="592"/>
      <c r="EC10" s="592"/>
      <c r="ED10" s="592"/>
      <c r="EE10" s="592"/>
      <c r="EF10" s="592"/>
      <c r="EG10" s="592"/>
      <c r="EH10" s="592"/>
      <c r="EI10" s="592"/>
      <c r="EJ10" s="592"/>
      <c r="EK10" s="592"/>
      <c r="EL10" s="592"/>
      <c r="EM10" s="592"/>
      <c r="EN10" s="592"/>
      <c r="EO10" s="592"/>
      <c r="EP10" s="592"/>
      <c r="EQ10" s="592"/>
      <c r="ER10" s="592"/>
      <c r="ES10" s="592"/>
      <c r="ET10" s="592"/>
      <c r="EU10" s="592"/>
      <c r="EV10" s="592"/>
      <c r="EW10" s="592"/>
      <c r="EX10" s="592"/>
      <c r="EY10" s="592"/>
      <c r="EZ10" s="592"/>
      <c r="FA10" s="592"/>
      <c r="FB10" s="592"/>
      <c r="FC10" s="592"/>
      <c r="FD10" s="592"/>
      <c r="FE10" s="592"/>
      <c r="FF10" s="592"/>
      <c r="FG10" s="592"/>
      <c r="FH10" s="592"/>
      <c r="FI10" s="592"/>
      <c r="FJ10" s="592"/>
      <c r="FK10" s="592"/>
      <c r="FL10" s="592"/>
      <c r="FM10" s="592"/>
      <c r="FN10" s="592"/>
      <c r="FO10" s="592"/>
      <c r="FP10" s="592"/>
      <c r="FQ10" s="592"/>
      <c r="FR10" s="592"/>
      <c r="FS10" s="592"/>
      <c r="FT10" s="592"/>
      <c r="FU10" s="592"/>
      <c r="FV10" s="592"/>
      <c r="FW10" s="592"/>
      <c r="FX10" s="592"/>
      <c r="FY10" s="592"/>
      <c r="FZ10" s="592"/>
      <c r="GA10" s="592"/>
      <c r="GB10" s="592"/>
      <c r="GC10" s="592"/>
      <c r="GD10" s="592"/>
      <c r="GE10" s="592"/>
      <c r="GF10" s="592"/>
      <c r="GG10" s="592"/>
      <c r="GH10" s="592"/>
      <c r="GI10" s="592"/>
      <c r="GJ10" s="592"/>
      <c r="GK10" s="592"/>
      <c r="GL10" s="592"/>
      <c r="GM10" s="592"/>
      <c r="GN10" s="592"/>
      <c r="GO10" s="592"/>
      <c r="GP10" s="592"/>
      <c r="GQ10" s="592"/>
      <c r="GR10" s="592"/>
      <c r="GS10" s="592"/>
      <c r="GT10" s="592"/>
      <c r="GU10" s="592"/>
      <c r="GV10" s="592"/>
      <c r="GW10" s="592"/>
      <c r="GX10" s="592"/>
      <c r="GY10" s="592"/>
      <c r="GZ10" s="592"/>
      <c r="HA10" s="592"/>
      <c r="HB10" s="592"/>
      <c r="HC10" s="592"/>
      <c r="HD10" s="592"/>
      <c r="HE10" s="592"/>
      <c r="HF10" s="592"/>
      <c r="HG10" s="592"/>
      <c r="HH10" s="592"/>
      <c r="HI10" s="592"/>
      <c r="HJ10" s="592"/>
      <c r="HK10" s="592"/>
      <c r="HL10" s="592"/>
      <c r="HM10" s="592"/>
      <c r="HN10" s="592"/>
      <c r="HO10" s="592"/>
      <c r="HP10" s="592"/>
      <c r="HQ10" s="592"/>
      <c r="HR10" s="592"/>
      <c r="HS10" s="592"/>
      <c r="HT10" s="592"/>
      <c r="HU10" s="592"/>
      <c r="HV10" s="592"/>
      <c r="HW10" s="592"/>
      <c r="HX10" s="592"/>
      <c r="HY10" s="592"/>
      <c r="HZ10" s="592"/>
      <c r="IA10" s="592"/>
      <c r="IB10" s="592"/>
      <c r="IC10" s="592"/>
      <c r="ID10" s="592"/>
      <c r="IE10" s="592"/>
      <c r="IF10" s="592"/>
      <c r="IG10" s="592"/>
      <c r="IH10" s="592"/>
      <c r="II10" s="592"/>
      <c r="IJ10" s="592"/>
      <c r="IK10" s="592"/>
      <c r="IL10" s="592"/>
      <c r="IM10" s="592"/>
      <c r="IN10" s="592"/>
      <c r="IO10" s="592"/>
      <c r="IP10" s="592"/>
      <c r="IQ10" s="592"/>
      <c r="IR10" s="592"/>
      <c r="IS10" s="592"/>
      <c r="IT10" s="592"/>
      <c r="IU10" s="592"/>
      <c r="IV10" s="592"/>
    </row>
    <row r="11" spans="1:256">
      <c r="A11" s="590" t="s">
        <v>655</v>
      </c>
      <c r="B11" s="591" t="s">
        <v>650</v>
      </c>
      <c r="C11" s="1484">
        <v>12040</v>
      </c>
      <c r="D11" s="1484">
        <v>9588.9500000000007</v>
      </c>
      <c r="E11" s="1487">
        <v>79.642441860465112</v>
      </c>
      <c r="F11" s="1486">
        <v>0.40872538536932268</v>
      </c>
      <c r="G11" s="592"/>
      <c r="H11" s="592"/>
      <c r="I11" s="592"/>
      <c r="J11" s="592"/>
      <c r="K11" s="592"/>
      <c r="L11" s="592"/>
      <c r="M11" s="592"/>
      <c r="N11" s="592"/>
      <c r="O11" s="592"/>
      <c r="P11" s="592"/>
      <c r="Q11" s="592"/>
      <c r="R11" s="592"/>
      <c r="S11" s="592"/>
      <c r="T11" s="592"/>
      <c r="U11" s="592"/>
      <c r="V11" s="592"/>
      <c r="W11" s="592"/>
      <c r="X11" s="592"/>
      <c r="Y11" s="592"/>
      <c r="Z11" s="592"/>
      <c r="AA11" s="592"/>
      <c r="AB11" s="592"/>
      <c r="AC11" s="592"/>
      <c r="AD11" s="592"/>
      <c r="AE11" s="592"/>
      <c r="AF11" s="592"/>
      <c r="AG11" s="592"/>
      <c r="AH11" s="592"/>
      <c r="AI11" s="592"/>
      <c r="AJ11" s="592"/>
      <c r="AK11" s="592"/>
      <c r="AL11" s="592"/>
      <c r="AM11" s="592"/>
      <c r="AN11" s="592"/>
      <c r="AO11" s="592"/>
      <c r="AP11" s="592"/>
      <c r="AQ11" s="592"/>
      <c r="AR11" s="592"/>
      <c r="AS11" s="592"/>
      <c r="AT11" s="592"/>
      <c r="AU11" s="592"/>
      <c r="AV11" s="592"/>
      <c r="AW11" s="592"/>
      <c r="AX11" s="592"/>
      <c r="AY11" s="592"/>
      <c r="AZ11" s="592"/>
      <c r="BA11" s="592"/>
      <c r="BB11" s="592"/>
      <c r="BC11" s="592"/>
      <c r="BD11" s="592"/>
      <c r="BE11" s="592"/>
      <c r="BF11" s="592"/>
      <c r="BG11" s="592"/>
      <c r="BH11" s="592"/>
      <c r="BI11" s="592"/>
      <c r="BJ11" s="592"/>
      <c r="BK11" s="592"/>
      <c r="BL11" s="592"/>
      <c r="BM11" s="592"/>
      <c r="BN11" s="592"/>
      <c r="BO11" s="592"/>
      <c r="BP11" s="592"/>
      <c r="BQ11" s="592"/>
      <c r="BR11" s="592"/>
      <c r="BS11" s="592"/>
      <c r="BT11" s="592"/>
      <c r="BU11" s="592"/>
      <c r="BV11" s="592"/>
      <c r="BW11" s="592"/>
      <c r="BX11" s="592"/>
      <c r="BY11" s="592"/>
      <c r="BZ11" s="592"/>
      <c r="CA11" s="592"/>
      <c r="CB11" s="592"/>
      <c r="CC11" s="592"/>
      <c r="CD11" s="592"/>
      <c r="CE11" s="592"/>
      <c r="CF11" s="592"/>
      <c r="CG11" s="592"/>
      <c r="CH11" s="592"/>
      <c r="CI11" s="592"/>
      <c r="CJ11" s="592"/>
      <c r="CK11" s="592"/>
      <c r="CL11" s="592"/>
      <c r="CM11" s="592"/>
      <c r="CN11" s="592"/>
      <c r="CO11" s="592"/>
      <c r="CP11" s="592"/>
      <c r="CQ11" s="592"/>
      <c r="CR11" s="592"/>
      <c r="CS11" s="592"/>
      <c r="CT11" s="592"/>
      <c r="CU11" s="592"/>
      <c r="CV11" s="592"/>
      <c r="CW11" s="592"/>
      <c r="CX11" s="592"/>
      <c r="CY11" s="592"/>
      <c r="CZ11" s="592"/>
      <c r="DA11" s="592"/>
      <c r="DB11" s="592"/>
      <c r="DC11" s="592"/>
      <c r="DD11" s="592"/>
      <c r="DE11" s="592"/>
      <c r="DF11" s="592"/>
      <c r="DG11" s="592"/>
      <c r="DH11" s="592"/>
      <c r="DI11" s="592"/>
      <c r="DJ11" s="592"/>
      <c r="DK11" s="592"/>
      <c r="DL11" s="592"/>
      <c r="DM11" s="592"/>
      <c r="DN11" s="592"/>
      <c r="DO11" s="592"/>
      <c r="DP11" s="592"/>
      <c r="DQ11" s="592"/>
      <c r="DR11" s="592"/>
      <c r="DS11" s="592"/>
      <c r="DT11" s="592"/>
      <c r="DU11" s="592"/>
      <c r="DV11" s="592"/>
      <c r="DW11" s="592"/>
      <c r="DX11" s="592"/>
      <c r="DY11" s="592"/>
      <c r="DZ11" s="592"/>
      <c r="EA11" s="592"/>
      <c r="EB11" s="592"/>
      <c r="EC11" s="592"/>
      <c r="ED11" s="592"/>
      <c r="EE11" s="592"/>
      <c r="EF11" s="592"/>
      <c r="EG11" s="592"/>
      <c r="EH11" s="592"/>
      <c r="EI11" s="592"/>
      <c r="EJ11" s="592"/>
      <c r="EK11" s="592"/>
      <c r="EL11" s="592"/>
      <c r="EM11" s="592"/>
      <c r="EN11" s="592"/>
      <c r="EO11" s="592"/>
      <c r="EP11" s="592"/>
      <c r="EQ11" s="592"/>
      <c r="ER11" s="592"/>
      <c r="ES11" s="592"/>
      <c r="ET11" s="592"/>
      <c r="EU11" s="592"/>
      <c r="EV11" s="592"/>
      <c r="EW11" s="592"/>
      <c r="EX11" s="592"/>
      <c r="EY11" s="592"/>
      <c r="EZ11" s="592"/>
      <c r="FA11" s="592"/>
      <c r="FB11" s="592"/>
      <c r="FC11" s="592"/>
      <c r="FD11" s="592"/>
      <c r="FE11" s="592"/>
      <c r="FF11" s="592"/>
      <c r="FG11" s="592"/>
      <c r="FH11" s="592"/>
      <c r="FI11" s="592"/>
      <c r="FJ11" s="592"/>
      <c r="FK11" s="592"/>
      <c r="FL11" s="592"/>
      <c r="FM11" s="592"/>
      <c r="FN11" s="592"/>
      <c r="FO11" s="592"/>
      <c r="FP11" s="592"/>
      <c r="FQ11" s="592"/>
      <c r="FR11" s="592"/>
      <c r="FS11" s="592"/>
      <c r="FT11" s="592"/>
      <c r="FU11" s="592"/>
      <c r="FV11" s="592"/>
      <c r="FW11" s="592"/>
      <c r="FX11" s="592"/>
      <c r="FY11" s="592"/>
      <c r="FZ11" s="592"/>
      <c r="GA11" s="592"/>
      <c r="GB11" s="592"/>
      <c r="GC11" s="592"/>
      <c r="GD11" s="592"/>
      <c r="GE11" s="592"/>
      <c r="GF11" s="592"/>
      <c r="GG11" s="592"/>
      <c r="GH11" s="592"/>
      <c r="GI11" s="592"/>
      <c r="GJ11" s="592"/>
      <c r="GK11" s="592"/>
      <c r="GL11" s="592"/>
      <c r="GM11" s="592"/>
      <c r="GN11" s="592"/>
      <c r="GO11" s="592"/>
      <c r="GP11" s="592"/>
      <c r="GQ11" s="592"/>
      <c r="GR11" s="592"/>
      <c r="GS11" s="592"/>
      <c r="GT11" s="592"/>
      <c r="GU11" s="592"/>
      <c r="GV11" s="592"/>
      <c r="GW11" s="592"/>
      <c r="GX11" s="592"/>
      <c r="GY11" s="592"/>
      <c r="GZ11" s="592"/>
      <c r="HA11" s="592"/>
      <c r="HB11" s="592"/>
      <c r="HC11" s="592"/>
      <c r="HD11" s="592"/>
      <c r="HE11" s="592"/>
      <c r="HF11" s="592"/>
      <c r="HG11" s="592"/>
      <c r="HH11" s="592"/>
      <c r="HI11" s="592"/>
      <c r="HJ11" s="592"/>
      <c r="HK11" s="592"/>
      <c r="HL11" s="592"/>
      <c r="HM11" s="592"/>
      <c r="HN11" s="592"/>
      <c r="HO11" s="592"/>
      <c r="HP11" s="592"/>
      <c r="HQ11" s="592"/>
      <c r="HR11" s="592"/>
      <c r="HS11" s="592"/>
      <c r="HT11" s="592"/>
      <c r="HU11" s="592"/>
      <c r="HV11" s="592"/>
      <c r="HW11" s="592"/>
      <c r="HX11" s="592"/>
      <c r="HY11" s="592"/>
      <c r="HZ11" s="592"/>
      <c r="IA11" s="592"/>
      <c r="IB11" s="592"/>
      <c r="IC11" s="592"/>
      <c r="ID11" s="592"/>
      <c r="IE11" s="592"/>
      <c r="IF11" s="592"/>
      <c r="IG11" s="592"/>
      <c r="IH11" s="592"/>
      <c r="II11" s="592"/>
      <c r="IJ11" s="592"/>
      <c r="IK11" s="592"/>
      <c r="IL11" s="592"/>
      <c r="IM11" s="592"/>
      <c r="IN11" s="592"/>
      <c r="IO11" s="592"/>
      <c r="IP11" s="592"/>
      <c r="IQ11" s="592"/>
      <c r="IR11" s="592"/>
      <c r="IS11" s="592"/>
      <c r="IT11" s="592"/>
      <c r="IU11" s="592"/>
      <c r="IV11" s="592"/>
    </row>
    <row r="12" spans="1:256">
      <c r="A12" s="590" t="s">
        <v>656</v>
      </c>
      <c r="B12" s="591" t="s">
        <v>654</v>
      </c>
      <c r="C12" s="1484">
        <v>61397</v>
      </c>
      <c r="D12" s="1484">
        <v>14735</v>
      </c>
      <c r="E12" s="1485">
        <v>23.999543951658875</v>
      </c>
      <c r="F12" s="1486">
        <v>1.4567566655953037</v>
      </c>
      <c r="G12" s="592"/>
      <c r="H12" s="592"/>
      <c r="I12" s="592"/>
      <c r="J12" s="592"/>
      <c r="K12" s="592"/>
      <c r="L12" s="592"/>
      <c r="M12" s="592"/>
      <c r="N12" s="592"/>
      <c r="O12" s="592"/>
      <c r="P12" s="592"/>
      <c r="Q12" s="592"/>
      <c r="R12" s="592"/>
      <c r="S12" s="592"/>
      <c r="T12" s="592"/>
      <c r="U12" s="592"/>
      <c r="V12" s="592"/>
      <c r="W12" s="592"/>
      <c r="X12" s="592"/>
      <c r="Y12" s="592"/>
      <c r="Z12" s="592"/>
      <c r="AA12" s="592"/>
      <c r="AB12" s="592"/>
      <c r="AC12" s="592"/>
      <c r="AD12" s="592"/>
      <c r="AE12" s="592"/>
      <c r="AF12" s="592"/>
      <c r="AG12" s="592"/>
      <c r="AH12" s="592"/>
      <c r="AI12" s="592"/>
      <c r="AJ12" s="592"/>
      <c r="AK12" s="592"/>
      <c r="AL12" s="592"/>
      <c r="AM12" s="592"/>
      <c r="AN12" s="592"/>
      <c r="AO12" s="592"/>
      <c r="AP12" s="592"/>
      <c r="AQ12" s="592"/>
      <c r="AR12" s="592"/>
      <c r="AS12" s="592"/>
      <c r="AT12" s="592"/>
      <c r="AU12" s="592"/>
      <c r="AV12" s="592"/>
      <c r="AW12" s="592"/>
      <c r="AX12" s="592"/>
      <c r="AY12" s="592"/>
      <c r="AZ12" s="592"/>
      <c r="BA12" s="592"/>
      <c r="BB12" s="592"/>
      <c r="BC12" s="592"/>
      <c r="BD12" s="592"/>
      <c r="BE12" s="592"/>
      <c r="BF12" s="592"/>
      <c r="BG12" s="592"/>
      <c r="BH12" s="592"/>
      <c r="BI12" s="592"/>
      <c r="BJ12" s="592"/>
      <c r="BK12" s="592"/>
      <c r="BL12" s="592"/>
      <c r="BM12" s="592"/>
      <c r="BN12" s="592"/>
      <c r="BO12" s="592"/>
      <c r="BP12" s="592"/>
      <c r="BQ12" s="592"/>
      <c r="BR12" s="592"/>
      <c r="BS12" s="592"/>
      <c r="BT12" s="592"/>
      <c r="BU12" s="592"/>
      <c r="BV12" s="592"/>
      <c r="BW12" s="592"/>
      <c r="BX12" s="592"/>
      <c r="BY12" s="592"/>
      <c r="BZ12" s="592"/>
      <c r="CA12" s="592"/>
      <c r="CB12" s="592"/>
      <c r="CC12" s="592"/>
      <c r="CD12" s="592"/>
      <c r="CE12" s="592"/>
      <c r="CF12" s="592"/>
      <c r="CG12" s="592"/>
      <c r="CH12" s="592"/>
      <c r="CI12" s="592"/>
      <c r="CJ12" s="592"/>
      <c r="CK12" s="592"/>
      <c r="CL12" s="592"/>
      <c r="CM12" s="592"/>
      <c r="CN12" s="592"/>
      <c r="CO12" s="592"/>
      <c r="CP12" s="592"/>
      <c r="CQ12" s="592"/>
      <c r="CR12" s="592"/>
      <c r="CS12" s="592"/>
      <c r="CT12" s="592"/>
      <c r="CU12" s="592"/>
      <c r="CV12" s="592"/>
      <c r="CW12" s="592"/>
      <c r="CX12" s="592"/>
      <c r="CY12" s="592"/>
      <c r="CZ12" s="592"/>
      <c r="DA12" s="592"/>
      <c r="DB12" s="592"/>
      <c r="DC12" s="592"/>
      <c r="DD12" s="592"/>
      <c r="DE12" s="592"/>
      <c r="DF12" s="592"/>
      <c r="DG12" s="592"/>
      <c r="DH12" s="592"/>
      <c r="DI12" s="592"/>
      <c r="DJ12" s="592"/>
      <c r="DK12" s="592"/>
      <c r="DL12" s="592"/>
      <c r="DM12" s="592"/>
      <c r="DN12" s="592"/>
      <c r="DO12" s="592"/>
      <c r="DP12" s="592"/>
      <c r="DQ12" s="592"/>
      <c r="DR12" s="592"/>
      <c r="DS12" s="592"/>
      <c r="DT12" s="592"/>
      <c r="DU12" s="592"/>
      <c r="DV12" s="592"/>
      <c r="DW12" s="592"/>
      <c r="DX12" s="592"/>
      <c r="DY12" s="592"/>
      <c r="DZ12" s="592"/>
      <c r="EA12" s="592"/>
      <c r="EB12" s="592"/>
      <c r="EC12" s="592"/>
      <c r="ED12" s="592"/>
      <c r="EE12" s="592"/>
      <c r="EF12" s="592"/>
      <c r="EG12" s="592"/>
      <c r="EH12" s="592"/>
      <c r="EI12" s="592"/>
      <c r="EJ12" s="592"/>
      <c r="EK12" s="592"/>
      <c r="EL12" s="592"/>
      <c r="EM12" s="592"/>
      <c r="EN12" s="592"/>
      <c r="EO12" s="592"/>
      <c r="EP12" s="592"/>
      <c r="EQ12" s="592"/>
      <c r="ER12" s="592"/>
      <c r="ES12" s="592"/>
      <c r="ET12" s="592"/>
      <c r="EU12" s="592"/>
      <c r="EV12" s="592"/>
      <c r="EW12" s="592"/>
      <c r="EX12" s="592"/>
      <c r="EY12" s="592"/>
      <c r="EZ12" s="592"/>
      <c r="FA12" s="592"/>
      <c r="FB12" s="592"/>
      <c r="FC12" s="592"/>
      <c r="FD12" s="592"/>
      <c r="FE12" s="592"/>
      <c r="FF12" s="592"/>
      <c r="FG12" s="592"/>
      <c r="FH12" s="592"/>
      <c r="FI12" s="592"/>
      <c r="FJ12" s="592"/>
      <c r="FK12" s="592"/>
      <c r="FL12" s="592"/>
      <c r="FM12" s="592"/>
      <c r="FN12" s="592"/>
      <c r="FO12" s="592"/>
      <c r="FP12" s="592"/>
      <c r="FQ12" s="592"/>
      <c r="FR12" s="592"/>
      <c r="FS12" s="592"/>
      <c r="FT12" s="592"/>
      <c r="FU12" s="592"/>
      <c r="FV12" s="592"/>
      <c r="FW12" s="592"/>
      <c r="FX12" s="592"/>
      <c r="FY12" s="592"/>
      <c r="FZ12" s="592"/>
      <c r="GA12" s="592"/>
      <c r="GB12" s="592"/>
      <c r="GC12" s="592"/>
      <c r="GD12" s="592"/>
      <c r="GE12" s="592"/>
      <c r="GF12" s="592"/>
      <c r="GG12" s="592"/>
      <c r="GH12" s="592"/>
      <c r="GI12" s="592"/>
      <c r="GJ12" s="592"/>
      <c r="GK12" s="592"/>
      <c r="GL12" s="592"/>
      <c r="GM12" s="592"/>
      <c r="GN12" s="592"/>
      <c r="GO12" s="592"/>
      <c r="GP12" s="592"/>
      <c r="GQ12" s="592"/>
      <c r="GR12" s="592"/>
      <c r="GS12" s="592"/>
      <c r="GT12" s="592"/>
      <c r="GU12" s="592"/>
      <c r="GV12" s="592"/>
      <c r="GW12" s="592"/>
      <c r="GX12" s="592"/>
      <c r="GY12" s="592"/>
      <c r="GZ12" s="592"/>
      <c r="HA12" s="592"/>
      <c r="HB12" s="592"/>
      <c r="HC12" s="592"/>
      <c r="HD12" s="592"/>
      <c r="HE12" s="592"/>
      <c r="HF12" s="592"/>
      <c r="HG12" s="592"/>
      <c r="HH12" s="592"/>
      <c r="HI12" s="592"/>
      <c r="HJ12" s="592"/>
      <c r="HK12" s="592"/>
      <c r="HL12" s="592"/>
      <c r="HM12" s="592"/>
      <c r="HN12" s="592"/>
      <c r="HO12" s="592"/>
      <c r="HP12" s="592"/>
      <c r="HQ12" s="592"/>
      <c r="HR12" s="592"/>
      <c r="HS12" s="592"/>
      <c r="HT12" s="592"/>
      <c r="HU12" s="592"/>
      <c r="HV12" s="592"/>
      <c r="HW12" s="592"/>
      <c r="HX12" s="592"/>
      <c r="HY12" s="592"/>
      <c r="HZ12" s="592"/>
      <c r="IA12" s="592"/>
      <c r="IB12" s="592"/>
      <c r="IC12" s="592"/>
      <c r="ID12" s="592"/>
      <c r="IE12" s="592"/>
      <c r="IF12" s="592"/>
      <c r="IG12" s="592"/>
      <c r="IH12" s="592"/>
      <c r="II12" s="592"/>
      <c r="IJ12" s="592"/>
      <c r="IK12" s="592"/>
      <c r="IL12" s="592"/>
      <c r="IM12" s="592"/>
      <c r="IN12" s="592"/>
      <c r="IO12" s="592"/>
      <c r="IP12" s="592"/>
      <c r="IQ12" s="592"/>
      <c r="IR12" s="592"/>
      <c r="IS12" s="592"/>
      <c r="IT12" s="592"/>
      <c r="IU12" s="592"/>
      <c r="IV12" s="592"/>
    </row>
    <row r="13" spans="1:256">
      <c r="A13" s="590" t="s">
        <v>657</v>
      </c>
      <c r="B13" s="591" t="s">
        <v>654</v>
      </c>
      <c r="C13" s="1484">
        <v>131034</v>
      </c>
      <c r="D13" s="1484">
        <v>46787.5</v>
      </c>
      <c r="E13" s="1485">
        <v>35.706381549826759</v>
      </c>
      <c r="F13" s="1486">
        <v>2.0498209872030841</v>
      </c>
      <c r="G13" s="592"/>
      <c r="H13" s="592"/>
      <c r="I13" s="592"/>
      <c r="J13" s="592"/>
      <c r="K13" s="592"/>
      <c r="L13" s="592"/>
      <c r="M13" s="592"/>
      <c r="N13" s="592"/>
      <c r="O13" s="592"/>
      <c r="P13" s="592"/>
      <c r="Q13" s="592"/>
      <c r="R13" s="592"/>
      <c r="S13" s="592"/>
      <c r="T13" s="592"/>
      <c r="U13" s="592"/>
      <c r="V13" s="592"/>
      <c r="W13" s="592"/>
      <c r="X13" s="592"/>
      <c r="Y13" s="592"/>
      <c r="Z13" s="592"/>
      <c r="AA13" s="592"/>
      <c r="AB13" s="592"/>
      <c r="AC13" s="592"/>
      <c r="AD13" s="592"/>
      <c r="AE13" s="592"/>
      <c r="AF13" s="592"/>
      <c r="AG13" s="592"/>
      <c r="AH13" s="592"/>
      <c r="AI13" s="592"/>
      <c r="AJ13" s="592"/>
      <c r="AK13" s="592"/>
      <c r="AL13" s="592"/>
      <c r="AM13" s="592"/>
      <c r="AN13" s="592"/>
      <c r="AO13" s="592"/>
      <c r="AP13" s="592"/>
      <c r="AQ13" s="592"/>
      <c r="AR13" s="592"/>
      <c r="AS13" s="592"/>
      <c r="AT13" s="592"/>
      <c r="AU13" s="592"/>
      <c r="AV13" s="592"/>
      <c r="AW13" s="592"/>
      <c r="AX13" s="592"/>
      <c r="AY13" s="592"/>
      <c r="AZ13" s="592"/>
      <c r="BA13" s="592"/>
      <c r="BB13" s="592"/>
      <c r="BC13" s="592"/>
      <c r="BD13" s="592"/>
      <c r="BE13" s="592"/>
      <c r="BF13" s="592"/>
      <c r="BG13" s="592"/>
      <c r="BH13" s="592"/>
      <c r="BI13" s="592"/>
      <c r="BJ13" s="592"/>
      <c r="BK13" s="592"/>
      <c r="BL13" s="592"/>
      <c r="BM13" s="592"/>
      <c r="BN13" s="592"/>
      <c r="BO13" s="592"/>
      <c r="BP13" s="592"/>
      <c r="BQ13" s="592"/>
      <c r="BR13" s="592"/>
      <c r="BS13" s="592"/>
      <c r="BT13" s="592"/>
      <c r="BU13" s="592"/>
      <c r="BV13" s="592"/>
      <c r="BW13" s="592"/>
      <c r="BX13" s="592"/>
      <c r="BY13" s="592"/>
      <c r="BZ13" s="592"/>
      <c r="CA13" s="592"/>
      <c r="CB13" s="592"/>
      <c r="CC13" s="592"/>
      <c r="CD13" s="592"/>
      <c r="CE13" s="592"/>
      <c r="CF13" s="592"/>
      <c r="CG13" s="592"/>
      <c r="CH13" s="592"/>
      <c r="CI13" s="592"/>
      <c r="CJ13" s="592"/>
      <c r="CK13" s="592"/>
      <c r="CL13" s="592"/>
      <c r="CM13" s="592"/>
      <c r="CN13" s="592"/>
      <c r="CO13" s="592"/>
      <c r="CP13" s="592"/>
      <c r="CQ13" s="592"/>
      <c r="CR13" s="592"/>
      <c r="CS13" s="592"/>
      <c r="CT13" s="592"/>
      <c r="CU13" s="592"/>
      <c r="CV13" s="592"/>
      <c r="CW13" s="592"/>
      <c r="CX13" s="592"/>
      <c r="CY13" s="592"/>
      <c r="CZ13" s="592"/>
      <c r="DA13" s="592"/>
      <c r="DB13" s="592"/>
      <c r="DC13" s="592"/>
      <c r="DD13" s="592"/>
      <c r="DE13" s="592"/>
      <c r="DF13" s="592"/>
      <c r="DG13" s="592"/>
      <c r="DH13" s="592"/>
      <c r="DI13" s="592"/>
      <c r="DJ13" s="592"/>
      <c r="DK13" s="592"/>
      <c r="DL13" s="592"/>
      <c r="DM13" s="592"/>
      <c r="DN13" s="592"/>
      <c r="DO13" s="592"/>
      <c r="DP13" s="592"/>
      <c r="DQ13" s="592"/>
      <c r="DR13" s="592"/>
      <c r="DS13" s="592"/>
      <c r="DT13" s="592"/>
      <c r="DU13" s="592"/>
      <c r="DV13" s="592"/>
      <c r="DW13" s="592"/>
      <c r="DX13" s="592"/>
      <c r="DY13" s="592"/>
      <c r="DZ13" s="592"/>
      <c r="EA13" s="592"/>
      <c r="EB13" s="592"/>
      <c r="EC13" s="592"/>
      <c r="ED13" s="592"/>
      <c r="EE13" s="592"/>
      <c r="EF13" s="592"/>
      <c r="EG13" s="592"/>
      <c r="EH13" s="592"/>
      <c r="EI13" s="592"/>
      <c r="EJ13" s="592"/>
      <c r="EK13" s="592"/>
      <c r="EL13" s="592"/>
      <c r="EM13" s="592"/>
      <c r="EN13" s="592"/>
      <c r="EO13" s="592"/>
      <c r="EP13" s="592"/>
      <c r="EQ13" s="592"/>
      <c r="ER13" s="592"/>
      <c r="ES13" s="592"/>
      <c r="ET13" s="592"/>
      <c r="EU13" s="592"/>
      <c r="EV13" s="592"/>
      <c r="EW13" s="592"/>
      <c r="EX13" s="592"/>
      <c r="EY13" s="592"/>
      <c r="EZ13" s="592"/>
      <c r="FA13" s="592"/>
      <c r="FB13" s="592"/>
      <c r="FC13" s="592"/>
      <c r="FD13" s="592"/>
      <c r="FE13" s="592"/>
      <c r="FF13" s="592"/>
      <c r="FG13" s="592"/>
      <c r="FH13" s="592"/>
      <c r="FI13" s="592"/>
      <c r="FJ13" s="592"/>
      <c r="FK13" s="592"/>
      <c r="FL13" s="592"/>
      <c r="FM13" s="592"/>
      <c r="FN13" s="592"/>
      <c r="FO13" s="592"/>
      <c r="FP13" s="592"/>
      <c r="FQ13" s="592"/>
      <c r="FR13" s="592"/>
      <c r="FS13" s="592"/>
      <c r="FT13" s="592"/>
      <c r="FU13" s="592"/>
      <c r="FV13" s="592"/>
      <c r="FW13" s="592"/>
      <c r="FX13" s="592"/>
      <c r="FY13" s="592"/>
      <c r="FZ13" s="592"/>
      <c r="GA13" s="592"/>
      <c r="GB13" s="592"/>
      <c r="GC13" s="592"/>
      <c r="GD13" s="592"/>
      <c r="GE13" s="592"/>
      <c r="GF13" s="592"/>
      <c r="GG13" s="592"/>
      <c r="GH13" s="592"/>
      <c r="GI13" s="592"/>
      <c r="GJ13" s="592"/>
      <c r="GK13" s="592"/>
      <c r="GL13" s="592"/>
      <c r="GM13" s="592"/>
      <c r="GN13" s="592"/>
      <c r="GO13" s="592"/>
      <c r="GP13" s="592"/>
      <c r="GQ13" s="592"/>
      <c r="GR13" s="592"/>
      <c r="GS13" s="592"/>
      <c r="GT13" s="592"/>
      <c r="GU13" s="592"/>
      <c r="GV13" s="592"/>
      <c r="GW13" s="592"/>
      <c r="GX13" s="592"/>
      <c r="GY13" s="592"/>
      <c r="GZ13" s="592"/>
      <c r="HA13" s="592"/>
      <c r="HB13" s="592"/>
      <c r="HC13" s="592"/>
      <c r="HD13" s="592"/>
      <c r="HE13" s="592"/>
      <c r="HF13" s="592"/>
      <c r="HG13" s="592"/>
      <c r="HH13" s="592"/>
      <c r="HI13" s="592"/>
      <c r="HJ13" s="592"/>
      <c r="HK13" s="592"/>
      <c r="HL13" s="592"/>
      <c r="HM13" s="592"/>
      <c r="HN13" s="592"/>
      <c r="HO13" s="592"/>
      <c r="HP13" s="592"/>
      <c r="HQ13" s="592"/>
      <c r="HR13" s="592"/>
      <c r="HS13" s="592"/>
      <c r="HT13" s="592"/>
      <c r="HU13" s="592"/>
      <c r="HV13" s="592"/>
      <c r="HW13" s="592"/>
      <c r="HX13" s="592"/>
      <c r="HY13" s="592"/>
      <c r="HZ13" s="592"/>
      <c r="IA13" s="592"/>
      <c r="IB13" s="592"/>
      <c r="IC13" s="592"/>
      <c r="ID13" s="592"/>
      <c r="IE13" s="592"/>
      <c r="IF13" s="592"/>
      <c r="IG13" s="592"/>
      <c r="IH13" s="592"/>
      <c r="II13" s="592"/>
      <c r="IJ13" s="592"/>
      <c r="IK13" s="592"/>
      <c r="IL13" s="592"/>
      <c r="IM13" s="592"/>
      <c r="IN13" s="592"/>
      <c r="IO13" s="592"/>
      <c r="IP13" s="592"/>
      <c r="IQ13" s="592"/>
      <c r="IR13" s="592"/>
      <c r="IS13" s="592"/>
      <c r="IT13" s="592"/>
      <c r="IU13" s="592"/>
      <c r="IV13" s="592"/>
    </row>
    <row r="14" spans="1:256">
      <c r="A14" s="593" t="s">
        <v>658</v>
      </c>
      <c r="B14" s="591" t="s">
        <v>650</v>
      </c>
      <c r="C14" s="1484">
        <v>117178</v>
      </c>
      <c r="D14" s="1484">
        <v>82140.2</v>
      </c>
      <c r="E14" s="1485">
        <v>70.098653330830018</v>
      </c>
      <c r="F14" s="1486">
        <v>4.2552825544507158</v>
      </c>
      <c r="G14" s="592"/>
      <c r="H14" s="592"/>
      <c r="I14" s="592"/>
      <c r="J14" s="592"/>
      <c r="K14" s="592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2"/>
      <c r="AA14" s="592"/>
      <c r="AB14" s="592"/>
      <c r="AC14" s="592"/>
      <c r="AD14" s="592"/>
      <c r="AE14" s="592"/>
      <c r="AF14" s="592"/>
      <c r="AG14" s="592"/>
      <c r="AH14" s="592"/>
      <c r="AI14" s="592"/>
      <c r="AJ14" s="592"/>
      <c r="AK14" s="592"/>
      <c r="AL14" s="592"/>
      <c r="AM14" s="592"/>
      <c r="AN14" s="592"/>
      <c r="AO14" s="592"/>
      <c r="AP14" s="592"/>
      <c r="AQ14" s="592"/>
      <c r="AR14" s="592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92"/>
      <c r="BF14" s="592"/>
      <c r="BG14" s="592"/>
      <c r="BH14" s="592"/>
      <c r="BI14" s="592"/>
      <c r="BJ14" s="592"/>
      <c r="BK14" s="592"/>
      <c r="BL14" s="592"/>
      <c r="BM14" s="592"/>
      <c r="BN14" s="592"/>
      <c r="BO14" s="592"/>
      <c r="BP14" s="592"/>
      <c r="BQ14" s="592"/>
      <c r="BR14" s="592"/>
      <c r="BS14" s="592"/>
      <c r="BT14" s="592"/>
      <c r="BU14" s="592"/>
      <c r="BV14" s="592"/>
      <c r="BW14" s="592"/>
      <c r="BX14" s="592"/>
      <c r="BY14" s="592"/>
      <c r="BZ14" s="592"/>
      <c r="CA14" s="592"/>
      <c r="CB14" s="592"/>
      <c r="CC14" s="592"/>
      <c r="CD14" s="592"/>
      <c r="CE14" s="592"/>
      <c r="CF14" s="592"/>
      <c r="CG14" s="592"/>
      <c r="CH14" s="592"/>
      <c r="CI14" s="592"/>
      <c r="CJ14" s="592"/>
      <c r="CK14" s="592"/>
      <c r="CL14" s="592"/>
      <c r="CM14" s="592"/>
      <c r="CN14" s="592"/>
      <c r="CO14" s="592"/>
      <c r="CP14" s="592"/>
      <c r="CQ14" s="592"/>
      <c r="CR14" s="592"/>
      <c r="CS14" s="592"/>
      <c r="CT14" s="592"/>
      <c r="CU14" s="592"/>
      <c r="CV14" s="592"/>
      <c r="CW14" s="592"/>
      <c r="CX14" s="592"/>
      <c r="CY14" s="592"/>
      <c r="CZ14" s="592"/>
      <c r="DA14" s="592"/>
      <c r="DB14" s="592"/>
      <c r="DC14" s="592"/>
      <c r="DD14" s="592"/>
      <c r="DE14" s="592"/>
      <c r="DF14" s="592"/>
      <c r="DG14" s="592"/>
      <c r="DH14" s="592"/>
      <c r="DI14" s="592"/>
      <c r="DJ14" s="592"/>
      <c r="DK14" s="592"/>
      <c r="DL14" s="592"/>
      <c r="DM14" s="592"/>
      <c r="DN14" s="592"/>
      <c r="DO14" s="592"/>
      <c r="DP14" s="592"/>
      <c r="DQ14" s="592"/>
      <c r="DR14" s="592"/>
      <c r="DS14" s="592"/>
      <c r="DT14" s="592"/>
      <c r="DU14" s="592"/>
      <c r="DV14" s="592"/>
      <c r="DW14" s="592"/>
      <c r="DX14" s="592"/>
      <c r="DY14" s="592"/>
      <c r="DZ14" s="592"/>
      <c r="EA14" s="592"/>
      <c r="EB14" s="592"/>
      <c r="EC14" s="592"/>
      <c r="ED14" s="592"/>
      <c r="EE14" s="592"/>
      <c r="EF14" s="592"/>
      <c r="EG14" s="592"/>
      <c r="EH14" s="592"/>
      <c r="EI14" s="592"/>
      <c r="EJ14" s="592"/>
      <c r="EK14" s="592"/>
      <c r="EL14" s="592"/>
      <c r="EM14" s="592"/>
      <c r="EN14" s="592"/>
      <c r="EO14" s="592"/>
      <c r="EP14" s="592"/>
      <c r="EQ14" s="592"/>
      <c r="ER14" s="592"/>
      <c r="ES14" s="592"/>
      <c r="ET14" s="592"/>
      <c r="EU14" s="592"/>
      <c r="EV14" s="592"/>
      <c r="EW14" s="592"/>
      <c r="EX14" s="592"/>
      <c r="EY14" s="592"/>
      <c r="EZ14" s="592"/>
      <c r="FA14" s="592"/>
      <c r="FB14" s="592"/>
      <c r="FC14" s="592"/>
      <c r="FD14" s="592"/>
      <c r="FE14" s="592"/>
      <c r="FF14" s="592"/>
      <c r="FG14" s="592"/>
      <c r="FH14" s="592"/>
      <c r="FI14" s="592"/>
      <c r="FJ14" s="592"/>
      <c r="FK14" s="592"/>
      <c r="FL14" s="592"/>
      <c r="FM14" s="592"/>
      <c r="FN14" s="592"/>
      <c r="FO14" s="592"/>
      <c r="FP14" s="592"/>
      <c r="FQ14" s="592"/>
      <c r="FR14" s="592"/>
      <c r="FS14" s="592"/>
      <c r="FT14" s="592"/>
      <c r="FU14" s="592"/>
      <c r="FV14" s="592"/>
      <c r="FW14" s="592"/>
      <c r="FX14" s="592"/>
      <c r="FY14" s="592"/>
      <c r="FZ14" s="592"/>
      <c r="GA14" s="592"/>
      <c r="GB14" s="592"/>
      <c r="GC14" s="592"/>
      <c r="GD14" s="592"/>
      <c r="GE14" s="592"/>
      <c r="GF14" s="592"/>
      <c r="GG14" s="592"/>
      <c r="GH14" s="592"/>
      <c r="GI14" s="592"/>
      <c r="GJ14" s="592"/>
      <c r="GK14" s="592"/>
      <c r="GL14" s="592"/>
      <c r="GM14" s="592"/>
      <c r="GN14" s="592"/>
      <c r="GO14" s="592"/>
      <c r="GP14" s="592"/>
      <c r="GQ14" s="592"/>
      <c r="GR14" s="592"/>
      <c r="GS14" s="592"/>
      <c r="GT14" s="592"/>
      <c r="GU14" s="592"/>
      <c r="GV14" s="592"/>
      <c r="GW14" s="592"/>
      <c r="GX14" s="592"/>
      <c r="GY14" s="592"/>
      <c r="GZ14" s="592"/>
      <c r="HA14" s="592"/>
      <c r="HB14" s="592"/>
      <c r="HC14" s="592"/>
      <c r="HD14" s="592"/>
      <c r="HE14" s="592"/>
      <c r="HF14" s="592"/>
      <c r="HG14" s="592"/>
      <c r="HH14" s="592"/>
      <c r="HI14" s="592"/>
      <c r="HJ14" s="592"/>
      <c r="HK14" s="592"/>
      <c r="HL14" s="592"/>
      <c r="HM14" s="592"/>
      <c r="HN14" s="592"/>
      <c r="HO14" s="592"/>
      <c r="HP14" s="592"/>
      <c r="HQ14" s="592"/>
      <c r="HR14" s="592"/>
      <c r="HS14" s="592"/>
      <c r="HT14" s="592"/>
      <c r="HU14" s="592"/>
      <c r="HV14" s="592"/>
      <c r="HW14" s="592"/>
      <c r="HX14" s="592"/>
      <c r="HY14" s="592"/>
      <c r="HZ14" s="592"/>
      <c r="IA14" s="592"/>
      <c r="IB14" s="592"/>
      <c r="IC14" s="592"/>
      <c r="ID14" s="592"/>
      <c r="IE14" s="592"/>
      <c r="IF14" s="592"/>
      <c r="IG14" s="592"/>
      <c r="IH14" s="592"/>
      <c r="II14" s="592"/>
      <c r="IJ14" s="592"/>
      <c r="IK14" s="592"/>
      <c r="IL14" s="592"/>
      <c r="IM14" s="592"/>
      <c r="IN14" s="592"/>
      <c r="IO14" s="592"/>
      <c r="IP14" s="592"/>
      <c r="IQ14" s="592"/>
      <c r="IR14" s="592"/>
      <c r="IS14" s="592"/>
      <c r="IT14" s="592"/>
      <c r="IU14" s="592"/>
      <c r="IV14" s="592"/>
    </row>
    <row r="15" spans="1:256">
      <c r="A15" s="590" t="s">
        <v>659</v>
      </c>
      <c r="B15" s="591" t="s">
        <v>650</v>
      </c>
      <c r="C15" s="1484">
        <v>626530</v>
      </c>
      <c r="D15" s="1484">
        <v>471988.82</v>
      </c>
      <c r="E15" s="1487">
        <v>75.333794072111473</v>
      </c>
      <c r="F15" s="1486">
        <v>-2.903687979765337</v>
      </c>
      <c r="G15" s="592"/>
      <c r="H15" s="592"/>
      <c r="I15" s="592"/>
      <c r="J15" s="592"/>
      <c r="K15" s="592"/>
      <c r="L15" s="592"/>
      <c r="M15" s="592"/>
      <c r="N15" s="592"/>
      <c r="O15" s="592"/>
      <c r="P15" s="592"/>
      <c r="Q15" s="592"/>
      <c r="R15" s="592"/>
      <c r="S15" s="592"/>
      <c r="T15" s="592"/>
      <c r="U15" s="592"/>
      <c r="V15" s="592"/>
      <c r="W15" s="592"/>
      <c r="X15" s="592"/>
      <c r="Y15" s="592"/>
      <c r="Z15" s="592"/>
      <c r="AA15" s="592"/>
      <c r="AB15" s="592"/>
      <c r="AC15" s="592"/>
      <c r="AD15" s="592"/>
      <c r="AE15" s="592"/>
      <c r="AF15" s="592"/>
      <c r="AG15" s="592"/>
      <c r="AH15" s="592"/>
      <c r="AI15" s="592"/>
      <c r="AJ15" s="592"/>
      <c r="AK15" s="592"/>
      <c r="AL15" s="592"/>
      <c r="AM15" s="592"/>
      <c r="AN15" s="592"/>
      <c r="AO15" s="592"/>
      <c r="AP15" s="592"/>
      <c r="AQ15" s="592"/>
      <c r="AR15" s="592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92"/>
      <c r="BF15" s="592"/>
      <c r="BG15" s="592"/>
      <c r="BH15" s="592"/>
      <c r="BI15" s="592"/>
      <c r="BJ15" s="592"/>
      <c r="BK15" s="592"/>
      <c r="BL15" s="592"/>
      <c r="BM15" s="592"/>
      <c r="BN15" s="592"/>
      <c r="BO15" s="592"/>
      <c r="BP15" s="592"/>
      <c r="BQ15" s="592"/>
      <c r="BR15" s="592"/>
      <c r="BS15" s="592"/>
      <c r="BT15" s="592"/>
      <c r="BU15" s="592"/>
      <c r="BV15" s="592"/>
      <c r="BW15" s="592"/>
      <c r="BX15" s="592"/>
      <c r="BY15" s="592"/>
      <c r="BZ15" s="592"/>
      <c r="CA15" s="592"/>
      <c r="CB15" s="592"/>
      <c r="CC15" s="592"/>
      <c r="CD15" s="592"/>
      <c r="CE15" s="592"/>
      <c r="CF15" s="592"/>
      <c r="CG15" s="592"/>
      <c r="CH15" s="592"/>
      <c r="CI15" s="592"/>
      <c r="CJ15" s="592"/>
      <c r="CK15" s="592"/>
      <c r="CL15" s="592"/>
      <c r="CM15" s="592"/>
      <c r="CN15" s="592"/>
      <c r="CO15" s="592"/>
      <c r="CP15" s="592"/>
      <c r="CQ15" s="592"/>
      <c r="CR15" s="592"/>
      <c r="CS15" s="592"/>
      <c r="CT15" s="592"/>
      <c r="CU15" s="592"/>
      <c r="CV15" s="592"/>
      <c r="CW15" s="592"/>
      <c r="CX15" s="592"/>
      <c r="CY15" s="592"/>
      <c r="CZ15" s="592"/>
      <c r="DA15" s="592"/>
      <c r="DB15" s="592"/>
      <c r="DC15" s="592"/>
      <c r="DD15" s="592"/>
      <c r="DE15" s="592"/>
      <c r="DF15" s="592"/>
      <c r="DG15" s="592"/>
      <c r="DH15" s="592"/>
      <c r="DI15" s="592"/>
      <c r="DJ15" s="592"/>
      <c r="DK15" s="592"/>
      <c r="DL15" s="592"/>
      <c r="DM15" s="592"/>
      <c r="DN15" s="592"/>
      <c r="DO15" s="592"/>
      <c r="DP15" s="592"/>
      <c r="DQ15" s="592"/>
      <c r="DR15" s="592"/>
      <c r="DS15" s="592"/>
      <c r="DT15" s="592"/>
      <c r="DU15" s="592"/>
      <c r="DV15" s="592"/>
      <c r="DW15" s="592"/>
      <c r="DX15" s="592"/>
      <c r="DY15" s="592"/>
      <c r="DZ15" s="592"/>
      <c r="EA15" s="592"/>
      <c r="EB15" s="592"/>
      <c r="EC15" s="592"/>
      <c r="ED15" s="592"/>
      <c r="EE15" s="592"/>
      <c r="EF15" s="592"/>
      <c r="EG15" s="592"/>
      <c r="EH15" s="592"/>
      <c r="EI15" s="592"/>
      <c r="EJ15" s="592"/>
      <c r="EK15" s="592"/>
      <c r="EL15" s="592"/>
      <c r="EM15" s="592"/>
      <c r="EN15" s="592"/>
      <c r="EO15" s="592"/>
      <c r="EP15" s="592"/>
      <c r="EQ15" s="592"/>
      <c r="ER15" s="592"/>
      <c r="ES15" s="592"/>
      <c r="ET15" s="592"/>
      <c r="EU15" s="592"/>
      <c r="EV15" s="592"/>
      <c r="EW15" s="592"/>
      <c r="EX15" s="592"/>
      <c r="EY15" s="592"/>
      <c r="EZ15" s="592"/>
      <c r="FA15" s="592"/>
      <c r="FB15" s="592"/>
      <c r="FC15" s="592"/>
      <c r="FD15" s="592"/>
      <c r="FE15" s="592"/>
      <c r="FF15" s="592"/>
      <c r="FG15" s="592"/>
      <c r="FH15" s="592"/>
      <c r="FI15" s="592"/>
      <c r="FJ15" s="592"/>
      <c r="FK15" s="592"/>
      <c r="FL15" s="592"/>
      <c r="FM15" s="592"/>
      <c r="FN15" s="592"/>
      <c r="FO15" s="592"/>
      <c r="FP15" s="592"/>
      <c r="FQ15" s="592"/>
      <c r="FR15" s="592"/>
      <c r="FS15" s="592"/>
      <c r="FT15" s="592"/>
      <c r="FU15" s="592"/>
      <c r="FV15" s="592"/>
      <c r="FW15" s="592"/>
      <c r="FX15" s="592"/>
      <c r="FY15" s="592"/>
      <c r="FZ15" s="592"/>
      <c r="GA15" s="592"/>
      <c r="GB15" s="592"/>
      <c r="GC15" s="592"/>
      <c r="GD15" s="592"/>
      <c r="GE15" s="592"/>
      <c r="GF15" s="592"/>
      <c r="GG15" s="592"/>
      <c r="GH15" s="592"/>
      <c r="GI15" s="592"/>
      <c r="GJ15" s="592"/>
      <c r="GK15" s="592"/>
      <c r="GL15" s="592"/>
      <c r="GM15" s="592"/>
      <c r="GN15" s="592"/>
      <c r="GO15" s="592"/>
      <c r="GP15" s="592"/>
      <c r="GQ15" s="592"/>
      <c r="GR15" s="592"/>
      <c r="GS15" s="592"/>
      <c r="GT15" s="592"/>
      <c r="GU15" s="592"/>
      <c r="GV15" s="592"/>
      <c r="GW15" s="592"/>
      <c r="GX15" s="592"/>
      <c r="GY15" s="592"/>
      <c r="GZ15" s="592"/>
      <c r="HA15" s="592"/>
      <c r="HB15" s="592"/>
      <c r="HC15" s="592"/>
      <c r="HD15" s="592"/>
      <c r="HE15" s="592"/>
      <c r="HF15" s="592"/>
      <c r="HG15" s="592"/>
      <c r="HH15" s="592"/>
      <c r="HI15" s="592"/>
      <c r="HJ15" s="592"/>
      <c r="HK15" s="592"/>
      <c r="HL15" s="592"/>
      <c r="HM15" s="592"/>
      <c r="HN15" s="592"/>
      <c r="HO15" s="592"/>
      <c r="HP15" s="592"/>
      <c r="HQ15" s="592"/>
      <c r="HR15" s="592"/>
      <c r="HS15" s="592"/>
      <c r="HT15" s="592"/>
      <c r="HU15" s="592"/>
      <c r="HV15" s="592"/>
      <c r="HW15" s="592"/>
      <c r="HX15" s="592"/>
      <c r="HY15" s="592"/>
      <c r="HZ15" s="592"/>
      <c r="IA15" s="592"/>
      <c r="IB15" s="592"/>
      <c r="IC15" s="592"/>
      <c r="ID15" s="592"/>
      <c r="IE15" s="592"/>
      <c r="IF15" s="592"/>
      <c r="IG15" s="592"/>
      <c r="IH15" s="592"/>
      <c r="II15" s="592"/>
      <c r="IJ15" s="592"/>
      <c r="IK15" s="592"/>
      <c r="IL15" s="592"/>
      <c r="IM15" s="592"/>
      <c r="IN15" s="592"/>
      <c r="IO15" s="592"/>
      <c r="IP15" s="592"/>
      <c r="IQ15" s="592"/>
      <c r="IR15" s="592"/>
      <c r="IS15" s="592"/>
      <c r="IT15" s="592"/>
      <c r="IU15" s="592"/>
      <c r="IV15" s="592"/>
    </row>
    <row r="16" spans="1:256">
      <c r="A16" s="590" t="s">
        <v>660</v>
      </c>
      <c r="B16" s="591" t="s">
        <v>650</v>
      </c>
      <c r="C16" s="1484">
        <v>101189</v>
      </c>
      <c r="D16" s="1484">
        <v>24064.240000000002</v>
      </c>
      <c r="E16" s="1485">
        <v>23.78147822391762</v>
      </c>
      <c r="F16" s="1486">
        <v>-1.937988263291345</v>
      </c>
      <c r="G16" s="592"/>
      <c r="H16" s="592"/>
      <c r="I16" s="592"/>
      <c r="J16" s="592"/>
      <c r="K16" s="592"/>
      <c r="L16" s="592"/>
      <c r="M16" s="592"/>
      <c r="N16" s="592"/>
      <c r="O16" s="592"/>
      <c r="P16" s="592"/>
      <c r="Q16" s="592"/>
      <c r="R16" s="592"/>
      <c r="S16" s="592"/>
      <c r="T16" s="592"/>
      <c r="U16" s="592"/>
      <c r="V16" s="592"/>
      <c r="W16" s="592"/>
      <c r="X16" s="592"/>
      <c r="Y16" s="592"/>
      <c r="Z16" s="592"/>
      <c r="AA16" s="592"/>
      <c r="AB16" s="592"/>
      <c r="AC16" s="592"/>
      <c r="AD16" s="592"/>
      <c r="AE16" s="592"/>
      <c r="AF16" s="592"/>
      <c r="AG16" s="592"/>
      <c r="AH16" s="592"/>
      <c r="AI16" s="592"/>
      <c r="AJ16" s="592"/>
      <c r="AK16" s="592"/>
      <c r="AL16" s="592"/>
      <c r="AM16" s="592"/>
      <c r="AN16" s="592"/>
      <c r="AO16" s="592"/>
      <c r="AP16" s="592"/>
      <c r="AQ16" s="592"/>
      <c r="AR16" s="592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92"/>
      <c r="BF16" s="592"/>
      <c r="BG16" s="592"/>
      <c r="BH16" s="592"/>
      <c r="BI16" s="592"/>
      <c r="BJ16" s="592"/>
      <c r="BK16" s="592"/>
      <c r="BL16" s="592"/>
      <c r="BM16" s="592"/>
      <c r="BN16" s="592"/>
      <c r="BO16" s="592"/>
      <c r="BP16" s="592"/>
      <c r="BQ16" s="592"/>
      <c r="BR16" s="592"/>
      <c r="BS16" s="592"/>
      <c r="BT16" s="592"/>
      <c r="BU16" s="592"/>
      <c r="BV16" s="592"/>
      <c r="BW16" s="592"/>
      <c r="BX16" s="592"/>
      <c r="BY16" s="592"/>
      <c r="BZ16" s="592"/>
      <c r="CA16" s="592"/>
      <c r="CB16" s="592"/>
      <c r="CC16" s="592"/>
      <c r="CD16" s="592"/>
      <c r="CE16" s="592"/>
      <c r="CF16" s="592"/>
      <c r="CG16" s="592"/>
      <c r="CH16" s="592"/>
      <c r="CI16" s="592"/>
      <c r="CJ16" s="592"/>
      <c r="CK16" s="592"/>
      <c r="CL16" s="592"/>
      <c r="CM16" s="592"/>
      <c r="CN16" s="592"/>
      <c r="CO16" s="592"/>
      <c r="CP16" s="592"/>
      <c r="CQ16" s="592"/>
      <c r="CR16" s="592"/>
      <c r="CS16" s="592"/>
      <c r="CT16" s="592"/>
      <c r="CU16" s="592"/>
      <c r="CV16" s="592"/>
      <c r="CW16" s="592"/>
      <c r="CX16" s="592"/>
      <c r="CY16" s="592"/>
      <c r="CZ16" s="592"/>
      <c r="DA16" s="592"/>
      <c r="DB16" s="592"/>
      <c r="DC16" s="592"/>
      <c r="DD16" s="592"/>
      <c r="DE16" s="592"/>
      <c r="DF16" s="592"/>
      <c r="DG16" s="592"/>
      <c r="DH16" s="592"/>
      <c r="DI16" s="592"/>
      <c r="DJ16" s="592"/>
      <c r="DK16" s="592"/>
      <c r="DL16" s="592"/>
      <c r="DM16" s="592"/>
      <c r="DN16" s="592"/>
      <c r="DO16" s="592"/>
      <c r="DP16" s="592"/>
      <c r="DQ16" s="592"/>
      <c r="DR16" s="592"/>
      <c r="DS16" s="592"/>
      <c r="DT16" s="592"/>
      <c r="DU16" s="592"/>
      <c r="DV16" s="592"/>
      <c r="DW16" s="592"/>
      <c r="DX16" s="592"/>
      <c r="DY16" s="592"/>
      <c r="DZ16" s="592"/>
      <c r="EA16" s="592"/>
      <c r="EB16" s="592"/>
      <c r="EC16" s="592"/>
      <c r="ED16" s="592"/>
      <c r="EE16" s="592"/>
      <c r="EF16" s="592"/>
      <c r="EG16" s="592"/>
      <c r="EH16" s="592"/>
      <c r="EI16" s="592"/>
      <c r="EJ16" s="592"/>
      <c r="EK16" s="592"/>
      <c r="EL16" s="592"/>
      <c r="EM16" s="592"/>
      <c r="EN16" s="592"/>
      <c r="EO16" s="592"/>
      <c r="EP16" s="592"/>
      <c r="EQ16" s="592"/>
      <c r="ER16" s="592"/>
      <c r="ES16" s="592"/>
      <c r="ET16" s="592"/>
      <c r="EU16" s="592"/>
      <c r="EV16" s="592"/>
      <c r="EW16" s="592"/>
      <c r="EX16" s="592"/>
      <c r="EY16" s="592"/>
      <c r="EZ16" s="592"/>
      <c r="FA16" s="592"/>
      <c r="FB16" s="592"/>
      <c r="FC16" s="592"/>
      <c r="FD16" s="592"/>
      <c r="FE16" s="592"/>
      <c r="FF16" s="592"/>
      <c r="FG16" s="592"/>
      <c r="FH16" s="592"/>
      <c r="FI16" s="592"/>
      <c r="FJ16" s="592"/>
      <c r="FK16" s="592"/>
      <c r="FL16" s="592"/>
      <c r="FM16" s="592"/>
      <c r="FN16" s="592"/>
      <c r="FO16" s="592"/>
      <c r="FP16" s="592"/>
      <c r="FQ16" s="592"/>
      <c r="FR16" s="592"/>
      <c r="FS16" s="592"/>
      <c r="FT16" s="592"/>
      <c r="FU16" s="592"/>
      <c r="FV16" s="592"/>
      <c r="FW16" s="592"/>
      <c r="FX16" s="592"/>
      <c r="FY16" s="592"/>
      <c r="FZ16" s="592"/>
      <c r="GA16" s="592"/>
      <c r="GB16" s="592"/>
      <c r="GC16" s="592"/>
      <c r="GD16" s="592"/>
      <c r="GE16" s="592"/>
      <c r="GF16" s="592"/>
      <c r="GG16" s="592"/>
      <c r="GH16" s="592"/>
      <c r="GI16" s="592"/>
      <c r="GJ16" s="592"/>
      <c r="GK16" s="592"/>
      <c r="GL16" s="592"/>
      <c r="GM16" s="592"/>
      <c r="GN16" s="592"/>
      <c r="GO16" s="592"/>
      <c r="GP16" s="592"/>
      <c r="GQ16" s="592"/>
      <c r="GR16" s="592"/>
      <c r="GS16" s="592"/>
      <c r="GT16" s="592"/>
      <c r="GU16" s="592"/>
      <c r="GV16" s="592"/>
      <c r="GW16" s="592"/>
      <c r="GX16" s="592"/>
      <c r="GY16" s="592"/>
      <c r="GZ16" s="592"/>
      <c r="HA16" s="592"/>
      <c r="HB16" s="592"/>
      <c r="HC16" s="592"/>
      <c r="HD16" s="592"/>
      <c r="HE16" s="592"/>
      <c r="HF16" s="592"/>
      <c r="HG16" s="592"/>
      <c r="HH16" s="592"/>
      <c r="HI16" s="592"/>
      <c r="HJ16" s="592"/>
      <c r="HK16" s="592"/>
      <c r="HL16" s="592"/>
      <c r="HM16" s="592"/>
      <c r="HN16" s="592"/>
      <c r="HO16" s="592"/>
      <c r="HP16" s="592"/>
      <c r="HQ16" s="592"/>
      <c r="HR16" s="592"/>
      <c r="HS16" s="592"/>
      <c r="HT16" s="592"/>
      <c r="HU16" s="592"/>
      <c r="HV16" s="592"/>
      <c r="HW16" s="592"/>
      <c r="HX16" s="592"/>
      <c r="HY16" s="592"/>
      <c r="HZ16" s="592"/>
      <c r="IA16" s="592"/>
      <c r="IB16" s="592"/>
      <c r="IC16" s="592"/>
      <c r="ID16" s="592"/>
      <c r="IE16" s="592"/>
      <c r="IF16" s="592"/>
      <c r="IG16" s="592"/>
      <c r="IH16" s="592"/>
      <c r="II16" s="592"/>
      <c r="IJ16" s="592"/>
      <c r="IK16" s="592"/>
      <c r="IL16" s="592"/>
      <c r="IM16" s="592"/>
      <c r="IN16" s="592"/>
      <c r="IO16" s="592"/>
      <c r="IP16" s="592"/>
      <c r="IQ16" s="592"/>
      <c r="IR16" s="592"/>
      <c r="IS16" s="592"/>
      <c r="IT16" s="592"/>
      <c r="IU16" s="592"/>
      <c r="IV16" s="592"/>
    </row>
    <row r="17" spans="1:256">
      <c r="A17" s="590" t="s">
        <v>661</v>
      </c>
      <c r="B17" s="591" t="s">
        <v>650</v>
      </c>
      <c r="C17" s="1484">
        <v>205148</v>
      </c>
      <c r="D17" s="1484">
        <v>85969.06</v>
      </c>
      <c r="E17" s="1485">
        <v>41.905872833271587</v>
      </c>
      <c r="F17" s="1486">
        <v>1.3873262776319208</v>
      </c>
      <c r="G17" s="592"/>
      <c r="H17" s="592"/>
      <c r="I17" s="592"/>
      <c r="J17" s="592"/>
      <c r="K17" s="592"/>
      <c r="L17" s="592"/>
      <c r="M17" s="592"/>
      <c r="N17" s="592"/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592"/>
      <c r="Z17" s="592"/>
      <c r="AA17" s="592"/>
      <c r="AB17" s="592"/>
      <c r="AC17" s="592"/>
      <c r="AD17" s="592"/>
      <c r="AE17" s="592"/>
      <c r="AF17" s="592"/>
      <c r="AG17" s="592"/>
      <c r="AH17" s="592"/>
      <c r="AI17" s="592"/>
      <c r="AJ17" s="592"/>
      <c r="AK17" s="592"/>
      <c r="AL17" s="592"/>
      <c r="AM17" s="592"/>
      <c r="AN17" s="592"/>
      <c r="AO17" s="592"/>
      <c r="AP17" s="592"/>
      <c r="AQ17" s="592"/>
      <c r="AR17" s="592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92"/>
      <c r="BF17" s="592"/>
      <c r="BG17" s="592"/>
      <c r="BH17" s="592"/>
      <c r="BI17" s="592"/>
      <c r="BJ17" s="592"/>
      <c r="BK17" s="592"/>
      <c r="BL17" s="592"/>
      <c r="BM17" s="592"/>
      <c r="BN17" s="592"/>
      <c r="BO17" s="592"/>
      <c r="BP17" s="592"/>
      <c r="BQ17" s="592"/>
      <c r="BR17" s="592"/>
      <c r="BS17" s="592"/>
      <c r="BT17" s="592"/>
      <c r="BU17" s="592"/>
      <c r="BV17" s="592"/>
      <c r="BW17" s="592"/>
      <c r="BX17" s="592"/>
      <c r="BY17" s="592"/>
      <c r="BZ17" s="592"/>
      <c r="CA17" s="592"/>
      <c r="CB17" s="592"/>
      <c r="CC17" s="592"/>
      <c r="CD17" s="592"/>
      <c r="CE17" s="592"/>
      <c r="CF17" s="592"/>
      <c r="CG17" s="592"/>
      <c r="CH17" s="592"/>
      <c r="CI17" s="592"/>
      <c r="CJ17" s="592"/>
      <c r="CK17" s="592"/>
      <c r="CL17" s="592"/>
      <c r="CM17" s="592"/>
      <c r="CN17" s="592"/>
      <c r="CO17" s="592"/>
      <c r="CP17" s="592"/>
      <c r="CQ17" s="592"/>
      <c r="CR17" s="592"/>
      <c r="CS17" s="592"/>
      <c r="CT17" s="592"/>
      <c r="CU17" s="592"/>
      <c r="CV17" s="592"/>
      <c r="CW17" s="592"/>
      <c r="CX17" s="592"/>
      <c r="CY17" s="592"/>
      <c r="CZ17" s="592"/>
      <c r="DA17" s="592"/>
      <c r="DB17" s="592"/>
      <c r="DC17" s="592"/>
      <c r="DD17" s="592"/>
      <c r="DE17" s="592"/>
      <c r="DF17" s="592"/>
      <c r="DG17" s="592"/>
      <c r="DH17" s="592"/>
      <c r="DI17" s="592"/>
      <c r="DJ17" s="592"/>
      <c r="DK17" s="592"/>
      <c r="DL17" s="592"/>
      <c r="DM17" s="592"/>
      <c r="DN17" s="592"/>
      <c r="DO17" s="592"/>
      <c r="DP17" s="592"/>
      <c r="DQ17" s="592"/>
      <c r="DR17" s="592"/>
      <c r="DS17" s="592"/>
      <c r="DT17" s="592"/>
      <c r="DU17" s="592"/>
      <c r="DV17" s="592"/>
      <c r="DW17" s="592"/>
      <c r="DX17" s="592"/>
      <c r="DY17" s="592"/>
      <c r="DZ17" s="592"/>
      <c r="EA17" s="592"/>
      <c r="EB17" s="592"/>
      <c r="EC17" s="592"/>
      <c r="ED17" s="592"/>
      <c r="EE17" s="592"/>
      <c r="EF17" s="592"/>
      <c r="EG17" s="592"/>
      <c r="EH17" s="592"/>
      <c r="EI17" s="592"/>
      <c r="EJ17" s="592"/>
      <c r="EK17" s="592"/>
      <c r="EL17" s="592"/>
      <c r="EM17" s="592"/>
      <c r="EN17" s="592"/>
      <c r="EO17" s="592"/>
      <c r="EP17" s="592"/>
      <c r="EQ17" s="592"/>
      <c r="ER17" s="592"/>
      <c r="ES17" s="592"/>
      <c r="ET17" s="592"/>
      <c r="EU17" s="592"/>
      <c r="EV17" s="592"/>
      <c r="EW17" s="592"/>
      <c r="EX17" s="592"/>
      <c r="EY17" s="592"/>
      <c r="EZ17" s="592"/>
      <c r="FA17" s="592"/>
      <c r="FB17" s="592"/>
      <c r="FC17" s="592"/>
      <c r="FD17" s="592"/>
      <c r="FE17" s="592"/>
      <c r="FF17" s="592"/>
      <c r="FG17" s="592"/>
      <c r="FH17" s="592"/>
      <c r="FI17" s="592"/>
      <c r="FJ17" s="592"/>
      <c r="FK17" s="592"/>
      <c r="FL17" s="592"/>
      <c r="FM17" s="592"/>
      <c r="FN17" s="592"/>
      <c r="FO17" s="592"/>
      <c r="FP17" s="592"/>
      <c r="FQ17" s="592"/>
      <c r="FR17" s="592"/>
      <c r="FS17" s="592"/>
      <c r="FT17" s="592"/>
      <c r="FU17" s="592"/>
      <c r="FV17" s="592"/>
      <c r="FW17" s="592"/>
      <c r="FX17" s="592"/>
      <c r="FY17" s="592"/>
      <c r="FZ17" s="592"/>
      <c r="GA17" s="592"/>
      <c r="GB17" s="592"/>
      <c r="GC17" s="592"/>
      <c r="GD17" s="592"/>
      <c r="GE17" s="592"/>
      <c r="GF17" s="592"/>
      <c r="GG17" s="592"/>
      <c r="GH17" s="592"/>
      <c r="GI17" s="592"/>
      <c r="GJ17" s="592"/>
      <c r="GK17" s="592"/>
      <c r="GL17" s="592"/>
      <c r="GM17" s="592"/>
      <c r="GN17" s="592"/>
      <c r="GO17" s="592"/>
      <c r="GP17" s="592"/>
      <c r="GQ17" s="592"/>
      <c r="GR17" s="592"/>
      <c r="GS17" s="592"/>
      <c r="GT17" s="592"/>
      <c r="GU17" s="592"/>
      <c r="GV17" s="592"/>
      <c r="GW17" s="592"/>
      <c r="GX17" s="592"/>
      <c r="GY17" s="592"/>
      <c r="GZ17" s="592"/>
      <c r="HA17" s="592"/>
      <c r="HB17" s="592"/>
      <c r="HC17" s="592"/>
      <c r="HD17" s="592"/>
      <c r="HE17" s="592"/>
      <c r="HF17" s="592"/>
      <c r="HG17" s="592"/>
      <c r="HH17" s="592"/>
      <c r="HI17" s="592"/>
      <c r="HJ17" s="592"/>
      <c r="HK17" s="592"/>
      <c r="HL17" s="592"/>
      <c r="HM17" s="592"/>
      <c r="HN17" s="592"/>
      <c r="HO17" s="592"/>
      <c r="HP17" s="592"/>
      <c r="HQ17" s="592"/>
      <c r="HR17" s="592"/>
      <c r="HS17" s="592"/>
      <c r="HT17" s="592"/>
      <c r="HU17" s="592"/>
      <c r="HV17" s="592"/>
      <c r="HW17" s="592"/>
      <c r="HX17" s="592"/>
      <c r="HY17" s="592"/>
      <c r="HZ17" s="592"/>
      <c r="IA17" s="592"/>
      <c r="IB17" s="592"/>
      <c r="IC17" s="592"/>
      <c r="ID17" s="592"/>
      <c r="IE17" s="592"/>
      <c r="IF17" s="592"/>
      <c r="IG17" s="592"/>
      <c r="IH17" s="592"/>
      <c r="II17" s="592"/>
      <c r="IJ17" s="592"/>
      <c r="IK17" s="592"/>
      <c r="IL17" s="592"/>
      <c r="IM17" s="592"/>
      <c r="IN17" s="592"/>
      <c r="IO17" s="592"/>
      <c r="IP17" s="592"/>
      <c r="IQ17" s="592"/>
      <c r="IR17" s="592"/>
      <c r="IS17" s="592"/>
      <c r="IT17" s="592"/>
      <c r="IU17" s="592"/>
      <c r="IV17" s="592"/>
    </row>
    <row r="18" spans="1:256">
      <c r="A18" s="590" t="s">
        <v>662</v>
      </c>
      <c r="B18" s="591" t="s">
        <v>650</v>
      </c>
      <c r="C18" s="1484">
        <v>120434</v>
      </c>
      <c r="D18" s="1484">
        <v>63234.14</v>
      </c>
      <c r="E18" s="1485">
        <v>52.505222777620943</v>
      </c>
      <c r="F18" s="1486">
        <v>1.3989822420347409</v>
      </c>
      <c r="G18" s="592"/>
      <c r="H18" s="592"/>
      <c r="I18" s="592"/>
      <c r="J18" s="592"/>
      <c r="K18" s="592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2"/>
      <c r="AA18" s="592"/>
      <c r="AB18" s="592"/>
      <c r="AC18" s="592"/>
      <c r="AD18" s="592"/>
      <c r="AE18" s="592"/>
      <c r="AF18" s="592"/>
      <c r="AG18" s="592"/>
      <c r="AH18" s="592"/>
      <c r="AI18" s="592"/>
      <c r="AJ18" s="592"/>
      <c r="AK18" s="592"/>
      <c r="AL18" s="592"/>
      <c r="AM18" s="592"/>
      <c r="AN18" s="592"/>
      <c r="AO18" s="592"/>
      <c r="AP18" s="592"/>
      <c r="AQ18" s="592"/>
      <c r="AR18" s="592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92"/>
      <c r="BF18" s="592"/>
      <c r="BG18" s="592"/>
      <c r="BH18" s="592"/>
      <c r="BI18" s="592"/>
      <c r="BJ18" s="592"/>
      <c r="BK18" s="592"/>
      <c r="BL18" s="592"/>
      <c r="BM18" s="592"/>
      <c r="BN18" s="592"/>
      <c r="BO18" s="592"/>
      <c r="BP18" s="592"/>
      <c r="BQ18" s="592"/>
      <c r="BR18" s="592"/>
      <c r="BS18" s="592"/>
      <c r="BT18" s="592"/>
      <c r="BU18" s="592"/>
      <c r="BV18" s="592"/>
      <c r="BW18" s="592"/>
      <c r="BX18" s="592"/>
      <c r="BY18" s="592"/>
      <c r="BZ18" s="592"/>
      <c r="CA18" s="592"/>
      <c r="CB18" s="592"/>
      <c r="CC18" s="592"/>
      <c r="CD18" s="592"/>
      <c r="CE18" s="592"/>
      <c r="CF18" s="592"/>
      <c r="CG18" s="592"/>
      <c r="CH18" s="592"/>
      <c r="CI18" s="592"/>
      <c r="CJ18" s="592"/>
      <c r="CK18" s="592"/>
      <c r="CL18" s="592"/>
      <c r="CM18" s="592"/>
      <c r="CN18" s="592"/>
      <c r="CO18" s="592"/>
      <c r="CP18" s="592"/>
      <c r="CQ18" s="592"/>
      <c r="CR18" s="592"/>
      <c r="CS18" s="592"/>
      <c r="CT18" s="592"/>
      <c r="CU18" s="592"/>
      <c r="CV18" s="592"/>
      <c r="CW18" s="592"/>
      <c r="CX18" s="592"/>
      <c r="CY18" s="592"/>
      <c r="CZ18" s="592"/>
      <c r="DA18" s="592"/>
      <c r="DB18" s="592"/>
      <c r="DC18" s="592"/>
      <c r="DD18" s="592"/>
      <c r="DE18" s="592"/>
      <c r="DF18" s="592"/>
      <c r="DG18" s="592"/>
      <c r="DH18" s="592"/>
      <c r="DI18" s="592"/>
      <c r="DJ18" s="592"/>
      <c r="DK18" s="592"/>
      <c r="DL18" s="592"/>
      <c r="DM18" s="592"/>
      <c r="DN18" s="592"/>
      <c r="DO18" s="592"/>
      <c r="DP18" s="592"/>
      <c r="DQ18" s="592"/>
      <c r="DR18" s="592"/>
      <c r="DS18" s="592"/>
      <c r="DT18" s="592"/>
      <c r="DU18" s="592"/>
      <c r="DV18" s="592"/>
      <c r="DW18" s="592"/>
      <c r="DX18" s="592"/>
      <c r="DY18" s="592"/>
      <c r="DZ18" s="592"/>
      <c r="EA18" s="592"/>
      <c r="EB18" s="592"/>
      <c r="EC18" s="592"/>
      <c r="ED18" s="592"/>
      <c r="EE18" s="592"/>
      <c r="EF18" s="592"/>
      <c r="EG18" s="592"/>
      <c r="EH18" s="592"/>
      <c r="EI18" s="592"/>
      <c r="EJ18" s="592"/>
      <c r="EK18" s="592"/>
      <c r="EL18" s="592"/>
      <c r="EM18" s="592"/>
      <c r="EN18" s="592"/>
      <c r="EO18" s="592"/>
      <c r="EP18" s="592"/>
      <c r="EQ18" s="592"/>
      <c r="ER18" s="592"/>
      <c r="ES18" s="592"/>
      <c r="ET18" s="592"/>
      <c r="EU18" s="592"/>
      <c r="EV18" s="592"/>
      <c r="EW18" s="592"/>
      <c r="EX18" s="592"/>
      <c r="EY18" s="592"/>
      <c r="EZ18" s="592"/>
      <c r="FA18" s="592"/>
      <c r="FB18" s="592"/>
      <c r="FC18" s="592"/>
      <c r="FD18" s="592"/>
      <c r="FE18" s="592"/>
      <c r="FF18" s="592"/>
      <c r="FG18" s="592"/>
      <c r="FH18" s="592"/>
      <c r="FI18" s="592"/>
      <c r="FJ18" s="592"/>
      <c r="FK18" s="592"/>
      <c r="FL18" s="592"/>
      <c r="FM18" s="592"/>
      <c r="FN18" s="592"/>
      <c r="FO18" s="592"/>
      <c r="FP18" s="592"/>
      <c r="FQ18" s="592"/>
      <c r="FR18" s="592"/>
      <c r="FS18" s="592"/>
      <c r="FT18" s="592"/>
      <c r="FU18" s="592"/>
      <c r="FV18" s="592"/>
      <c r="FW18" s="592"/>
      <c r="FX18" s="592"/>
      <c r="FY18" s="592"/>
      <c r="FZ18" s="592"/>
      <c r="GA18" s="592"/>
      <c r="GB18" s="592"/>
      <c r="GC18" s="592"/>
      <c r="GD18" s="592"/>
      <c r="GE18" s="592"/>
      <c r="GF18" s="592"/>
      <c r="GG18" s="592"/>
      <c r="GH18" s="592"/>
      <c r="GI18" s="592"/>
      <c r="GJ18" s="592"/>
      <c r="GK18" s="592"/>
      <c r="GL18" s="592"/>
      <c r="GM18" s="592"/>
      <c r="GN18" s="592"/>
      <c r="GO18" s="592"/>
      <c r="GP18" s="592"/>
      <c r="GQ18" s="592"/>
      <c r="GR18" s="592"/>
      <c r="GS18" s="592"/>
      <c r="GT18" s="592"/>
      <c r="GU18" s="592"/>
      <c r="GV18" s="592"/>
      <c r="GW18" s="592"/>
      <c r="GX18" s="592"/>
      <c r="GY18" s="592"/>
      <c r="GZ18" s="592"/>
      <c r="HA18" s="592"/>
      <c r="HB18" s="592"/>
      <c r="HC18" s="592"/>
      <c r="HD18" s="592"/>
      <c r="HE18" s="592"/>
      <c r="HF18" s="592"/>
      <c r="HG18" s="592"/>
      <c r="HH18" s="592"/>
      <c r="HI18" s="592"/>
      <c r="HJ18" s="592"/>
      <c r="HK18" s="592"/>
      <c r="HL18" s="592"/>
      <c r="HM18" s="592"/>
      <c r="HN18" s="592"/>
      <c r="HO18" s="592"/>
      <c r="HP18" s="592"/>
      <c r="HQ18" s="592"/>
      <c r="HR18" s="592"/>
      <c r="HS18" s="592"/>
      <c r="HT18" s="592"/>
      <c r="HU18" s="592"/>
      <c r="HV18" s="592"/>
      <c r="HW18" s="592"/>
      <c r="HX18" s="592"/>
      <c r="HY18" s="592"/>
      <c r="HZ18" s="592"/>
      <c r="IA18" s="592"/>
      <c r="IB18" s="592"/>
      <c r="IC18" s="592"/>
      <c r="ID18" s="592"/>
      <c r="IE18" s="592"/>
      <c r="IF18" s="592"/>
      <c r="IG18" s="592"/>
      <c r="IH18" s="592"/>
      <c r="II18" s="592"/>
      <c r="IJ18" s="592"/>
      <c r="IK18" s="592"/>
      <c r="IL18" s="592"/>
      <c r="IM18" s="592"/>
      <c r="IN18" s="592"/>
      <c r="IO18" s="592"/>
      <c r="IP18" s="592"/>
      <c r="IQ18" s="592"/>
      <c r="IR18" s="592"/>
      <c r="IS18" s="592"/>
      <c r="IT18" s="592"/>
      <c r="IU18" s="592"/>
      <c r="IV18" s="592"/>
    </row>
    <row r="19" spans="1:256">
      <c r="A19" s="594" t="s">
        <v>663</v>
      </c>
      <c r="B19" s="591" t="s">
        <v>650</v>
      </c>
      <c r="C19" s="1484">
        <v>19615</v>
      </c>
      <c r="D19" s="1484">
        <v>11997</v>
      </c>
      <c r="E19" s="1487">
        <v>61.162375732857512</v>
      </c>
      <c r="F19" s="1486">
        <v>-1.5655897230734013</v>
      </c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592"/>
      <c r="AE19" s="592"/>
      <c r="AF19" s="592"/>
      <c r="AG19" s="592"/>
      <c r="AH19" s="592"/>
      <c r="AI19" s="592"/>
      <c r="AJ19" s="592"/>
      <c r="AK19" s="592"/>
      <c r="AL19" s="592"/>
      <c r="AM19" s="592"/>
      <c r="AN19" s="592"/>
      <c r="AO19" s="592"/>
      <c r="AP19" s="592"/>
      <c r="AQ19" s="592"/>
      <c r="AR19" s="592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92"/>
      <c r="BF19" s="592"/>
      <c r="BG19" s="592"/>
      <c r="BH19" s="592"/>
      <c r="BI19" s="592"/>
      <c r="BJ19" s="592"/>
      <c r="BK19" s="592"/>
      <c r="BL19" s="592"/>
      <c r="BM19" s="592"/>
      <c r="BN19" s="592"/>
      <c r="BO19" s="592"/>
      <c r="BP19" s="592"/>
      <c r="BQ19" s="592"/>
      <c r="BR19" s="592"/>
      <c r="BS19" s="592"/>
      <c r="BT19" s="592"/>
      <c r="BU19" s="592"/>
      <c r="BV19" s="592"/>
      <c r="BW19" s="592"/>
      <c r="BX19" s="592"/>
      <c r="BY19" s="592"/>
      <c r="BZ19" s="592"/>
      <c r="CA19" s="592"/>
      <c r="CB19" s="592"/>
      <c r="CC19" s="592"/>
      <c r="CD19" s="592"/>
      <c r="CE19" s="592"/>
      <c r="CF19" s="592"/>
      <c r="CG19" s="592"/>
      <c r="CH19" s="592"/>
      <c r="CI19" s="592"/>
      <c r="CJ19" s="592"/>
      <c r="CK19" s="592"/>
      <c r="CL19" s="592"/>
      <c r="CM19" s="592"/>
      <c r="CN19" s="592"/>
      <c r="CO19" s="592"/>
      <c r="CP19" s="592"/>
      <c r="CQ19" s="592"/>
      <c r="CR19" s="592"/>
      <c r="CS19" s="592"/>
      <c r="CT19" s="592"/>
      <c r="CU19" s="592"/>
      <c r="CV19" s="592"/>
      <c r="CW19" s="592"/>
      <c r="CX19" s="592"/>
      <c r="CY19" s="592"/>
      <c r="CZ19" s="592"/>
      <c r="DA19" s="592"/>
      <c r="DB19" s="592"/>
      <c r="DC19" s="592"/>
      <c r="DD19" s="592"/>
      <c r="DE19" s="592"/>
      <c r="DF19" s="592"/>
      <c r="DG19" s="592"/>
      <c r="DH19" s="592"/>
      <c r="DI19" s="592"/>
      <c r="DJ19" s="592"/>
      <c r="DK19" s="592"/>
      <c r="DL19" s="592"/>
      <c r="DM19" s="592"/>
      <c r="DN19" s="592"/>
      <c r="DO19" s="592"/>
      <c r="DP19" s="592"/>
      <c r="DQ19" s="592"/>
      <c r="DR19" s="592"/>
      <c r="DS19" s="592"/>
      <c r="DT19" s="592"/>
      <c r="DU19" s="592"/>
      <c r="DV19" s="592"/>
      <c r="DW19" s="592"/>
      <c r="DX19" s="592"/>
      <c r="DY19" s="592"/>
      <c r="DZ19" s="592"/>
      <c r="EA19" s="592"/>
      <c r="EB19" s="592"/>
      <c r="EC19" s="592"/>
      <c r="ED19" s="592"/>
      <c r="EE19" s="592"/>
      <c r="EF19" s="592"/>
      <c r="EG19" s="592"/>
      <c r="EH19" s="592"/>
      <c r="EI19" s="592"/>
      <c r="EJ19" s="592"/>
      <c r="EK19" s="592"/>
      <c r="EL19" s="592"/>
      <c r="EM19" s="592"/>
      <c r="EN19" s="592"/>
      <c r="EO19" s="592"/>
      <c r="EP19" s="592"/>
      <c r="EQ19" s="592"/>
      <c r="ER19" s="592"/>
      <c r="ES19" s="592"/>
      <c r="ET19" s="592"/>
      <c r="EU19" s="592"/>
      <c r="EV19" s="592"/>
      <c r="EW19" s="592"/>
      <c r="EX19" s="592"/>
      <c r="EY19" s="592"/>
      <c r="EZ19" s="592"/>
      <c r="FA19" s="592"/>
      <c r="FB19" s="592"/>
      <c r="FC19" s="592"/>
      <c r="FD19" s="592"/>
      <c r="FE19" s="592"/>
      <c r="FF19" s="592"/>
      <c r="FG19" s="592"/>
      <c r="FH19" s="592"/>
      <c r="FI19" s="592"/>
      <c r="FJ19" s="592"/>
      <c r="FK19" s="592"/>
      <c r="FL19" s="592"/>
      <c r="FM19" s="592"/>
      <c r="FN19" s="592"/>
      <c r="FO19" s="592"/>
      <c r="FP19" s="592"/>
      <c r="FQ19" s="592"/>
      <c r="FR19" s="592"/>
      <c r="FS19" s="592"/>
      <c r="FT19" s="592"/>
      <c r="FU19" s="592"/>
      <c r="FV19" s="592"/>
      <c r="FW19" s="592"/>
      <c r="FX19" s="592"/>
      <c r="FY19" s="592"/>
      <c r="FZ19" s="592"/>
      <c r="GA19" s="592"/>
      <c r="GB19" s="592"/>
      <c r="GC19" s="592"/>
      <c r="GD19" s="592"/>
      <c r="GE19" s="592"/>
      <c r="GF19" s="592"/>
      <c r="GG19" s="592"/>
      <c r="GH19" s="592"/>
      <c r="GI19" s="592"/>
      <c r="GJ19" s="592"/>
      <c r="GK19" s="592"/>
      <c r="GL19" s="592"/>
      <c r="GM19" s="592"/>
      <c r="GN19" s="592"/>
      <c r="GO19" s="592"/>
      <c r="GP19" s="592"/>
      <c r="GQ19" s="592"/>
      <c r="GR19" s="592"/>
      <c r="GS19" s="592"/>
      <c r="GT19" s="592"/>
      <c r="GU19" s="592"/>
      <c r="GV19" s="592"/>
      <c r="GW19" s="592"/>
      <c r="GX19" s="592"/>
      <c r="GY19" s="592"/>
      <c r="GZ19" s="592"/>
      <c r="HA19" s="592"/>
      <c r="HB19" s="592"/>
      <c r="HC19" s="592"/>
      <c r="HD19" s="592"/>
      <c r="HE19" s="592"/>
      <c r="HF19" s="592"/>
      <c r="HG19" s="592"/>
      <c r="HH19" s="592"/>
      <c r="HI19" s="592"/>
      <c r="HJ19" s="592"/>
      <c r="HK19" s="592"/>
      <c r="HL19" s="592"/>
      <c r="HM19" s="592"/>
      <c r="HN19" s="592"/>
      <c r="HO19" s="592"/>
      <c r="HP19" s="592"/>
      <c r="HQ19" s="592"/>
      <c r="HR19" s="592"/>
      <c r="HS19" s="592"/>
      <c r="HT19" s="592"/>
      <c r="HU19" s="592"/>
      <c r="HV19" s="592"/>
      <c r="HW19" s="592"/>
      <c r="HX19" s="592"/>
      <c r="HY19" s="592"/>
      <c r="HZ19" s="592"/>
      <c r="IA19" s="592"/>
      <c r="IB19" s="592"/>
      <c r="IC19" s="592"/>
      <c r="ID19" s="592"/>
      <c r="IE19" s="592"/>
      <c r="IF19" s="592"/>
      <c r="IG19" s="592"/>
      <c r="IH19" s="592"/>
      <c r="II19" s="592"/>
      <c r="IJ19" s="592"/>
      <c r="IK19" s="592"/>
      <c r="IL19" s="592"/>
      <c r="IM19" s="592"/>
      <c r="IN19" s="592"/>
      <c r="IO19" s="592"/>
      <c r="IP19" s="592"/>
      <c r="IQ19" s="592"/>
      <c r="IR19" s="592"/>
      <c r="IS19" s="592"/>
      <c r="IT19" s="592"/>
      <c r="IU19" s="592"/>
      <c r="IV19" s="592"/>
    </row>
    <row r="20" spans="1:256">
      <c r="A20" s="594" t="s">
        <v>664</v>
      </c>
      <c r="B20" s="591" t="s">
        <v>650</v>
      </c>
      <c r="C20" s="1484">
        <v>271770</v>
      </c>
      <c r="D20" s="1484">
        <v>237354</v>
      </c>
      <c r="E20" s="1485">
        <v>87.336350590572906</v>
      </c>
      <c r="F20" s="1486">
        <v>-5.2237915108288036</v>
      </c>
      <c r="G20" s="592"/>
      <c r="H20" s="592"/>
      <c r="I20" s="592"/>
      <c r="J20" s="592"/>
      <c r="K20" s="592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2"/>
      <c r="AA20" s="592"/>
      <c r="AB20" s="592"/>
      <c r="AC20" s="592"/>
      <c r="AD20" s="592"/>
      <c r="AE20" s="592"/>
      <c r="AF20" s="592"/>
      <c r="AG20" s="592"/>
      <c r="AH20" s="592"/>
      <c r="AI20" s="592"/>
      <c r="AJ20" s="592"/>
      <c r="AK20" s="592"/>
      <c r="AL20" s="592"/>
      <c r="AM20" s="592"/>
      <c r="AN20" s="592"/>
      <c r="AO20" s="592"/>
      <c r="AP20" s="592"/>
      <c r="AQ20" s="592"/>
      <c r="AR20" s="592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92"/>
      <c r="BF20" s="592"/>
      <c r="BG20" s="592"/>
      <c r="BH20" s="592"/>
      <c r="BI20" s="592"/>
      <c r="BJ20" s="592"/>
      <c r="BK20" s="592"/>
      <c r="BL20" s="592"/>
      <c r="BM20" s="592"/>
      <c r="BN20" s="592"/>
      <c r="BO20" s="592"/>
      <c r="BP20" s="592"/>
      <c r="BQ20" s="592"/>
      <c r="BR20" s="592"/>
      <c r="BS20" s="592"/>
      <c r="BT20" s="592"/>
      <c r="BU20" s="592"/>
      <c r="BV20" s="592"/>
      <c r="BW20" s="592"/>
      <c r="BX20" s="592"/>
      <c r="BY20" s="592"/>
      <c r="BZ20" s="592"/>
      <c r="CA20" s="592"/>
      <c r="CB20" s="592"/>
      <c r="CC20" s="592"/>
      <c r="CD20" s="592"/>
      <c r="CE20" s="592"/>
      <c r="CF20" s="592"/>
      <c r="CG20" s="592"/>
      <c r="CH20" s="592"/>
      <c r="CI20" s="592"/>
      <c r="CJ20" s="592"/>
      <c r="CK20" s="592"/>
      <c r="CL20" s="592"/>
      <c r="CM20" s="592"/>
      <c r="CN20" s="592"/>
      <c r="CO20" s="592"/>
      <c r="CP20" s="592"/>
      <c r="CQ20" s="592"/>
      <c r="CR20" s="592"/>
      <c r="CS20" s="592"/>
      <c r="CT20" s="592"/>
      <c r="CU20" s="592"/>
      <c r="CV20" s="592"/>
      <c r="CW20" s="592"/>
      <c r="CX20" s="592"/>
      <c r="CY20" s="592"/>
      <c r="CZ20" s="592"/>
      <c r="DA20" s="592"/>
      <c r="DB20" s="592"/>
      <c r="DC20" s="592"/>
      <c r="DD20" s="592"/>
      <c r="DE20" s="592"/>
      <c r="DF20" s="592"/>
      <c r="DG20" s="592"/>
      <c r="DH20" s="592"/>
      <c r="DI20" s="592"/>
      <c r="DJ20" s="592"/>
      <c r="DK20" s="592"/>
      <c r="DL20" s="592"/>
      <c r="DM20" s="592"/>
      <c r="DN20" s="592"/>
      <c r="DO20" s="592"/>
      <c r="DP20" s="592"/>
      <c r="DQ20" s="592"/>
      <c r="DR20" s="592"/>
      <c r="DS20" s="592"/>
      <c r="DT20" s="592"/>
      <c r="DU20" s="592"/>
      <c r="DV20" s="592"/>
      <c r="DW20" s="592"/>
      <c r="DX20" s="592"/>
      <c r="DY20" s="592"/>
      <c r="DZ20" s="592"/>
      <c r="EA20" s="592"/>
      <c r="EB20" s="592"/>
      <c r="EC20" s="592"/>
      <c r="ED20" s="592"/>
      <c r="EE20" s="592"/>
      <c r="EF20" s="592"/>
      <c r="EG20" s="592"/>
      <c r="EH20" s="592"/>
      <c r="EI20" s="592"/>
      <c r="EJ20" s="592"/>
      <c r="EK20" s="592"/>
      <c r="EL20" s="592"/>
      <c r="EM20" s="592"/>
      <c r="EN20" s="592"/>
      <c r="EO20" s="592"/>
      <c r="EP20" s="592"/>
      <c r="EQ20" s="592"/>
      <c r="ER20" s="592"/>
      <c r="ES20" s="592"/>
      <c r="ET20" s="592"/>
      <c r="EU20" s="592"/>
      <c r="EV20" s="592"/>
      <c r="EW20" s="592"/>
      <c r="EX20" s="592"/>
      <c r="EY20" s="592"/>
      <c r="EZ20" s="592"/>
      <c r="FA20" s="592"/>
      <c r="FB20" s="592"/>
      <c r="FC20" s="592"/>
      <c r="FD20" s="592"/>
      <c r="FE20" s="592"/>
      <c r="FF20" s="592"/>
      <c r="FG20" s="592"/>
      <c r="FH20" s="592"/>
      <c r="FI20" s="592"/>
      <c r="FJ20" s="592"/>
      <c r="FK20" s="592"/>
      <c r="FL20" s="592"/>
      <c r="FM20" s="592"/>
      <c r="FN20" s="592"/>
      <c r="FO20" s="592"/>
      <c r="FP20" s="592"/>
      <c r="FQ20" s="592"/>
      <c r="FR20" s="592"/>
      <c r="FS20" s="592"/>
      <c r="FT20" s="592"/>
      <c r="FU20" s="592"/>
      <c r="FV20" s="592"/>
      <c r="FW20" s="592"/>
      <c r="FX20" s="592"/>
      <c r="FY20" s="592"/>
      <c r="FZ20" s="592"/>
      <c r="GA20" s="592"/>
      <c r="GB20" s="592"/>
      <c r="GC20" s="592"/>
      <c r="GD20" s="592"/>
      <c r="GE20" s="592"/>
      <c r="GF20" s="592"/>
      <c r="GG20" s="592"/>
      <c r="GH20" s="592"/>
      <c r="GI20" s="592"/>
      <c r="GJ20" s="592"/>
      <c r="GK20" s="592"/>
      <c r="GL20" s="592"/>
      <c r="GM20" s="592"/>
      <c r="GN20" s="592"/>
      <c r="GO20" s="592"/>
      <c r="GP20" s="592"/>
      <c r="GQ20" s="592"/>
      <c r="GR20" s="592"/>
      <c r="GS20" s="592"/>
      <c r="GT20" s="592"/>
      <c r="GU20" s="592"/>
      <c r="GV20" s="592"/>
      <c r="GW20" s="592"/>
      <c r="GX20" s="592"/>
      <c r="GY20" s="592"/>
      <c r="GZ20" s="592"/>
      <c r="HA20" s="592"/>
      <c r="HB20" s="592"/>
      <c r="HC20" s="592"/>
      <c r="HD20" s="592"/>
      <c r="HE20" s="592"/>
      <c r="HF20" s="592"/>
      <c r="HG20" s="592"/>
      <c r="HH20" s="592"/>
      <c r="HI20" s="592"/>
      <c r="HJ20" s="592"/>
      <c r="HK20" s="592"/>
      <c r="HL20" s="592"/>
      <c r="HM20" s="592"/>
      <c r="HN20" s="592"/>
      <c r="HO20" s="592"/>
      <c r="HP20" s="592"/>
      <c r="HQ20" s="592"/>
      <c r="HR20" s="592"/>
      <c r="HS20" s="592"/>
      <c r="HT20" s="592"/>
      <c r="HU20" s="592"/>
      <c r="HV20" s="592"/>
      <c r="HW20" s="592"/>
      <c r="HX20" s="592"/>
      <c r="HY20" s="592"/>
      <c r="HZ20" s="592"/>
      <c r="IA20" s="592"/>
      <c r="IB20" s="592"/>
      <c r="IC20" s="592"/>
      <c r="ID20" s="592"/>
      <c r="IE20" s="592"/>
      <c r="IF20" s="592"/>
      <c r="IG20" s="592"/>
      <c r="IH20" s="592"/>
      <c r="II20" s="592"/>
      <c r="IJ20" s="592"/>
      <c r="IK20" s="592"/>
      <c r="IL20" s="592"/>
      <c r="IM20" s="592"/>
      <c r="IN20" s="592"/>
      <c r="IO20" s="592"/>
      <c r="IP20" s="592"/>
      <c r="IQ20" s="592"/>
      <c r="IR20" s="592"/>
      <c r="IS20" s="592"/>
      <c r="IT20" s="592"/>
      <c r="IU20" s="592"/>
      <c r="IV20" s="592"/>
    </row>
    <row r="21" spans="1:256">
      <c r="A21" s="590" t="s">
        <v>665</v>
      </c>
      <c r="B21" s="591" t="s">
        <v>666</v>
      </c>
      <c r="C21" s="1484">
        <v>4104993</v>
      </c>
      <c r="D21" s="1484">
        <v>2948978.8</v>
      </c>
      <c r="E21" s="1485">
        <v>71.838826521750448</v>
      </c>
      <c r="F21" s="1486">
        <v>19.055767053043795</v>
      </c>
      <c r="G21" s="592"/>
      <c r="H21" s="592"/>
      <c r="I21" s="592"/>
      <c r="J21" s="592"/>
      <c r="K21" s="592"/>
      <c r="L21" s="592"/>
      <c r="M21" s="592"/>
      <c r="N21" s="592"/>
      <c r="O21" s="592"/>
      <c r="P21" s="592"/>
      <c r="Q21" s="592"/>
      <c r="R21" s="592"/>
      <c r="S21" s="592"/>
      <c r="T21" s="592"/>
      <c r="U21" s="592"/>
      <c r="V21" s="592"/>
      <c r="W21" s="592"/>
      <c r="X21" s="592"/>
      <c r="Y21" s="592"/>
      <c r="Z21" s="592"/>
      <c r="AA21" s="592"/>
      <c r="AB21" s="592"/>
      <c r="AC21" s="592"/>
      <c r="AD21" s="592"/>
      <c r="AE21" s="592"/>
      <c r="AF21" s="592"/>
      <c r="AG21" s="592"/>
      <c r="AH21" s="592"/>
      <c r="AI21" s="592"/>
      <c r="AJ21" s="592"/>
      <c r="AK21" s="592"/>
      <c r="AL21" s="592"/>
      <c r="AM21" s="592"/>
      <c r="AN21" s="592"/>
      <c r="AO21" s="592"/>
      <c r="AP21" s="592"/>
      <c r="AQ21" s="592"/>
      <c r="AR21" s="592"/>
      <c r="AS21" s="592"/>
      <c r="AT21" s="592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92"/>
      <c r="BF21" s="592"/>
      <c r="BG21" s="592"/>
      <c r="BH21" s="592"/>
      <c r="BI21" s="592"/>
      <c r="BJ21" s="592"/>
      <c r="BK21" s="592"/>
      <c r="BL21" s="592"/>
      <c r="BM21" s="592"/>
      <c r="BN21" s="592"/>
      <c r="BO21" s="592"/>
      <c r="BP21" s="592"/>
      <c r="BQ21" s="592"/>
      <c r="BR21" s="592"/>
      <c r="BS21" s="592"/>
      <c r="BT21" s="592"/>
      <c r="BU21" s="592"/>
      <c r="BV21" s="592"/>
      <c r="BW21" s="592"/>
      <c r="BX21" s="592"/>
      <c r="BY21" s="592"/>
      <c r="BZ21" s="592"/>
      <c r="CA21" s="592"/>
      <c r="CB21" s="592"/>
      <c r="CC21" s="592"/>
      <c r="CD21" s="592"/>
      <c r="CE21" s="592"/>
      <c r="CF21" s="592"/>
      <c r="CG21" s="592"/>
      <c r="CH21" s="592"/>
      <c r="CI21" s="592"/>
      <c r="CJ21" s="592"/>
      <c r="CK21" s="592"/>
      <c r="CL21" s="592"/>
      <c r="CM21" s="592"/>
      <c r="CN21" s="592"/>
      <c r="CO21" s="592"/>
      <c r="CP21" s="592"/>
      <c r="CQ21" s="592"/>
      <c r="CR21" s="592"/>
      <c r="CS21" s="592"/>
      <c r="CT21" s="592"/>
      <c r="CU21" s="592"/>
      <c r="CV21" s="592"/>
      <c r="CW21" s="592"/>
      <c r="CX21" s="592"/>
      <c r="CY21" s="592"/>
      <c r="CZ21" s="592"/>
      <c r="DA21" s="592"/>
      <c r="DB21" s="592"/>
      <c r="DC21" s="592"/>
      <c r="DD21" s="592"/>
      <c r="DE21" s="592"/>
      <c r="DF21" s="592"/>
      <c r="DG21" s="592"/>
      <c r="DH21" s="592"/>
      <c r="DI21" s="592"/>
      <c r="DJ21" s="592"/>
      <c r="DK21" s="592"/>
      <c r="DL21" s="592"/>
      <c r="DM21" s="592"/>
      <c r="DN21" s="592"/>
      <c r="DO21" s="592"/>
      <c r="DP21" s="592"/>
      <c r="DQ21" s="592"/>
      <c r="DR21" s="592"/>
      <c r="DS21" s="592"/>
      <c r="DT21" s="592"/>
      <c r="DU21" s="592"/>
      <c r="DV21" s="592"/>
      <c r="DW21" s="592"/>
      <c r="DX21" s="592"/>
      <c r="DY21" s="592"/>
      <c r="DZ21" s="592"/>
      <c r="EA21" s="592"/>
      <c r="EB21" s="592"/>
      <c r="EC21" s="592"/>
      <c r="ED21" s="592"/>
      <c r="EE21" s="592"/>
      <c r="EF21" s="592"/>
      <c r="EG21" s="592"/>
      <c r="EH21" s="592"/>
      <c r="EI21" s="592"/>
      <c r="EJ21" s="592"/>
      <c r="EK21" s="592"/>
      <c r="EL21" s="592"/>
      <c r="EM21" s="592"/>
      <c r="EN21" s="592"/>
      <c r="EO21" s="592"/>
      <c r="EP21" s="592"/>
      <c r="EQ21" s="592"/>
      <c r="ER21" s="592"/>
      <c r="ES21" s="592"/>
      <c r="ET21" s="592"/>
      <c r="EU21" s="592"/>
      <c r="EV21" s="592"/>
      <c r="EW21" s="592"/>
      <c r="EX21" s="592"/>
      <c r="EY21" s="592"/>
      <c r="EZ21" s="592"/>
      <c r="FA21" s="592"/>
      <c r="FB21" s="592"/>
      <c r="FC21" s="592"/>
      <c r="FD21" s="592"/>
      <c r="FE21" s="592"/>
      <c r="FF21" s="592"/>
      <c r="FG21" s="592"/>
      <c r="FH21" s="592"/>
      <c r="FI21" s="592"/>
      <c r="FJ21" s="592"/>
      <c r="FK21" s="592"/>
      <c r="FL21" s="592"/>
      <c r="FM21" s="592"/>
      <c r="FN21" s="592"/>
      <c r="FO21" s="592"/>
      <c r="FP21" s="592"/>
      <c r="FQ21" s="592"/>
      <c r="FR21" s="592"/>
      <c r="FS21" s="592"/>
      <c r="FT21" s="592"/>
      <c r="FU21" s="592"/>
      <c r="FV21" s="592"/>
      <c r="FW21" s="592"/>
      <c r="FX21" s="592"/>
      <c r="FY21" s="592"/>
      <c r="FZ21" s="592"/>
      <c r="GA21" s="592"/>
      <c r="GB21" s="592"/>
      <c r="GC21" s="592"/>
      <c r="GD21" s="592"/>
      <c r="GE21" s="592"/>
      <c r="GF21" s="592"/>
      <c r="GG21" s="592"/>
      <c r="GH21" s="592"/>
      <c r="GI21" s="592"/>
      <c r="GJ21" s="592"/>
      <c r="GK21" s="592"/>
      <c r="GL21" s="592"/>
      <c r="GM21" s="592"/>
      <c r="GN21" s="592"/>
      <c r="GO21" s="592"/>
      <c r="GP21" s="592"/>
      <c r="GQ21" s="592"/>
      <c r="GR21" s="592"/>
      <c r="GS21" s="592"/>
      <c r="GT21" s="592"/>
      <c r="GU21" s="592"/>
      <c r="GV21" s="592"/>
      <c r="GW21" s="592"/>
      <c r="GX21" s="592"/>
      <c r="GY21" s="592"/>
      <c r="GZ21" s="592"/>
      <c r="HA21" s="592"/>
      <c r="HB21" s="592"/>
      <c r="HC21" s="592"/>
      <c r="HD21" s="592"/>
      <c r="HE21" s="592"/>
      <c r="HF21" s="592"/>
      <c r="HG21" s="592"/>
      <c r="HH21" s="592"/>
      <c r="HI21" s="592"/>
      <c r="HJ21" s="592"/>
      <c r="HK21" s="592"/>
      <c r="HL21" s="592"/>
      <c r="HM21" s="592"/>
      <c r="HN21" s="592"/>
      <c r="HO21" s="592"/>
      <c r="HP21" s="592"/>
      <c r="HQ21" s="592"/>
      <c r="HR21" s="592"/>
      <c r="HS21" s="592"/>
      <c r="HT21" s="592"/>
      <c r="HU21" s="592"/>
      <c r="HV21" s="592"/>
      <c r="HW21" s="592"/>
      <c r="HX21" s="592"/>
      <c r="HY21" s="592"/>
      <c r="HZ21" s="592"/>
      <c r="IA21" s="592"/>
      <c r="IB21" s="592"/>
      <c r="IC21" s="592"/>
      <c r="ID21" s="592"/>
      <c r="IE21" s="592"/>
      <c r="IF21" s="592"/>
      <c r="IG21" s="592"/>
      <c r="IH21" s="592"/>
      <c r="II21" s="592"/>
      <c r="IJ21" s="592"/>
      <c r="IK21" s="592"/>
      <c r="IL21" s="592"/>
      <c r="IM21" s="592"/>
      <c r="IN21" s="592"/>
      <c r="IO21" s="592"/>
      <c r="IP21" s="592"/>
      <c r="IQ21" s="592"/>
      <c r="IR21" s="592"/>
      <c r="IS21" s="592"/>
      <c r="IT21" s="592"/>
      <c r="IU21" s="592"/>
      <c r="IV21" s="592"/>
    </row>
    <row r="22" spans="1:256">
      <c r="A22" s="590" t="s">
        <v>667</v>
      </c>
      <c r="B22" s="591" t="s">
        <v>666</v>
      </c>
      <c r="C22" s="1484">
        <v>1080004</v>
      </c>
      <c r="D22" s="1484">
        <v>586266</v>
      </c>
      <c r="E22" s="1485">
        <v>54.283687838193195</v>
      </c>
      <c r="F22" s="1486">
        <v>13.65151746476829</v>
      </c>
      <c r="G22" s="592"/>
      <c r="H22" s="1211"/>
      <c r="I22" s="592"/>
      <c r="J22" s="592"/>
      <c r="K22" s="592"/>
      <c r="L22" s="592"/>
      <c r="M22" s="592"/>
      <c r="N22" s="592"/>
      <c r="O22" s="592"/>
      <c r="P22" s="592"/>
      <c r="Q22" s="592"/>
      <c r="R22" s="592"/>
      <c r="S22" s="592"/>
      <c r="T22" s="592"/>
      <c r="U22" s="592"/>
      <c r="V22" s="592"/>
      <c r="W22" s="592"/>
      <c r="X22" s="592"/>
      <c r="Y22" s="592"/>
      <c r="Z22" s="592"/>
      <c r="AA22" s="592"/>
      <c r="AB22" s="592"/>
      <c r="AC22" s="592"/>
      <c r="AD22" s="592"/>
      <c r="AE22" s="592"/>
      <c r="AF22" s="592"/>
      <c r="AG22" s="592"/>
      <c r="AH22" s="592"/>
      <c r="AI22" s="592"/>
      <c r="AJ22" s="592"/>
      <c r="AK22" s="592"/>
      <c r="AL22" s="592"/>
      <c r="AM22" s="592"/>
      <c r="AN22" s="592"/>
      <c r="AO22" s="592"/>
      <c r="AP22" s="592"/>
      <c r="AQ22" s="592"/>
      <c r="AR22" s="592"/>
      <c r="AS22" s="592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92"/>
      <c r="BF22" s="592"/>
      <c r="BG22" s="592"/>
      <c r="BH22" s="592"/>
      <c r="BI22" s="592"/>
      <c r="BJ22" s="592"/>
      <c r="BK22" s="592"/>
      <c r="BL22" s="592"/>
      <c r="BM22" s="592"/>
      <c r="BN22" s="592"/>
      <c r="BO22" s="592"/>
      <c r="BP22" s="592"/>
      <c r="BQ22" s="592"/>
      <c r="BR22" s="592"/>
      <c r="BS22" s="592"/>
      <c r="BT22" s="592"/>
      <c r="BU22" s="592"/>
      <c r="BV22" s="592"/>
      <c r="BW22" s="592"/>
      <c r="BX22" s="592"/>
      <c r="BY22" s="592"/>
      <c r="BZ22" s="592"/>
      <c r="CA22" s="592"/>
      <c r="CB22" s="592"/>
      <c r="CC22" s="592"/>
      <c r="CD22" s="592"/>
      <c r="CE22" s="592"/>
      <c r="CF22" s="592"/>
      <c r="CG22" s="592"/>
      <c r="CH22" s="592"/>
      <c r="CI22" s="592"/>
      <c r="CJ22" s="592"/>
      <c r="CK22" s="592"/>
      <c r="CL22" s="592"/>
      <c r="CM22" s="592"/>
      <c r="CN22" s="592"/>
      <c r="CO22" s="592"/>
      <c r="CP22" s="592"/>
      <c r="CQ22" s="592"/>
      <c r="CR22" s="592"/>
      <c r="CS22" s="592"/>
      <c r="CT22" s="592"/>
      <c r="CU22" s="592"/>
      <c r="CV22" s="592"/>
      <c r="CW22" s="592"/>
      <c r="CX22" s="592"/>
      <c r="CY22" s="592"/>
      <c r="CZ22" s="592"/>
      <c r="DA22" s="592"/>
      <c r="DB22" s="592"/>
      <c r="DC22" s="592"/>
      <c r="DD22" s="592"/>
      <c r="DE22" s="592"/>
      <c r="DF22" s="592"/>
      <c r="DG22" s="592"/>
      <c r="DH22" s="592"/>
      <c r="DI22" s="592"/>
      <c r="DJ22" s="592"/>
      <c r="DK22" s="592"/>
      <c r="DL22" s="592"/>
      <c r="DM22" s="592"/>
      <c r="DN22" s="592"/>
      <c r="DO22" s="592"/>
      <c r="DP22" s="592"/>
      <c r="DQ22" s="592"/>
      <c r="DR22" s="592"/>
      <c r="DS22" s="592"/>
      <c r="DT22" s="592"/>
      <c r="DU22" s="592"/>
      <c r="DV22" s="592"/>
      <c r="DW22" s="592"/>
      <c r="DX22" s="592"/>
      <c r="DY22" s="592"/>
      <c r="DZ22" s="592"/>
      <c r="EA22" s="592"/>
      <c r="EB22" s="592"/>
      <c r="EC22" s="592"/>
      <c r="ED22" s="592"/>
      <c r="EE22" s="592"/>
      <c r="EF22" s="592"/>
      <c r="EG22" s="592"/>
      <c r="EH22" s="592"/>
      <c r="EI22" s="592"/>
      <c r="EJ22" s="592"/>
      <c r="EK22" s="592"/>
      <c r="EL22" s="592"/>
      <c r="EM22" s="592"/>
      <c r="EN22" s="592"/>
      <c r="EO22" s="592"/>
      <c r="EP22" s="592"/>
      <c r="EQ22" s="592"/>
      <c r="ER22" s="592"/>
      <c r="ES22" s="592"/>
      <c r="ET22" s="592"/>
      <c r="EU22" s="592"/>
      <c r="EV22" s="592"/>
      <c r="EW22" s="592"/>
      <c r="EX22" s="592"/>
      <c r="EY22" s="592"/>
      <c r="EZ22" s="592"/>
      <c r="FA22" s="592"/>
      <c r="FB22" s="592"/>
      <c r="FC22" s="592"/>
      <c r="FD22" s="592"/>
      <c r="FE22" s="592"/>
      <c r="FF22" s="592"/>
      <c r="FG22" s="592"/>
      <c r="FH22" s="592"/>
      <c r="FI22" s="592"/>
      <c r="FJ22" s="592"/>
      <c r="FK22" s="592"/>
      <c r="FL22" s="592"/>
      <c r="FM22" s="592"/>
      <c r="FN22" s="592"/>
      <c r="FO22" s="592"/>
      <c r="FP22" s="592"/>
      <c r="FQ22" s="592"/>
      <c r="FR22" s="592"/>
      <c r="FS22" s="592"/>
      <c r="FT22" s="592"/>
      <c r="FU22" s="592"/>
      <c r="FV22" s="592"/>
      <c r="FW22" s="592"/>
      <c r="FX22" s="592"/>
      <c r="FY22" s="592"/>
      <c r="FZ22" s="592"/>
      <c r="GA22" s="592"/>
      <c r="GB22" s="592"/>
      <c r="GC22" s="592"/>
      <c r="GD22" s="592"/>
      <c r="GE22" s="592"/>
      <c r="GF22" s="592"/>
      <c r="GG22" s="592"/>
      <c r="GH22" s="592"/>
      <c r="GI22" s="592"/>
      <c r="GJ22" s="592"/>
      <c r="GK22" s="592"/>
      <c r="GL22" s="592"/>
      <c r="GM22" s="592"/>
      <c r="GN22" s="592"/>
      <c r="GO22" s="592"/>
      <c r="GP22" s="592"/>
      <c r="GQ22" s="592"/>
      <c r="GR22" s="592"/>
      <c r="GS22" s="592"/>
      <c r="GT22" s="592"/>
      <c r="GU22" s="592"/>
      <c r="GV22" s="592"/>
      <c r="GW22" s="592"/>
      <c r="GX22" s="592"/>
      <c r="GY22" s="592"/>
      <c r="GZ22" s="592"/>
      <c r="HA22" s="592"/>
      <c r="HB22" s="592"/>
      <c r="HC22" s="592"/>
      <c r="HD22" s="592"/>
      <c r="HE22" s="592"/>
      <c r="HF22" s="592"/>
      <c r="HG22" s="592"/>
      <c r="HH22" s="592"/>
      <c r="HI22" s="592"/>
      <c r="HJ22" s="592"/>
      <c r="HK22" s="592"/>
      <c r="HL22" s="592"/>
      <c r="HM22" s="592"/>
      <c r="HN22" s="592"/>
      <c r="HO22" s="592"/>
      <c r="HP22" s="592"/>
      <c r="HQ22" s="592"/>
      <c r="HR22" s="592"/>
      <c r="HS22" s="592"/>
      <c r="HT22" s="592"/>
      <c r="HU22" s="592"/>
      <c r="HV22" s="592"/>
      <c r="HW22" s="592"/>
      <c r="HX22" s="592"/>
      <c r="HY22" s="592"/>
      <c r="HZ22" s="592"/>
      <c r="IA22" s="592"/>
      <c r="IB22" s="592"/>
      <c r="IC22" s="592"/>
      <c r="ID22" s="592"/>
      <c r="IE22" s="592"/>
      <c r="IF22" s="592"/>
      <c r="IG22" s="592"/>
      <c r="IH22" s="592"/>
      <c r="II22" s="592"/>
      <c r="IJ22" s="592"/>
      <c r="IK22" s="592"/>
      <c r="IL22" s="592"/>
      <c r="IM22" s="592"/>
      <c r="IN22" s="592"/>
      <c r="IO22" s="592"/>
      <c r="IP22" s="592"/>
      <c r="IQ22" s="592"/>
      <c r="IR22" s="592"/>
      <c r="IS22" s="592"/>
      <c r="IT22" s="592"/>
      <c r="IU22" s="592"/>
      <c r="IV22" s="592"/>
    </row>
    <row r="23" spans="1:256">
      <c r="A23" s="590" t="s">
        <v>668</v>
      </c>
      <c r="B23" s="591" t="s">
        <v>666</v>
      </c>
      <c r="C23" s="1484">
        <v>7449818.6600000001</v>
      </c>
      <c r="D23" s="1484">
        <v>4952597</v>
      </c>
      <c r="E23" s="1485">
        <v>66.479430252333145</v>
      </c>
      <c r="F23" s="1486">
        <v>11.070829464770966</v>
      </c>
      <c r="G23" s="592"/>
      <c r="H23" s="1211"/>
      <c r="I23" s="592"/>
      <c r="J23" s="592"/>
      <c r="K23" s="592"/>
      <c r="L23" s="592"/>
      <c r="M23" s="592"/>
      <c r="N23" s="592"/>
      <c r="O23" s="592"/>
      <c r="P23" s="592"/>
      <c r="Q23" s="592"/>
      <c r="R23" s="592"/>
      <c r="S23" s="592"/>
      <c r="T23" s="592"/>
      <c r="U23" s="592"/>
      <c r="V23" s="592"/>
      <c r="W23" s="592"/>
      <c r="X23" s="592"/>
      <c r="Y23" s="592"/>
      <c r="Z23" s="592"/>
      <c r="AA23" s="592"/>
      <c r="AB23" s="592"/>
      <c r="AC23" s="592"/>
      <c r="AD23" s="592"/>
      <c r="AE23" s="592"/>
      <c r="AF23" s="592"/>
      <c r="AG23" s="592"/>
      <c r="AH23" s="592"/>
      <c r="AI23" s="592"/>
      <c r="AJ23" s="592"/>
      <c r="AK23" s="592"/>
      <c r="AL23" s="592"/>
      <c r="AM23" s="592"/>
      <c r="AN23" s="592"/>
      <c r="AO23" s="592"/>
      <c r="AP23" s="592"/>
      <c r="AQ23" s="592"/>
      <c r="AR23" s="592"/>
      <c r="AS23" s="592"/>
      <c r="AT23" s="592"/>
      <c r="AU23" s="592"/>
      <c r="AV23" s="592"/>
      <c r="AW23" s="592"/>
      <c r="AX23" s="592"/>
      <c r="AY23" s="592"/>
      <c r="AZ23" s="592"/>
      <c r="BA23" s="592"/>
      <c r="BB23" s="592"/>
      <c r="BC23" s="592"/>
      <c r="BD23" s="592"/>
      <c r="BE23" s="592"/>
      <c r="BF23" s="592"/>
      <c r="BG23" s="592"/>
      <c r="BH23" s="592"/>
      <c r="BI23" s="592"/>
      <c r="BJ23" s="592"/>
      <c r="BK23" s="592"/>
      <c r="BL23" s="592"/>
      <c r="BM23" s="592"/>
      <c r="BN23" s="592"/>
      <c r="BO23" s="592"/>
      <c r="BP23" s="592"/>
      <c r="BQ23" s="592"/>
      <c r="BR23" s="592"/>
      <c r="BS23" s="592"/>
      <c r="BT23" s="592"/>
      <c r="BU23" s="592"/>
      <c r="BV23" s="592"/>
      <c r="BW23" s="592"/>
      <c r="BX23" s="592"/>
      <c r="BY23" s="592"/>
      <c r="BZ23" s="592"/>
      <c r="CA23" s="592"/>
      <c r="CB23" s="592"/>
      <c r="CC23" s="592"/>
      <c r="CD23" s="592"/>
      <c r="CE23" s="592"/>
      <c r="CF23" s="592"/>
      <c r="CG23" s="592"/>
      <c r="CH23" s="592"/>
      <c r="CI23" s="592"/>
      <c r="CJ23" s="592"/>
      <c r="CK23" s="592"/>
      <c r="CL23" s="592"/>
      <c r="CM23" s="592"/>
      <c r="CN23" s="592"/>
      <c r="CO23" s="592"/>
      <c r="CP23" s="592"/>
      <c r="CQ23" s="592"/>
      <c r="CR23" s="592"/>
      <c r="CS23" s="592"/>
      <c r="CT23" s="592"/>
      <c r="CU23" s="592"/>
      <c r="CV23" s="592"/>
      <c r="CW23" s="592"/>
      <c r="CX23" s="592"/>
      <c r="CY23" s="592"/>
      <c r="CZ23" s="592"/>
      <c r="DA23" s="592"/>
      <c r="DB23" s="592"/>
      <c r="DC23" s="592"/>
      <c r="DD23" s="592"/>
      <c r="DE23" s="592"/>
      <c r="DF23" s="592"/>
      <c r="DG23" s="592"/>
      <c r="DH23" s="592"/>
      <c r="DI23" s="592"/>
      <c r="DJ23" s="592"/>
      <c r="DK23" s="592"/>
      <c r="DL23" s="592"/>
      <c r="DM23" s="592"/>
      <c r="DN23" s="592"/>
      <c r="DO23" s="592"/>
      <c r="DP23" s="592"/>
      <c r="DQ23" s="592"/>
      <c r="DR23" s="592"/>
      <c r="DS23" s="592"/>
      <c r="DT23" s="592"/>
      <c r="DU23" s="592"/>
      <c r="DV23" s="592"/>
      <c r="DW23" s="592"/>
      <c r="DX23" s="592"/>
      <c r="DY23" s="592"/>
      <c r="DZ23" s="592"/>
      <c r="EA23" s="592"/>
      <c r="EB23" s="592"/>
      <c r="EC23" s="592"/>
      <c r="ED23" s="592"/>
      <c r="EE23" s="592"/>
      <c r="EF23" s="592"/>
      <c r="EG23" s="592"/>
      <c r="EH23" s="592"/>
      <c r="EI23" s="592"/>
      <c r="EJ23" s="592"/>
      <c r="EK23" s="592"/>
      <c r="EL23" s="592"/>
      <c r="EM23" s="592"/>
      <c r="EN23" s="592"/>
      <c r="EO23" s="592"/>
      <c r="EP23" s="592"/>
      <c r="EQ23" s="592"/>
      <c r="ER23" s="592"/>
      <c r="ES23" s="592"/>
      <c r="ET23" s="592"/>
      <c r="EU23" s="592"/>
      <c r="EV23" s="592"/>
      <c r="EW23" s="592"/>
      <c r="EX23" s="592"/>
      <c r="EY23" s="592"/>
      <c r="EZ23" s="592"/>
      <c r="FA23" s="592"/>
      <c r="FB23" s="592"/>
      <c r="FC23" s="592"/>
      <c r="FD23" s="592"/>
      <c r="FE23" s="592"/>
      <c r="FF23" s="592"/>
      <c r="FG23" s="592"/>
      <c r="FH23" s="592"/>
      <c r="FI23" s="592"/>
      <c r="FJ23" s="592"/>
      <c r="FK23" s="592"/>
      <c r="FL23" s="592"/>
      <c r="FM23" s="592"/>
      <c r="FN23" s="592"/>
      <c r="FO23" s="592"/>
      <c r="FP23" s="592"/>
      <c r="FQ23" s="592"/>
      <c r="FR23" s="592"/>
      <c r="FS23" s="592"/>
      <c r="FT23" s="592"/>
      <c r="FU23" s="592"/>
      <c r="FV23" s="592"/>
      <c r="FW23" s="592"/>
      <c r="FX23" s="592"/>
      <c r="FY23" s="592"/>
      <c r="FZ23" s="592"/>
      <c r="GA23" s="592"/>
      <c r="GB23" s="592"/>
      <c r="GC23" s="592"/>
      <c r="GD23" s="592"/>
      <c r="GE23" s="592"/>
      <c r="GF23" s="592"/>
      <c r="GG23" s="592"/>
      <c r="GH23" s="592"/>
      <c r="GI23" s="592"/>
      <c r="GJ23" s="592"/>
      <c r="GK23" s="592"/>
      <c r="GL23" s="592"/>
      <c r="GM23" s="592"/>
      <c r="GN23" s="592"/>
      <c r="GO23" s="592"/>
      <c r="GP23" s="592"/>
      <c r="GQ23" s="592"/>
      <c r="GR23" s="592"/>
      <c r="GS23" s="592"/>
      <c r="GT23" s="592"/>
      <c r="GU23" s="592"/>
      <c r="GV23" s="592"/>
      <c r="GW23" s="592"/>
      <c r="GX23" s="592"/>
      <c r="GY23" s="592"/>
      <c r="GZ23" s="592"/>
      <c r="HA23" s="592"/>
      <c r="HB23" s="592"/>
      <c r="HC23" s="592"/>
      <c r="HD23" s="592"/>
      <c r="HE23" s="592"/>
      <c r="HF23" s="592"/>
      <c r="HG23" s="592"/>
      <c r="HH23" s="592"/>
      <c r="HI23" s="592"/>
      <c r="HJ23" s="592"/>
      <c r="HK23" s="592"/>
      <c r="HL23" s="592"/>
      <c r="HM23" s="592"/>
      <c r="HN23" s="592"/>
      <c r="HO23" s="592"/>
      <c r="HP23" s="592"/>
      <c r="HQ23" s="592"/>
      <c r="HR23" s="592"/>
      <c r="HS23" s="592"/>
      <c r="HT23" s="592"/>
      <c r="HU23" s="592"/>
      <c r="HV23" s="592"/>
      <c r="HW23" s="592"/>
      <c r="HX23" s="592"/>
      <c r="HY23" s="592"/>
      <c r="HZ23" s="592"/>
      <c r="IA23" s="592"/>
      <c r="IB23" s="592"/>
      <c r="IC23" s="592"/>
      <c r="ID23" s="592"/>
      <c r="IE23" s="592"/>
      <c r="IF23" s="592"/>
      <c r="IG23" s="592"/>
      <c r="IH23" s="592"/>
      <c r="II23" s="592"/>
      <c r="IJ23" s="592"/>
      <c r="IK23" s="592"/>
      <c r="IL23" s="592"/>
      <c r="IM23" s="592"/>
      <c r="IN23" s="592"/>
      <c r="IO23" s="592"/>
      <c r="IP23" s="592"/>
      <c r="IQ23" s="592"/>
      <c r="IR23" s="592"/>
      <c r="IS23" s="592"/>
      <c r="IT23" s="592"/>
      <c r="IU23" s="592"/>
      <c r="IV23" s="592"/>
    </row>
    <row r="24" spans="1:256">
      <c r="A24" s="590" t="s">
        <v>669</v>
      </c>
      <c r="B24" s="591" t="s">
        <v>666</v>
      </c>
      <c r="C24" s="1484">
        <v>2574906</v>
      </c>
      <c r="D24" s="1484">
        <v>1604648</v>
      </c>
      <c r="E24" s="1485">
        <v>62.318702119611359</v>
      </c>
      <c r="F24" s="1486">
        <v>10.935868274359031</v>
      </c>
      <c r="G24" s="592"/>
      <c r="H24" s="1211"/>
      <c r="I24" s="592"/>
      <c r="J24" s="592"/>
      <c r="K24" s="592"/>
      <c r="L24" s="592"/>
      <c r="M24" s="592"/>
      <c r="N24" s="592"/>
      <c r="O24" s="592"/>
      <c r="P24" s="592"/>
      <c r="Q24" s="592"/>
      <c r="R24" s="592"/>
      <c r="S24" s="592"/>
      <c r="T24" s="592"/>
      <c r="U24" s="592"/>
      <c r="V24" s="592"/>
      <c r="W24" s="592"/>
      <c r="X24" s="592"/>
      <c r="Y24" s="592"/>
      <c r="Z24" s="592"/>
      <c r="AA24" s="592"/>
      <c r="AB24" s="592"/>
      <c r="AC24" s="592"/>
      <c r="AD24" s="592"/>
      <c r="AE24" s="592"/>
      <c r="AF24" s="592"/>
      <c r="AG24" s="592"/>
      <c r="AH24" s="592"/>
      <c r="AI24" s="592"/>
      <c r="AJ24" s="592"/>
      <c r="AK24" s="592"/>
      <c r="AL24" s="592"/>
      <c r="AM24" s="592"/>
      <c r="AN24" s="592"/>
      <c r="AO24" s="592"/>
      <c r="AP24" s="592"/>
      <c r="AQ24" s="592"/>
      <c r="AR24" s="592"/>
      <c r="AS24" s="592"/>
      <c r="AT24" s="592"/>
      <c r="AU24" s="592"/>
      <c r="AV24" s="592"/>
      <c r="AW24" s="592"/>
      <c r="AX24" s="592"/>
      <c r="AY24" s="592"/>
      <c r="AZ24" s="592"/>
      <c r="BA24" s="592"/>
      <c r="BB24" s="592"/>
      <c r="BC24" s="592"/>
      <c r="BD24" s="592"/>
      <c r="BE24" s="592"/>
      <c r="BF24" s="592"/>
      <c r="BG24" s="592"/>
      <c r="BH24" s="592"/>
      <c r="BI24" s="592"/>
      <c r="BJ24" s="592"/>
      <c r="BK24" s="592"/>
      <c r="BL24" s="592"/>
      <c r="BM24" s="592"/>
      <c r="BN24" s="592"/>
      <c r="BO24" s="592"/>
      <c r="BP24" s="592"/>
      <c r="BQ24" s="592"/>
      <c r="BR24" s="592"/>
      <c r="BS24" s="592"/>
      <c r="BT24" s="592"/>
      <c r="BU24" s="592"/>
      <c r="BV24" s="592"/>
      <c r="BW24" s="592"/>
      <c r="BX24" s="592"/>
      <c r="BY24" s="592"/>
      <c r="BZ24" s="592"/>
      <c r="CA24" s="592"/>
      <c r="CB24" s="592"/>
      <c r="CC24" s="592"/>
      <c r="CD24" s="592"/>
      <c r="CE24" s="592"/>
      <c r="CF24" s="592"/>
      <c r="CG24" s="592"/>
      <c r="CH24" s="592"/>
      <c r="CI24" s="592"/>
      <c r="CJ24" s="592"/>
      <c r="CK24" s="592"/>
      <c r="CL24" s="592"/>
      <c r="CM24" s="592"/>
      <c r="CN24" s="592"/>
      <c r="CO24" s="592"/>
      <c r="CP24" s="592"/>
      <c r="CQ24" s="592"/>
      <c r="CR24" s="592"/>
      <c r="CS24" s="592"/>
      <c r="CT24" s="592"/>
      <c r="CU24" s="592"/>
      <c r="CV24" s="592"/>
      <c r="CW24" s="592"/>
      <c r="CX24" s="592"/>
      <c r="CY24" s="592"/>
      <c r="CZ24" s="592"/>
      <c r="DA24" s="592"/>
      <c r="DB24" s="592"/>
      <c r="DC24" s="592"/>
      <c r="DD24" s="592"/>
      <c r="DE24" s="592"/>
      <c r="DF24" s="592"/>
      <c r="DG24" s="592"/>
      <c r="DH24" s="592"/>
      <c r="DI24" s="592"/>
      <c r="DJ24" s="592"/>
      <c r="DK24" s="592"/>
      <c r="DL24" s="592"/>
      <c r="DM24" s="592"/>
      <c r="DN24" s="592"/>
      <c r="DO24" s="592"/>
      <c r="DP24" s="592"/>
      <c r="DQ24" s="592"/>
      <c r="DR24" s="592"/>
      <c r="DS24" s="592"/>
      <c r="DT24" s="592"/>
      <c r="DU24" s="592"/>
      <c r="DV24" s="592"/>
      <c r="DW24" s="592"/>
      <c r="DX24" s="592"/>
      <c r="DY24" s="592"/>
      <c r="DZ24" s="592"/>
      <c r="EA24" s="592"/>
      <c r="EB24" s="592"/>
      <c r="EC24" s="592"/>
      <c r="ED24" s="592"/>
      <c r="EE24" s="592"/>
      <c r="EF24" s="592"/>
      <c r="EG24" s="592"/>
      <c r="EH24" s="592"/>
      <c r="EI24" s="592"/>
      <c r="EJ24" s="592"/>
      <c r="EK24" s="592"/>
      <c r="EL24" s="592"/>
      <c r="EM24" s="592"/>
      <c r="EN24" s="592"/>
      <c r="EO24" s="592"/>
      <c r="EP24" s="592"/>
      <c r="EQ24" s="592"/>
      <c r="ER24" s="592"/>
      <c r="ES24" s="592"/>
      <c r="ET24" s="592"/>
      <c r="EU24" s="592"/>
      <c r="EV24" s="592"/>
      <c r="EW24" s="592"/>
      <c r="EX24" s="592"/>
      <c r="EY24" s="592"/>
      <c r="EZ24" s="592"/>
      <c r="FA24" s="592"/>
      <c r="FB24" s="592"/>
      <c r="FC24" s="592"/>
      <c r="FD24" s="592"/>
      <c r="FE24" s="592"/>
      <c r="FF24" s="592"/>
      <c r="FG24" s="592"/>
      <c r="FH24" s="592"/>
      <c r="FI24" s="592"/>
      <c r="FJ24" s="592"/>
      <c r="FK24" s="592"/>
      <c r="FL24" s="592"/>
      <c r="FM24" s="592"/>
      <c r="FN24" s="592"/>
      <c r="FO24" s="592"/>
      <c r="FP24" s="592"/>
      <c r="FQ24" s="592"/>
      <c r="FR24" s="592"/>
      <c r="FS24" s="592"/>
      <c r="FT24" s="592"/>
      <c r="FU24" s="592"/>
      <c r="FV24" s="592"/>
      <c r="FW24" s="592"/>
      <c r="FX24" s="592"/>
      <c r="FY24" s="592"/>
      <c r="FZ24" s="592"/>
      <c r="GA24" s="592"/>
      <c r="GB24" s="592"/>
      <c r="GC24" s="592"/>
      <c r="GD24" s="592"/>
      <c r="GE24" s="592"/>
      <c r="GF24" s="592"/>
      <c r="GG24" s="592"/>
      <c r="GH24" s="592"/>
      <c r="GI24" s="592"/>
      <c r="GJ24" s="592"/>
      <c r="GK24" s="592"/>
      <c r="GL24" s="592"/>
      <c r="GM24" s="592"/>
      <c r="GN24" s="592"/>
      <c r="GO24" s="592"/>
      <c r="GP24" s="592"/>
      <c r="GQ24" s="592"/>
      <c r="GR24" s="592"/>
      <c r="GS24" s="592"/>
      <c r="GT24" s="592"/>
      <c r="GU24" s="592"/>
      <c r="GV24" s="592"/>
      <c r="GW24" s="592"/>
      <c r="GX24" s="592"/>
      <c r="GY24" s="592"/>
      <c r="GZ24" s="592"/>
      <c r="HA24" s="592"/>
      <c r="HB24" s="592"/>
      <c r="HC24" s="592"/>
      <c r="HD24" s="592"/>
      <c r="HE24" s="592"/>
      <c r="HF24" s="592"/>
      <c r="HG24" s="592"/>
      <c r="HH24" s="592"/>
      <c r="HI24" s="592"/>
      <c r="HJ24" s="592"/>
      <c r="HK24" s="592"/>
      <c r="HL24" s="592"/>
      <c r="HM24" s="592"/>
      <c r="HN24" s="592"/>
      <c r="HO24" s="592"/>
      <c r="HP24" s="592"/>
      <c r="HQ24" s="592"/>
      <c r="HR24" s="592"/>
      <c r="HS24" s="592"/>
      <c r="HT24" s="592"/>
      <c r="HU24" s="592"/>
      <c r="HV24" s="592"/>
      <c r="HW24" s="592"/>
      <c r="HX24" s="592"/>
      <c r="HY24" s="592"/>
      <c r="HZ24" s="592"/>
      <c r="IA24" s="592"/>
      <c r="IB24" s="592"/>
      <c r="IC24" s="592"/>
      <c r="ID24" s="592"/>
      <c r="IE24" s="592"/>
      <c r="IF24" s="592"/>
      <c r="IG24" s="592"/>
      <c r="IH24" s="592"/>
      <c r="II24" s="592"/>
      <c r="IJ24" s="592"/>
      <c r="IK24" s="592"/>
      <c r="IL24" s="592"/>
      <c r="IM24" s="592"/>
      <c r="IN24" s="592"/>
      <c r="IO24" s="592"/>
      <c r="IP24" s="592"/>
      <c r="IQ24" s="592"/>
      <c r="IR24" s="592"/>
      <c r="IS24" s="592"/>
      <c r="IT24" s="592"/>
      <c r="IU24" s="592"/>
      <c r="IV24" s="592"/>
    </row>
    <row r="25" spans="1:256">
      <c r="A25" s="590" t="s">
        <v>670</v>
      </c>
      <c r="B25" s="591" t="s">
        <v>650</v>
      </c>
      <c r="C25" s="1484">
        <v>69263</v>
      </c>
      <c r="D25" s="1484">
        <v>34147</v>
      </c>
      <c r="E25" s="1485">
        <v>49.300492326350287</v>
      </c>
      <c r="F25" s="1486">
        <v>-11.505818746034102</v>
      </c>
      <c r="G25" s="592"/>
      <c r="H25" s="1211"/>
      <c r="I25" s="592"/>
      <c r="J25" s="592"/>
      <c r="K25" s="592"/>
      <c r="L25" s="592"/>
      <c r="M25" s="592"/>
      <c r="N25" s="592"/>
      <c r="O25" s="592"/>
      <c r="P25" s="592"/>
      <c r="Q25" s="592"/>
      <c r="R25" s="592"/>
      <c r="S25" s="592"/>
      <c r="T25" s="592"/>
      <c r="U25" s="592"/>
      <c r="V25" s="592"/>
      <c r="W25" s="592"/>
      <c r="X25" s="592"/>
      <c r="Y25" s="592"/>
      <c r="Z25" s="592"/>
      <c r="AA25" s="592"/>
      <c r="AB25" s="592"/>
      <c r="AC25" s="592"/>
      <c r="AD25" s="592"/>
      <c r="AE25" s="592"/>
      <c r="AF25" s="592"/>
      <c r="AG25" s="592"/>
      <c r="AH25" s="592"/>
      <c r="AI25" s="592"/>
      <c r="AJ25" s="592"/>
      <c r="AK25" s="592"/>
      <c r="AL25" s="592"/>
      <c r="AM25" s="592"/>
      <c r="AN25" s="592"/>
      <c r="AO25" s="592"/>
      <c r="AP25" s="592"/>
      <c r="AQ25" s="592"/>
      <c r="AR25" s="592"/>
      <c r="AS25" s="592"/>
      <c r="AT25" s="592"/>
      <c r="AU25" s="592"/>
      <c r="AV25" s="592"/>
      <c r="AW25" s="592"/>
      <c r="AX25" s="592"/>
      <c r="AY25" s="592"/>
      <c r="AZ25" s="592"/>
      <c r="BA25" s="592"/>
      <c r="BB25" s="592"/>
      <c r="BC25" s="592"/>
      <c r="BD25" s="592"/>
      <c r="BE25" s="592"/>
      <c r="BF25" s="592"/>
      <c r="BG25" s="592"/>
      <c r="BH25" s="592"/>
      <c r="BI25" s="592"/>
      <c r="BJ25" s="592"/>
      <c r="BK25" s="592"/>
      <c r="BL25" s="592"/>
      <c r="BM25" s="592"/>
      <c r="BN25" s="592"/>
      <c r="BO25" s="592"/>
      <c r="BP25" s="592"/>
      <c r="BQ25" s="592"/>
      <c r="BR25" s="592"/>
      <c r="BS25" s="592"/>
      <c r="BT25" s="592"/>
      <c r="BU25" s="592"/>
      <c r="BV25" s="592"/>
      <c r="BW25" s="592"/>
      <c r="BX25" s="592"/>
      <c r="BY25" s="592"/>
      <c r="BZ25" s="592"/>
      <c r="CA25" s="592"/>
      <c r="CB25" s="592"/>
      <c r="CC25" s="592"/>
      <c r="CD25" s="592"/>
      <c r="CE25" s="592"/>
      <c r="CF25" s="592"/>
      <c r="CG25" s="592"/>
      <c r="CH25" s="592"/>
      <c r="CI25" s="592"/>
      <c r="CJ25" s="592"/>
      <c r="CK25" s="592"/>
      <c r="CL25" s="592"/>
      <c r="CM25" s="592"/>
      <c r="CN25" s="592"/>
      <c r="CO25" s="592"/>
      <c r="CP25" s="592"/>
      <c r="CQ25" s="592"/>
      <c r="CR25" s="592"/>
      <c r="CS25" s="592"/>
      <c r="CT25" s="592"/>
      <c r="CU25" s="592"/>
      <c r="CV25" s="592"/>
      <c r="CW25" s="592"/>
      <c r="CX25" s="592"/>
      <c r="CY25" s="592"/>
      <c r="CZ25" s="592"/>
      <c r="DA25" s="592"/>
      <c r="DB25" s="592"/>
      <c r="DC25" s="592"/>
      <c r="DD25" s="592"/>
      <c r="DE25" s="592"/>
      <c r="DF25" s="592"/>
      <c r="DG25" s="592"/>
      <c r="DH25" s="592"/>
      <c r="DI25" s="592"/>
      <c r="DJ25" s="592"/>
      <c r="DK25" s="592"/>
      <c r="DL25" s="592"/>
      <c r="DM25" s="592"/>
      <c r="DN25" s="592"/>
      <c r="DO25" s="592"/>
      <c r="DP25" s="592"/>
      <c r="DQ25" s="592"/>
      <c r="DR25" s="592"/>
      <c r="DS25" s="592"/>
      <c r="DT25" s="592"/>
      <c r="DU25" s="592"/>
      <c r="DV25" s="592"/>
      <c r="DW25" s="592"/>
      <c r="DX25" s="592"/>
      <c r="DY25" s="592"/>
      <c r="DZ25" s="592"/>
      <c r="EA25" s="592"/>
      <c r="EB25" s="592"/>
      <c r="EC25" s="592"/>
      <c r="ED25" s="592"/>
      <c r="EE25" s="592"/>
      <c r="EF25" s="592"/>
      <c r="EG25" s="592"/>
      <c r="EH25" s="592"/>
      <c r="EI25" s="592"/>
      <c r="EJ25" s="592"/>
      <c r="EK25" s="592"/>
      <c r="EL25" s="592"/>
      <c r="EM25" s="592"/>
      <c r="EN25" s="592"/>
      <c r="EO25" s="592"/>
      <c r="EP25" s="592"/>
      <c r="EQ25" s="592"/>
      <c r="ER25" s="592"/>
      <c r="ES25" s="592"/>
      <c r="ET25" s="592"/>
      <c r="EU25" s="592"/>
      <c r="EV25" s="592"/>
      <c r="EW25" s="592"/>
      <c r="EX25" s="592"/>
      <c r="EY25" s="592"/>
      <c r="EZ25" s="592"/>
      <c r="FA25" s="592"/>
      <c r="FB25" s="592"/>
      <c r="FC25" s="592"/>
      <c r="FD25" s="592"/>
      <c r="FE25" s="592"/>
      <c r="FF25" s="592"/>
      <c r="FG25" s="592"/>
      <c r="FH25" s="592"/>
      <c r="FI25" s="592"/>
      <c r="FJ25" s="592"/>
      <c r="FK25" s="592"/>
      <c r="FL25" s="592"/>
      <c r="FM25" s="592"/>
      <c r="FN25" s="592"/>
      <c r="FO25" s="592"/>
      <c r="FP25" s="592"/>
      <c r="FQ25" s="592"/>
      <c r="FR25" s="592"/>
      <c r="FS25" s="592"/>
      <c r="FT25" s="592"/>
      <c r="FU25" s="592"/>
      <c r="FV25" s="592"/>
      <c r="FW25" s="592"/>
      <c r="FX25" s="592"/>
      <c r="FY25" s="592"/>
      <c r="FZ25" s="592"/>
      <c r="GA25" s="592"/>
      <c r="GB25" s="592"/>
      <c r="GC25" s="592"/>
      <c r="GD25" s="592"/>
      <c r="GE25" s="592"/>
      <c r="GF25" s="592"/>
      <c r="GG25" s="592"/>
      <c r="GH25" s="592"/>
      <c r="GI25" s="592"/>
      <c r="GJ25" s="592"/>
      <c r="GK25" s="592"/>
      <c r="GL25" s="592"/>
      <c r="GM25" s="592"/>
      <c r="GN25" s="592"/>
      <c r="GO25" s="592"/>
      <c r="GP25" s="592"/>
      <c r="GQ25" s="592"/>
      <c r="GR25" s="592"/>
      <c r="GS25" s="592"/>
      <c r="GT25" s="592"/>
      <c r="GU25" s="592"/>
      <c r="GV25" s="592"/>
      <c r="GW25" s="592"/>
      <c r="GX25" s="592"/>
      <c r="GY25" s="592"/>
      <c r="GZ25" s="592"/>
      <c r="HA25" s="592"/>
      <c r="HB25" s="592"/>
      <c r="HC25" s="592"/>
      <c r="HD25" s="592"/>
      <c r="HE25" s="592"/>
      <c r="HF25" s="592"/>
      <c r="HG25" s="592"/>
      <c r="HH25" s="592"/>
      <c r="HI25" s="592"/>
      <c r="HJ25" s="592"/>
      <c r="HK25" s="592"/>
      <c r="HL25" s="592"/>
      <c r="HM25" s="592"/>
      <c r="HN25" s="592"/>
      <c r="HO25" s="592"/>
      <c r="HP25" s="592"/>
      <c r="HQ25" s="592"/>
      <c r="HR25" s="592"/>
      <c r="HS25" s="592"/>
      <c r="HT25" s="592"/>
      <c r="HU25" s="592"/>
      <c r="HV25" s="592"/>
      <c r="HW25" s="592"/>
      <c r="HX25" s="592"/>
      <c r="HY25" s="592"/>
      <c r="HZ25" s="592"/>
      <c r="IA25" s="592"/>
      <c r="IB25" s="592"/>
      <c r="IC25" s="592"/>
      <c r="ID25" s="592"/>
      <c r="IE25" s="592"/>
      <c r="IF25" s="592"/>
      <c r="IG25" s="592"/>
      <c r="IH25" s="592"/>
      <c r="II25" s="592"/>
      <c r="IJ25" s="592"/>
      <c r="IK25" s="592"/>
      <c r="IL25" s="592"/>
      <c r="IM25" s="592"/>
      <c r="IN25" s="592"/>
      <c r="IO25" s="592"/>
      <c r="IP25" s="592"/>
      <c r="IQ25" s="592"/>
      <c r="IR25" s="592"/>
      <c r="IS25" s="592"/>
      <c r="IT25" s="592"/>
      <c r="IU25" s="592"/>
      <c r="IV25" s="592"/>
    </row>
    <row r="26" spans="1:256">
      <c r="A26" s="590" t="s">
        <v>671</v>
      </c>
      <c r="B26" s="591" t="s">
        <v>650</v>
      </c>
      <c r="C26" s="1484">
        <v>3408</v>
      </c>
      <c r="D26" s="1484">
        <v>2585</v>
      </c>
      <c r="E26" s="1485">
        <v>75.850938967136145</v>
      </c>
      <c r="F26" s="1486">
        <v>-0.33806659185088961</v>
      </c>
      <c r="G26" s="592"/>
      <c r="H26" s="1211"/>
      <c r="I26" s="592"/>
      <c r="J26" s="592"/>
      <c r="K26" s="592"/>
      <c r="L26" s="592"/>
      <c r="M26" s="592"/>
      <c r="N26" s="592"/>
      <c r="O26" s="592"/>
      <c r="P26" s="592"/>
      <c r="Q26" s="592"/>
      <c r="R26" s="592"/>
      <c r="S26" s="592"/>
      <c r="T26" s="592"/>
      <c r="U26" s="592"/>
      <c r="V26" s="592"/>
      <c r="W26" s="592"/>
      <c r="X26" s="592"/>
      <c r="Y26" s="592"/>
      <c r="Z26" s="592"/>
      <c r="AA26" s="592"/>
      <c r="AB26" s="592"/>
      <c r="AC26" s="592"/>
      <c r="AD26" s="592"/>
      <c r="AE26" s="592"/>
      <c r="AF26" s="592"/>
      <c r="AG26" s="592"/>
      <c r="AH26" s="592"/>
      <c r="AI26" s="592"/>
      <c r="AJ26" s="592"/>
      <c r="AK26" s="592"/>
      <c r="AL26" s="592"/>
      <c r="AM26" s="592"/>
      <c r="AN26" s="592"/>
      <c r="AO26" s="592"/>
      <c r="AP26" s="592"/>
      <c r="AQ26" s="592"/>
      <c r="AR26" s="592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92"/>
      <c r="BF26" s="592"/>
      <c r="BG26" s="592"/>
      <c r="BH26" s="592"/>
      <c r="BI26" s="592"/>
      <c r="BJ26" s="592"/>
      <c r="BK26" s="592"/>
      <c r="BL26" s="592"/>
      <c r="BM26" s="592"/>
      <c r="BN26" s="592"/>
      <c r="BO26" s="592"/>
      <c r="BP26" s="592"/>
      <c r="BQ26" s="592"/>
      <c r="BR26" s="592"/>
      <c r="BS26" s="592"/>
      <c r="BT26" s="592"/>
      <c r="BU26" s="592"/>
      <c r="BV26" s="592"/>
      <c r="BW26" s="592"/>
      <c r="BX26" s="592"/>
      <c r="BY26" s="592"/>
      <c r="BZ26" s="592"/>
      <c r="CA26" s="592"/>
      <c r="CB26" s="592"/>
      <c r="CC26" s="592"/>
      <c r="CD26" s="592"/>
      <c r="CE26" s="592"/>
      <c r="CF26" s="592"/>
      <c r="CG26" s="592"/>
      <c r="CH26" s="592"/>
      <c r="CI26" s="592"/>
      <c r="CJ26" s="592"/>
      <c r="CK26" s="592"/>
      <c r="CL26" s="592"/>
      <c r="CM26" s="592"/>
      <c r="CN26" s="592"/>
      <c r="CO26" s="592"/>
      <c r="CP26" s="592"/>
      <c r="CQ26" s="592"/>
      <c r="CR26" s="592"/>
      <c r="CS26" s="592"/>
      <c r="CT26" s="592"/>
      <c r="CU26" s="592"/>
      <c r="CV26" s="592"/>
      <c r="CW26" s="592"/>
      <c r="CX26" s="592"/>
      <c r="CY26" s="592"/>
      <c r="CZ26" s="592"/>
      <c r="DA26" s="592"/>
      <c r="DB26" s="592"/>
      <c r="DC26" s="592"/>
      <c r="DD26" s="592"/>
      <c r="DE26" s="592"/>
      <c r="DF26" s="592"/>
      <c r="DG26" s="592"/>
      <c r="DH26" s="592"/>
      <c r="DI26" s="592"/>
      <c r="DJ26" s="592"/>
      <c r="DK26" s="592"/>
      <c r="DL26" s="592"/>
      <c r="DM26" s="592"/>
      <c r="DN26" s="592"/>
      <c r="DO26" s="592"/>
      <c r="DP26" s="592"/>
      <c r="DQ26" s="592"/>
      <c r="DR26" s="592"/>
      <c r="DS26" s="592"/>
      <c r="DT26" s="592"/>
      <c r="DU26" s="592"/>
      <c r="DV26" s="592"/>
      <c r="DW26" s="592"/>
      <c r="DX26" s="592"/>
      <c r="DY26" s="592"/>
      <c r="DZ26" s="592"/>
      <c r="EA26" s="592"/>
      <c r="EB26" s="592"/>
      <c r="EC26" s="592"/>
      <c r="ED26" s="592"/>
      <c r="EE26" s="592"/>
      <c r="EF26" s="592"/>
      <c r="EG26" s="592"/>
      <c r="EH26" s="592"/>
      <c r="EI26" s="592"/>
      <c r="EJ26" s="592"/>
      <c r="EK26" s="592"/>
      <c r="EL26" s="592"/>
      <c r="EM26" s="592"/>
      <c r="EN26" s="592"/>
      <c r="EO26" s="592"/>
      <c r="EP26" s="592"/>
      <c r="EQ26" s="592"/>
      <c r="ER26" s="592"/>
      <c r="ES26" s="592"/>
      <c r="ET26" s="592"/>
      <c r="EU26" s="592"/>
      <c r="EV26" s="592"/>
      <c r="EW26" s="592"/>
      <c r="EX26" s="592"/>
      <c r="EY26" s="592"/>
      <c r="EZ26" s="592"/>
      <c r="FA26" s="592"/>
      <c r="FB26" s="592"/>
      <c r="FC26" s="592"/>
      <c r="FD26" s="592"/>
      <c r="FE26" s="592"/>
      <c r="FF26" s="592"/>
      <c r="FG26" s="592"/>
      <c r="FH26" s="592"/>
      <c r="FI26" s="592"/>
      <c r="FJ26" s="592"/>
      <c r="FK26" s="592"/>
      <c r="FL26" s="592"/>
      <c r="FM26" s="592"/>
      <c r="FN26" s="592"/>
      <c r="FO26" s="592"/>
      <c r="FP26" s="592"/>
      <c r="FQ26" s="592"/>
      <c r="FR26" s="592"/>
      <c r="FS26" s="592"/>
      <c r="FT26" s="592"/>
      <c r="FU26" s="592"/>
      <c r="FV26" s="592"/>
      <c r="FW26" s="592"/>
      <c r="FX26" s="592"/>
      <c r="FY26" s="592"/>
      <c r="FZ26" s="592"/>
      <c r="GA26" s="592"/>
      <c r="GB26" s="592"/>
      <c r="GC26" s="592"/>
      <c r="GD26" s="592"/>
      <c r="GE26" s="592"/>
      <c r="GF26" s="592"/>
      <c r="GG26" s="592"/>
      <c r="GH26" s="592"/>
      <c r="GI26" s="592"/>
      <c r="GJ26" s="592"/>
      <c r="GK26" s="592"/>
      <c r="GL26" s="592"/>
      <c r="GM26" s="592"/>
      <c r="GN26" s="592"/>
      <c r="GO26" s="592"/>
      <c r="GP26" s="592"/>
      <c r="GQ26" s="592"/>
      <c r="GR26" s="592"/>
      <c r="GS26" s="592"/>
      <c r="GT26" s="592"/>
      <c r="GU26" s="592"/>
      <c r="GV26" s="592"/>
      <c r="GW26" s="592"/>
      <c r="GX26" s="592"/>
      <c r="GY26" s="592"/>
      <c r="GZ26" s="592"/>
      <c r="HA26" s="592"/>
      <c r="HB26" s="592"/>
      <c r="HC26" s="592"/>
      <c r="HD26" s="592"/>
      <c r="HE26" s="592"/>
      <c r="HF26" s="592"/>
      <c r="HG26" s="592"/>
      <c r="HH26" s="592"/>
      <c r="HI26" s="592"/>
      <c r="HJ26" s="592"/>
      <c r="HK26" s="592"/>
      <c r="HL26" s="592"/>
      <c r="HM26" s="592"/>
      <c r="HN26" s="592"/>
      <c r="HO26" s="592"/>
      <c r="HP26" s="592"/>
      <c r="HQ26" s="592"/>
      <c r="HR26" s="592"/>
      <c r="HS26" s="592"/>
      <c r="HT26" s="592"/>
      <c r="HU26" s="592"/>
      <c r="HV26" s="592"/>
      <c r="HW26" s="592"/>
      <c r="HX26" s="592"/>
      <c r="HY26" s="592"/>
      <c r="HZ26" s="592"/>
      <c r="IA26" s="592"/>
      <c r="IB26" s="592"/>
      <c r="IC26" s="592"/>
      <c r="ID26" s="592"/>
      <c r="IE26" s="592"/>
      <c r="IF26" s="592"/>
      <c r="IG26" s="592"/>
      <c r="IH26" s="592"/>
      <c r="II26" s="592"/>
      <c r="IJ26" s="592"/>
      <c r="IK26" s="592"/>
      <c r="IL26" s="592"/>
      <c r="IM26" s="592"/>
      <c r="IN26" s="592"/>
      <c r="IO26" s="592"/>
      <c r="IP26" s="592"/>
      <c r="IQ26" s="592"/>
      <c r="IR26" s="592"/>
      <c r="IS26" s="592"/>
      <c r="IT26" s="592"/>
      <c r="IU26" s="592"/>
      <c r="IV26" s="592"/>
    </row>
    <row r="27" spans="1:256">
      <c r="A27" s="590" t="s">
        <v>672</v>
      </c>
      <c r="B27" s="591" t="s">
        <v>650</v>
      </c>
      <c r="C27" s="1484">
        <v>43918</v>
      </c>
      <c r="D27" s="1484">
        <v>40675</v>
      </c>
      <c r="E27" s="1485">
        <v>92.615783961018266</v>
      </c>
      <c r="F27" s="1486">
        <v>-9.860152165393572</v>
      </c>
      <c r="G27" s="592"/>
      <c r="H27" s="1211"/>
      <c r="I27" s="592"/>
      <c r="J27" s="592"/>
      <c r="K27" s="592"/>
      <c r="L27" s="592"/>
      <c r="M27" s="592"/>
      <c r="N27" s="592"/>
      <c r="O27" s="592"/>
      <c r="P27" s="592"/>
      <c r="Q27" s="592"/>
      <c r="R27" s="592"/>
      <c r="S27" s="592"/>
      <c r="T27" s="592"/>
      <c r="U27" s="592"/>
      <c r="V27" s="592"/>
      <c r="W27" s="592"/>
      <c r="X27" s="592"/>
      <c r="Y27" s="592"/>
      <c r="Z27" s="592"/>
      <c r="AA27" s="592"/>
      <c r="AB27" s="592"/>
      <c r="AC27" s="592"/>
      <c r="AD27" s="592"/>
      <c r="AE27" s="592"/>
      <c r="AF27" s="592"/>
      <c r="AG27" s="592"/>
      <c r="AH27" s="592"/>
      <c r="AI27" s="592"/>
      <c r="AJ27" s="592"/>
      <c r="AK27" s="592"/>
      <c r="AL27" s="592"/>
      <c r="AM27" s="592"/>
      <c r="AN27" s="592"/>
      <c r="AO27" s="592"/>
      <c r="AP27" s="592"/>
      <c r="AQ27" s="592"/>
      <c r="AR27" s="592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92"/>
      <c r="BF27" s="592"/>
      <c r="BG27" s="592"/>
      <c r="BH27" s="592"/>
      <c r="BI27" s="592"/>
      <c r="BJ27" s="592"/>
      <c r="BK27" s="592"/>
      <c r="BL27" s="592"/>
      <c r="BM27" s="592"/>
      <c r="BN27" s="592"/>
      <c r="BO27" s="592"/>
      <c r="BP27" s="592"/>
      <c r="BQ27" s="592"/>
      <c r="BR27" s="592"/>
      <c r="BS27" s="592"/>
      <c r="BT27" s="592"/>
      <c r="BU27" s="592"/>
      <c r="BV27" s="592"/>
      <c r="BW27" s="592"/>
      <c r="BX27" s="592"/>
      <c r="BY27" s="592"/>
      <c r="BZ27" s="592"/>
      <c r="CA27" s="592"/>
      <c r="CB27" s="592"/>
      <c r="CC27" s="592"/>
      <c r="CD27" s="592"/>
      <c r="CE27" s="592"/>
      <c r="CF27" s="592"/>
      <c r="CG27" s="592"/>
      <c r="CH27" s="592"/>
      <c r="CI27" s="592"/>
      <c r="CJ27" s="592"/>
      <c r="CK27" s="592"/>
      <c r="CL27" s="592"/>
      <c r="CM27" s="592"/>
      <c r="CN27" s="592"/>
      <c r="CO27" s="592"/>
      <c r="CP27" s="592"/>
      <c r="CQ27" s="592"/>
      <c r="CR27" s="592"/>
      <c r="CS27" s="592"/>
      <c r="CT27" s="592"/>
      <c r="CU27" s="592"/>
      <c r="CV27" s="592"/>
      <c r="CW27" s="592"/>
      <c r="CX27" s="592"/>
      <c r="CY27" s="592"/>
      <c r="CZ27" s="592"/>
      <c r="DA27" s="592"/>
      <c r="DB27" s="592"/>
      <c r="DC27" s="592"/>
      <c r="DD27" s="592"/>
      <c r="DE27" s="592"/>
      <c r="DF27" s="592"/>
      <c r="DG27" s="592"/>
      <c r="DH27" s="592"/>
      <c r="DI27" s="592"/>
      <c r="DJ27" s="592"/>
      <c r="DK27" s="592"/>
      <c r="DL27" s="592"/>
      <c r="DM27" s="592"/>
      <c r="DN27" s="592"/>
      <c r="DO27" s="592"/>
      <c r="DP27" s="592"/>
      <c r="DQ27" s="592"/>
      <c r="DR27" s="592"/>
      <c r="DS27" s="592"/>
      <c r="DT27" s="592"/>
      <c r="DU27" s="592"/>
      <c r="DV27" s="592"/>
      <c r="DW27" s="592"/>
      <c r="DX27" s="592"/>
      <c r="DY27" s="592"/>
      <c r="DZ27" s="592"/>
      <c r="EA27" s="592"/>
      <c r="EB27" s="592"/>
      <c r="EC27" s="592"/>
      <c r="ED27" s="592"/>
      <c r="EE27" s="592"/>
      <c r="EF27" s="592"/>
      <c r="EG27" s="592"/>
      <c r="EH27" s="592"/>
      <c r="EI27" s="592"/>
      <c r="EJ27" s="592"/>
      <c r="EK27" s="592"/>
      <c r="EL27" s="592"/>
      <c r="EM27" s="592"/>
      <c r="EN27" s="592"/>
      <c r="EO27" s="592"/>
      <c r="EP27" s="592"/>
      <c r="EQ27" s="592"/>
      <c r="ER27" s="592"/>
      <c r="ES27" s="592"/>
      <c r="ET27" s="592"/>
      <c r="EU27" s="592"/>
      <c r="EV27" s="592"/>
      <c r="EW27" s="592"/>
      <c r="EX27" s="592"/>
      <c r="EY27" s="592"/>
      <c r="EZ27" s="592"/>
      <c r="FA27" s="592"/>
      <c r="FB27" s="592"/>
      <c r="FC27" s="592"/>
      <c r="FD27" s="592"/>
      <c r="FE27" s="592"/>
      <c r="FF27" s="592"/>
      <c r="FG27" s="592"/>
      <c r="FH27" s="592"/>
      <c r="FI27" s="592"/>
      <c r="FJ27" s="592"/>
      <c r="FK27" s="592"/>
      <c r="FL27" s="592"/>
      <c r="FM27" s="592"/>
      <c r="FN27" s="592"/>
      <c r="FO27" s="592"/>
      <c r="FP27" s="592"/>
      <c r="FQ27" s="592"/>
      <c r="FR27" s="592"/>
      <c r="FS27" s="592"/>
      <c r="FT27" s="592"/>
      <c r="FU27" s="592"/>
      <c r="FV27" s="592"/>
      <c r="FW27" s="592"/>
      <c r="FX27" s="592"/>
      <c r="FY27" s="592"/>
      <c r="FZ27" s="592"/>
      <c r="GA27" s="592"/>
      <c r="GB27" s="592"/>
      <c r="GC27" s="592"/>
      <c r="GD27" s="592"/>
      <c r="GE27" s="592"/>
      <c r="GF27" s="592"/>
      <c r="GG27" s="592"/>
      <c r="GH27" s="592"/>
      <c r="GI27" s="592"/>
      <c r="GJ27" s="592"/>
      <c r="GK27" s="592"/>
      <c r="GL27" s="592"/>
      <c r="GM27" s="592"/>
      <c r="GN27" s="592"/>
      <c r="GO27" s="592"/>
      <c r="GP27" s="592"/>
      <c r="GQ27" s="592"/>
      <c r="GR27" s="592"/>
      <c r="GS27" s="592"/>
      <c r="GT27" s="592"/>
      <c r="GU27" s="592"/>
      <c r="GV27" s="592"/>
      <c r="GW27" s="592"/>
      <c r="GX27" s="592"/>
      <c r="GY27" s="592"/>
      <c r="GZ27" s="592"/>
      <c r="HA27" s="592"/>
      <c r="HB27" s="592"/>
      <c r="HC27" s="592"/>
      <c r="HD27" s="592"/>
      <c r="HE27" s="592"/>
      <c r="HF27" s="592"/>
      <c r="HG27" s="592"/>
      <c r="HH27" s="592"/>
      <c r="HI27" s="592"/>
      <c r="HJ27" s="592"/>
      <c r="HK27" s="592"/>
      <c r="HL27" s="592"/>
      <c r="HM27" s="592"/>
      <c r="HN27" s="592"/>
      <c r="HO27" s="592"/>
      <c r="HP27" s="592"/>
      <c r="HQ27" s="592"/>
      <c r="HR27" s="592"/>
      <c r="HS27" s="592"/>
      <c r="HT27" s="592"/>
      <c r="HU27" s="592"/>
      <c r="HV27" s="592"/>
      <c r="HW27" s="592"/>
      <c r="HX27" s="592"/>
      <c r="HY27" s="592"/>
      <c r="HZ27" s="592"/>
      <c r="IA27" s="592"/>
      <c r="IB27" s="592"/>
      <c r="IC27" s="592"/>
      <c r="ID27" s="592"/>
      <c r="IE27" s="592"/>
      <c r="IF27" s="592"/>
      <c r="IG27" s="592"/>
      <c r="IH27" s="592"/>
      <c r="II27" s="592"/>
      <c r="IJ27" s="592"/>
      <c r="IK27" s="592"/>
      <c r="IL27" s="592"/>
      <c r="IM27" s="592"/>
      <c r="IN27" s="592"/>
      <c r="IO27" s="592"/>
      <c r="IP27" s="592"/>
      <c r="IQ27" s="592"/>
      <c r="IR27" s="592"/>
      <c r="IS27" s="592"/>
      <c r="IT27" s="592"/>
      <c r="IU27" s="592"/>
      <c r="IV27" s="592"/>
    </row>
    <row r="28" spans="1:256">
      <c r="A28" s="590" t="s">
        <v>673</v>
      </c>
      <c r="B28" s="591" t="s">
        <v>650</v>
      </c>
      <c r="C28" s="1484">
        <v>3900</v>
      </c>
      <c r="D28" s="1484">
        <v>2311</v>
      </c>
      <c r="E28" s="1485">
        <v>59.256410256410255</v>
      </c>
      <c r="F28" s="1486">
        <v>25.256410256410255</v>
      </c>
      <c r="G28" s="592"/>
      <c r="H28" s="1211"/>
      <c r="I28" s="592"/>
      <c r="J28" s="592"/>
      <c r="K28" s="592"/>
      <c r="L28" s="592"/>
      <c r="M28" s="592"/>
      <c r="N28" s="592"/>
      <c r="O28" s="592"/>
      <c r="P28" s="592"/>
      <c r="Q28" s="592"/>
      <c r="R28" s="592"/>
      <c r="S28" s="592"/>
      <c r="T28" s="592"/>
      <c r="U28" s="592"/>
      <c r="V28" s="592"/>
      <c r="W28" s="592"/>
      <c r="X28" s="592"/>
      <c r="Y28" s="592"/>
      <c r="Z28" s="592"/>
      <c r="AA28" s="592"/>
      <c r="AB28" s="592"/>
      <c r="AC28" s="592"/>
      <c r="AD28" s="592"/>
      <c r="AE28" s="592"/>
      <c r="AF28" s="592"/>
      <c r="AG28" s="592"/>
      <c r="AH28" s="592"/>
      <c r="AI28" s="592"/>
      <c r="AJ28" s="592"/>
      <c r="AK28" s="592"/>
      <c r="AL28" s="592"/>
      <c r="AM28" s="592"/>
      <c r="AN28" s="592"/>
      <c r="AO28" s="592"/>
      <c r="AP28" s="592"/>
      <c r="AQ28" s="592"/>
      <c r="AR28" s="592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92"/>
      <c r="BF28" s="592"/>
      <c r="BG28" s="592"/>
      <c r="BH28" s="592"/>
      <c r="BI28" s="592"/>
      <c r="BJ28" s="592"/>
      <c r="BK28" s="592"/>
      <c r="BL28" s="592"/>
      <c r="BM28" s="592"/>
      <c r="BN28" s="592"/>
      <c r="BO28" s="592"/>
      <c r="BP28" s="592"/>
      <c r="BQ28" s="592"/>
      <c r="BR28" s="592"/>
      <c r="BS28" s="592"/>
      <c r="BT28" s="592"/>
      <c r="BU28" s="592"/>
      <c r="BV28" s="592"/>
      <c r="BW28" s="592"/>
      <c r="BX28" s="592"/>
      <c r="BY28" s="592"/>
      <c r="BZ28" s="592"/>
      <c r="CA28" s="592"/>
      <c r="CB28" s="592"/>
      <c r="CC28" s="592"/>
      <c r="CD28" s="592"/>
      <c r="CE28" s="592"/>
      <c r="CF28" s="592"/>
      <c r="CG28" s="592"/>
      <c r="CH28" s="592"/>
      <c r="CI28" s="592"/>
      <c r="CJ28" s="592"/>
      <c r="CK28" s="592"/>
      <c r="CL28" s="592"/>
      <c r="CM28" s="592"/>
      <c r="CN28" s="592"/>
      <c r="CO28" s="592"/>
      <c r="CP28" s="592"/>
      <c r="CQ28" s="592"/>
      <c r="CR28" s="592"/>
      <c r="CS28" s="592"/>
      <c r="CT28" s="592"/>
      <c r="CU28" s="592"/>
      <c r="CV28" s="592"/>
      <c r="CW28" s="592"/>
      <c r="CX28" s="592"/>
      <c r="CY28" s="592"/>
      <c r="CZ28" s="592"/>
      <c r="DA28" s="592"/>
      <c r="DB28" s="592"/>
      <c r="DC28" s="592"/>
      <c r="DD28" s="592"/>
      <c r="DE28" s="592"/>
      <c r="DF28" s="592"/>
      <c r="DG28" s="592"/>
      <c r="DH28" s="592"/>
      <c r="DI28" s="592"/>
      <c r="DJ28" s="592"/>
      <c r="DK28" s="592"/>
      <c r="DL28" s="592"/>
      <c r="DM28" s="592"/>
      <c r="DN28" s="592"/>
      <c r="DO28" s="592"/>
      <c r="DP28" s="592"/>
      <c r="DQ28" s="592"/>
      <c r="DR28" s="592"/>
      <c r="DS28" s="592"/>
      <c r="DT28" s="592"/>
      <c r="DU28" s="592"/>
      <c r="DV28" s="592"/>
      <c r="DW28" s="592"/>
      <c r="DX28" s="592"/>
      <c r="DY28" s="592"/>
      <c r="DZ28" s="592"/>
      <c r="EA28" s="592"/>
      <c r="EB28" s="592"/>
      <c r="EC28" s="592"/>
      <c r="ED28" s="592"/>
      <c r="EE28" s="592"/>
      <c r="EF28" s="592"/>
      <c r="EG28" s="592"/>
      <c r="EH28" s="592"/>
      <c r="EI28" s="592"/>
      <c r="EJ28" s="592"/>
      <c r="EK28" s="592"/>
      <c r="EL28" s="592"/>
      <c r="EM28" s="592"/>
      <c r="EN28" s="592"/>
      <c r="EO28" s="592"/>
      <c r="EP28" s="592"/>
      <c r="EQ28" s="592"/>
      <c r="ER28" s="592"/>
      <c r="ES28" s="592"/>
      <c r="ET28" s="592"/>
      <c r="EU28" s="592"/>
      <c r="EV28" s="592"/>
      <c r="EW28" s="592"/>
      <c r="EX28" s="592"/>
      <c r="EY28" s="592"/>
      <c r="EZ28" s="592"/>
      <c r="FA28" s="592"/>
      <c r="FB28" s="592"/>
      <c r="FC28" s="592"/>
      <c r="FD28" s="592"/>
      <c r="FE28" s="592"/>
      <c r="FF28" s="592"/>
      <c r="FG28" s="592"/>
      <c r="FH28" s="592"/>
      <c r="FI28" s="592"/>
      <c r="FJ28" s="592"/>
      <c r="FK28" s="592"/>
      <c r="FL28" s="592"/>
      <c r="FM28" s="592"/>
      <c r="FN28" s="592"/>
      <c r="FO28" s="592"/>
      <c r="FP28" s="592"/>
      <c r="FQ28" s="592"/>
      <c r="FR28" s="592"/>
      <c r="FS28" s="592"/>
      <c r="FT28" s="592"/>
      <c r="FU28" s="592"/>
      <c r="FV28" s="592"/>
      <c r="FW28" s="592"/>
      <c r="FX28" s="592"/>
      <c r="FY28" s="592"/>
      <c r="FZ28" s="592"/>
      <c r="GA28" s="592"/>
      <c r="GB28" s="592"/>
      <c r="GC28" s="592"/>
      <c r="GD28" s="592"/>
      <c r="GE28" s="592"/>
      <c r="GF28" s="592"/>
      <c r="GG28" s="592"/>
      <c r="GH28" s="592"/>
      <c r="GI28" s="592"/>
      <c r="GJ28" s="592"/>
      <c r="GK28" s="592"/>
      <c r="GL28" s="592"/>
      <c r="GM28" s="592"/>
      <c r="GN28" s="592"/>
      <c r="GO28" s="592"/>
      <c r="GP28" s="592"/>
      <c r="GQ28" s="592"/>
      <c r="GR28" s="592"/>
      <c r="GS28" s="592"/>
      <c r="GT28" s="592"/>
      <c r="GU28" s="592"/>
      <c r="GV28" s="592"/>
      <c r="GW28" s="592"/>
      <c r="GX28" s="592"/>
      <c r="GY28" s="592"/>
      <c r="GZ28" s="592"/>
      <c r="HA28" s="592"/>
      <c r="HB28" s="592"/>
      <c r="HC28" s="592"/>
      <c r="HD28" s="592"/>
      <c r="HE28" s="592"/>
      <c r="HF28" s="592"/>
      <c r="HG28" s="592"/>
      <c r="HH28" s="592"/>
      <c r="HI28" s="592"/>
      <c r="HJ28" s="592"/>
      <c r="HK28" s="592"/>
      <c r="HL28" s="592"/>
      <c r="HM28" s="592"/>
      <c r="HN28" s="592"/>
      <c r="HO28" s="592"/>
      <c r="HP28" s="592"/>
      <c r="HQ28" s="592"/>
      <c r="HR28" s="592"/>
      <c r="HS28" s="592"/>
      <c r="HT28" s="592"/>
      <c r="HU28" s="592"/>
      <c r="HV28" s="592"/>
      <c r="HW28" s="592"/>
      <c r="HX28" s="592"/>
      <c r="HY28" s="592"/>
      <c r="HZ28" s="592"/>
      <c r="IA28" s="592"/>
      <c r="IB28" s="592"/>
      <c r="IC28" s="592"/>
      <c r="ID28" s="592"/>
      <c r="IE28" s="592"/>
      <c r="IF28" s="592"/>
      <c r="IG28" s="592"/>
      <c r="IH28" s="592"/>
      <c r="II28" s="592"/>
      <c r="IJ28" s="592"/>
      <c r="IK28" s="592"/>
      <c r="IL28" s="592"/>
      <c r="IM28" s="592"/>
      <c r="IN28" s="592"/>
      <c r="IO28" s="592"/>
      <c r="IP28" s="592"/>
      <c r="IQ28" s="592"/>
      <c r="IR28" s="592"/>
      <c r="IS28" s="592"/>
      <c r="IT28" s="592"/>
      <c r="IU28" s="592"/>
      <c r="IV28" s="592"/>
    </row>
    <row r="29" spans="1:256">
      <c r="A29" s="590" t="s">
        <v>674</v>
      </c>
      <c r="B29" s="591" t="s">
        <v>650</v>
      </c>
      <c r="C29" s="1484">
        <v>7675</v>
      </c>
      <c r="D29" s="1484">
        <v>7020</v>
      </c>
      <c r="E29" s="1485">
        <v>91.465798045602611</v>
      </c>
      <c r="F29" s="1486">
        <v>0.90416420169306377</v>
      </c>
      <c r="G29" s="592"/>
      <c r="H29" s="1211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592"/>
      <c r="AJ29" s="592"/>
      <c r="AK29" s="592"/>
      <c r="AL29" s="592"/>
      <c r="AM29" s="592"/>
      <c r="AN29" s="592"/>
      <c r="AO29" s="592"/>
      <c r="AP29" s="592"/>
      <c r="AQ29" s="592"/>
      <c r="AR29" s="592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92"/>
      <c r="BF29" s="592"/>
      <c r="BG29" s="592"/>
      <c r="BH29" s="592"/>
      <c r="BI29" s="592"/>
      <c r="BJ29" s="592"/>
      <c r="BK29" s="592"/>
      <c r="BL29" s="592"/>
      <c r="BM29" s="592"/>
      <c r="BN29" s="592"/>
      <c r="BO29" s="592"/>
      <c r="BP29" s="592"/>
      <c r="BQ29" s="592"/>
      <c r="BR29" s="592"/>
      <c r="BS29" s="592"/>
      <c r="BT29" s="592"/>
      <c r="BU29" s="592"/>
      <c r="BV29" s="592"/>
      <c r="BW29" s="592"/>
      <c r="BX29" s="592"/>
      <c r="BY29" s="592"/>
      <c r="BZ29" s="592"/>
      <c r="CA29" s="592"/>
      <c r="CB29" s="592"/>
      <c r="CC29" s="592"/>
      <c r="CD29" s="592"/>
      <c r="CE29" s="592"/>
      <c r="CF29" s="592"/>
      <c r="CG29" s="592"/>
      <c r="CH29" s="592"/>
      <c r="CI29" s="592"/>
      <c r="CJ29" s="592"/>
      <c r="CK29" s="592"/>
      <c r="CL29" s="592"/>
      <c r="CM29" s="592"/>
      <c r="CN29" s="592"/>
      <c r="CO29" s="592"/>
      <c r="CP29" s="592"/>
      <c r="CQ29" s="592"/>
      <c r="CR29" s="592"/>
      <c r="CS29" s="592"/>
      <c r="CT29" s="592"/>
      <c r="CU29" s="592"/>
      <c r="CV29" s="592"/>
      <c r="CW29" s="592"/>
      <c r="CX29" s="592"/>
      <c r="CY29" s="592"/>
      <c r="CZ29" s="592"/>
      <c r="DA29" s="592"/>
      <c r="DB29" s="592"/>
      <c r="DC29" s="592"/>
      <c r="DD29" s="592"/>
      <c r="DE29" s="592"/>
      <c r="DF29" s="592"/>
      <c r="DG29" s="592"/>
      <c r="DH29" s="592"/>
      <c r="DI29" s="592"/>
      <c r="DJ29" s="592"/>
      <c r="DK29" s="592"/>
      <c r="DL29" s="592"/>
      <c r="DM29" s="592"/>
      <c r="DN29" s="592"/>
      <c r="DO29" s="592"/>
      <c r="DP29" s="592"/>
      <c r="DQ29" s="592"/>
      <c r="DR29" s="592"/>
      <c r="DS29" s="592"/>
      <c r="DT29" s="592"/>
      <c r="DU29" s="592"/>
      <c r="DV29" s="592"/>
      <c r="DW29" s="592"/>
      <c r="DX29" s="592"/>
      <c r="DY29" s="592"/>
      <c r="DZ29" s="592"/>
      <c r="EA29" s="592"/>
      <c r="EB29" s="592"/>
      <c r="EC29" s="592"/>
      <c r="ED29" s="592"/>
      <c r="EE29" s="592"/>
      <c r="EF29" s="592"/>
      <c r="EG29" s="592"/>
      <c r="EH29" s="592"/>
      <c r="EI29" s="592"/>
      <c r="EJ29" s="592"/>
      <c r="EK29" s="592"/>
      <c r="EL29" s="592"/>
      <c r="EM29" s="592"/>
      <c r="EN29" s="592"/>
      <c r="EO29" s="592"/>
      <c r="EP29" s="592"/>
      <c r="EQ29" s="592"/>
      <c r="ER29" s="592"/>
      <c r="ES29" s="592"/>
      <c r="ET29" s="592"/>
      <c r="EU29" s="592"/>
      <c r="EV29" s="592"/>
      <c r="EW29" s="592"/>
      <c r="EX29" s="592"/>
      <c r="EY29" s="592"/>
      <c r="EZ29" s="592"/>
      <c r="FA29" s="592"/>
      <c r="FB29" s="592"/>
      <c r="FC29" s="592"/>
      <c r="FD29" s="592"/>
      <c r="FE29" s="592"/>
      <c r="FF29" s="592"/>
      <c r="FG29" s="592"/>
      <c r="FH29" s="592"/>
      <c r="FI29" s="592"/>
      <c r="FJ29" s="592"/>
      <c r="FK29" s="592"/>
      <c r="FL29" s="592"/>
      <c r="FM29" s="592"/>
      <c r="FN29" s="592"/>
      <c r="FO29" s="592"/>
      <c r="FP29" s="592"/>
      <c r="FQ29" s="592"/>
      <c r="FR29" s="592"/>
      <c r="FS29" s="592"/>
      <c r="FT29" s="592"/>
      <c r="FU29" s="592"/>
      <c r="FV29" s="592"/>
      <c r="FW29" s="592"/>
      <c r="FX29" s="592"/>
      <c r="FY29" s="592"/>
      <c r="FZ29" s="592"/>
      <c r="GA29" s="592"/>
      <c r="GB29" s="592"/>
      <c r="GC29" s="592"/>
      <c r="GD29" s="592"/>
      <c r="GE29" s="592"/>
      <c r="GF29" s="592"/>
      <c r="GG29" s="592"/>
      <c r="GH29" s="592"/>
      <c r="GI29" s="592"/>
      <c r="GJ29" s="592"/>
      <c r="GK29" s="592"/>
      <c r="GL29" s="592"/>
      <c r="GM29" s="592"/>
      <c r="GN29" s="592"/>
      <c r="GO29" s="592"/>
      <c r="GP29" s="592"/>
      <c r="GQ29" s="592"/>
      <c r="GR29" s="592"/>
      <c r="GS29" s="592"/>
      <c r="GT29" s="592"/>
      <c r="GU29" s="592"/>
      <c r="GV29" s="592"/>
      <c r="GW29" s="592"/>
      <c r="GX29" s="592"/>
      <c r="GY29" s="592"/>
      <c r="GZ29" s="592"/>
      <c r="HA29" s="592"/>
      <c r="HB29" s="592"/>
      <c r="HC29" s="592"/>
      <c r="HD29" s="592"/>
      <c r="HE29" s="592"/>
      <c r="HF29" s="592"/>
      <c r="HG29" s="592"/>
      <c r="HH29" s="592"/>
      <c r="HI29" s="592"/>
      <c r="HJ29" s="592"/>
      <c r="HK29" s="592"/>
      <c r="HL29" s="592"/>
      <c r="HM29" s="592"/>
      <c r="HN29" s="592"/>
      <c r="HO29" s="592"/>
      <c r="HP29" s="592"/>
      <c r="HQ29" s="592"/>
      <c r="HR29" s="592"/>
      <c r="HS29" s="592"/>
      <c r="HT29" s="592"/>
      <c r="HU29" s="592"/>
      <c r="HV29" s="592"/>
      <c r="HW29" s="592"/>
      <c r="HX29" s="592"/>
      <c r="HY29" s="592"/>
      <c r="HZ29" s="592"/>
      <c r="IA29" s="592"/>
      <c r="IB29" s="592"/>
      <c r="IC29" s="592"/>
      <c r="ID29" s="592"/>
      <c r="IE29" s="592"/>
      <c r="IF29" s="592"/>
      <c r="IG29" s="592"/>
      <c r="IH29" s="592"/>
      <c r="II29" s="592"/>
      <c r="IJ29" s="592"/>
      <c r="IK29" s="592"/>
      <c r="IL29" s="592"/>
      <c r="IM29" s="592"/>
      <c r="IN29" s="592"/>
      <c r="IO29" s="592"/>
      <c r="IP29" s="592"/>
      <c r="IQ29" s="592"/>
      <c r="IR29" s="592"/>
      <c r="IS29" s="592"/>
      <c r="IT29" s="592"/>
      <c r="IU29" s="592"/>
      <c r="IV29" s="592"/>
    </row>
    <row r="30" spans="1:256">
      <c r="A30" s="590" t="s">
        <v>675</v>
      </c>
      <c r="B30" s="591" t="s">
        <v>650</v>
      </c>
      <c r="C30" s="1484">
        <v>28550</v>
      </c>
      <c r="D30" s="1484">
        <v>14906</v>
      </c>
      <c r="E30" s="1485">
        <v>52.210157618213657</v>
      </c>
      <c r="F30" s="1486">
        <v>7.0906220990879731</v>
      </c>
      <c r="G30" s="592"/>
      <c r="H30" s="592"/>
      <c r="I30" s="592"/>
      <c r="J30" s="592"/>
      <c r="K30" s="592"/>
      <c r="L30" s="592"/>
      <c r="M30" s="592"/>
      <c r="N30" s="592"/>
      <c r="O30" s="592"/>
      <c r="P30" s="592"/>
      <c r="Q30" s="592"/>
      <c r="R30" s="592"/>
      <c r="S30" s="592"/>
      <c r="T30" s="592"/>
      <c r="U30" s="592"/>
      <c r="V30" s="592"/>
      <c r="W30" s="592"/>
      <c r="X30" s="592"/>
      <c r="Y30" s="592"/>
      <c r="Z30" s="592"/>
      <c r="AA30" s="592"/>
      <c r="AB30" s="592"/>
      <c r="AC30" s="592"/>
      <c r="AD30" s="592"/>
      <c r="AE30" s="592"/>
      <c r="AF30" s="592"/>
      <c r="AG30" s="592"/>
      <c r="AH30" s="592"/>
      <c r="AI30" s="592"/>
      <c r="AJ30" s="592"/>
      <c r="AK30" s="592"/>
      <c r="AL30" s="592"/>
      <c r="AM30" s="592"/>
      <c r="AN30" s="592"/>
      <c r="AO30" s="592"/>
      <c r="AP30" s="592"/>
      <c r="AQ30" s="592"/>
      <c r="AR30" s="592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92"/>
      <c r="BF30" s="592"/>
      <c r="BG30" s="592"/>
      <c r="BH30" s="592"/>
      <c r="BI30" s="592"/>
      <c r="BJ30" s="592"/>
      <c r="BK30" s="592"/>
      <c r="BL30" s="592"/>
      <c r="BM30" s="592"/>
      <c r="BN30" s="592"/>
      <c r="BO30" s="592"/>
      <c r="BP30" s="592"/>
      <c r="BQ30" s="592"/>
      <c r="BR30" s="592"/>
      <c r="BS30" s="592"/>
      <c r="BT30" s="592"/>
      <c r="BU30" s="592"/>
      <c r="BV30" s="592"/>
      <c r="BW30" s="592"/>
      <c r="BX30" s="592"/>
      <c r="BY30" s="592"/>
      <c r="BZ30" s="592"/>
      <c r="CA30" s="592"/>
      <c r="CB30" s="592"/>
      <c r="CC30" s="592"/>
      <c r="CD30" s="592"/>
      <c r="CE30" s="592"/>
      <c r="CF30" s="592"/>
      <c r="CG30" s="592"/>
      <c r="CH30" s="592"/>
      <c r="CI30" s="592"/>
      <c r="CJ30" s="592"/>
      <c r="CK30" s="592"/>
      <c r="CL30" s="592"/>
      <c r="CM30" s="592"/>
      <c r="CN30" s="592"/>
      <c r="CO30" s="592"/>
      <c r="CP30" s="592"/>
      <c r="CQ30" s="592"/>
      <c r="CR30" s="592"/>
      <c r="CS30" s="592"/>
      <c r="CT30" s="592"/>
      <c r="CU30" s="592"/>
      <c r="CV30" s="592"/>
      <c r="CW30" s="592"/>
      <c r="CX30" s="592"/>
      <c r="CY30" s="592"/>
      <c r="CZ30" s="592"/>
      <c r="DA30" s="592"/>
      <c r="DB30" s="592"/>
      <c r="DC30" s="592"/>
      <c r="DD30" s="592"/>
      <c r="DE30" s="592"/>
      <c r="DF30" s="592"/>
      <c r="DG30" s="592"/>
      <c r="DH30" s="592"/>
      <c r="DI30" s="592"/>
      <c r="DJ30" s="592"/>
      <c r="DK30" s="592"/>
      <c r="DL30" s="592"/>
      <c r="DM30" s="592"/>
      <c r="DN30" s="592"/>
      <c r="DO30" s="592"/>
      <c r="DP30" s="592"/>
      <c r="DQ30" s="592"/>
      <c r="DR30" s="592"/>
      <c r="DS30" s="592"/>
      <c r="DT30" s="592"/>
      <c r="DU30" s="592"/>
      <c r="DV30" s="592"/>
      <c r="DW30" s="592"/>
      <c r="DX30" s="592"/>
      <c r="DY30" s="592"/>
      <c r="DZ30" s="592"/>
      <c r="EA30" s="592"/>
      <c r="EB30" s="592"/>
      <c r="EC30" s="592"/>
      <c r="ED30" s="592"/>
      <c r="EE30" s="592"/>
      <c r="EF30" s="592"/>
      <c r="EG30" s="592"/>
      <c r="EH30" s="592"/>
      <c r="EI30" s="592"/>
      <c r="EJ30" s="592"/>
      <c r="EK30" s="592"/>
      <c r="EL30" s="592"/>
      <c r="EM30" s="592"/>
      <c r="EN30" s="592"/>
      <c r="EO30" s="592"/>
      <c r="EP30" s="592"/>
      <c r="EQ30" s="592"/>
      <c r="ER30" s="592"/>
      <c r="ES30" s="592"/>
      <c r="ET30" s="592"/>
      <c r="EU30" s="592"/>
      <c r="EV30" s="592"/>
      <c r="EW30" s="592"/>
      <c r="EX30" s="592"/>
      <c r="EY30" s="592"/>
      <c r="EZ30" s="592"/>
      <c r="FA30" s="592"/>
      <c r="FB30" s="592"/>
      <c r="FC30" s="592"/>
      <c r="FD30" s="592"/>
      <c r="FE30" s="592"/>
      <c r="FF30" s="592"/>
      <c r="FG30" s="592"/>
      <c r="FH30" s="592"/>
      <c r="FI30" s="592"/>
      <c r="FJ30" s="592"/>
      <c r="FK30" s="592"/>
      <c r="FL30" s="592"/>
      <c r="FM30" s="592"/>
      <c r="FN30" s="592"/>
      <c r="FO30" s="592"/>
      <c r="FP30" s="592"/>
      <c r="FQ30" s="592"/>
      <c r="FR30" s="592"/>
      <c r="FS30" s="592"/>
      <c r="FT30" s="592"/>
      <c r="FU30" s="592"/>
      <c r="FV30" s="592"/>
      <c r="FW30" s="592"/>
      <c r="FX30" s="592"/>
      <c r="FY30" s="592"/>
      <c r="FZ30" s="592"/>
      <c r="GA30" s="592"/>
      <c r="GB30" s="592"/>
      <c r="GC30" s="592"/>
      <c r="GD30" s="592"/>
      <c r="GE30" s="592"/>
      <c r="GF30" s="592"/>
      <c r="GG30" s="592"/>
      <c r="GH30" s="592"/>
      <c r="GI30" s="592"/>
      <c r="GJ30" s="592"/>
      <c r="GK30" s="592"/>
      <c r="GL30" s="592"/>
      <c r="GM30" s="592"/>
      <c r="GN30" s="592"/>
      <c r="GO30" s="592"/>
      <c r="GP30" s="592"/>
      <c r="GQ30" s="592"/>
      <c r="GR30" s="592"/>
      <c r="GS30" s="592"/>
      <c r="GT30" s="592"/>
      <c r="GU30" s="592"/>
      <c r="GV30" s="592"/>
      <c r="GW30" s="592"/>
      <c r="GX30" s="592"/>
      <c r="GY30" s="592"/>
      <c r="GZ30" s="592"/>
      <c r="HA30" s="592"/>
      <c r="HB30" s="592"/>
      <c r="HC30" s="592"/>
      <c r="HD30" s="592"/>
      <c r="HE30" s="592"/>
      <c r="HF30" s="592"/>
      <c r="HG30" s="592"/>
      <c r="HH30" s="592"/>
      <c r="HI30" s="592"/>
      <c r="HJ30" s="592"/>
      <c r="HK30" s="592"/>
      <c r="HL30" s="592"/>
      <c r="HM30" s="592"/>
      <c r="HN30" s="592"/>
      <c r="HO30" s="592"/>
      <c r="HP30" s="592"/>
      <c r="HQ30" s="592"/>
      <c r="HR30" s="592"/>
      <c r="HS30" s="592"/>
      <c r="HT30" s="592"/>
      <c r="HU30" s="592"/>
      <c r="HV30" s="592"/>
      <c r="HW30" s="592"/>
      <c r="HX30" s="592"/>
      <c r="HY30" s="592"/>
      <c r="HZ30" s="592"/>
      <c r="IA30" s="592"/>
      <c r="IB30" s="592"/>
      <c r="IC30" s="592"/>
      <c r="ID30" s="592"/>
      <c r="IE30" s="592"/>
      <c r="IF30" s="592"/>
      <c r="IG30" s="592"/>
      <c r="IH30" s="592"/>
      <c r="II30" s="592"/>
      <c r="IJ30" s="592"/>
      <c r="IK30" s="592"/>
      <c r="IL30" s="592"/>
      <c r="IM30" s="592"/>
      <c r="IN30" s="592"/>
      <c r="IO30" s="592"/>
      <c r="IP30" s="592"/>
      <c r="IQ30" s="592"/>
      <c r="IR30" s="592"/>
      <c r="IS30" s="592"/>
      <c r="IT30" s="592"/>
      <c r="IU30" s="592"/>
      <c r="IV30" s="592"/>
    </row>
    <row r="31" spans="1:256">
      <c r="A31" s="590" t="s">
        <v>1345</v>
      </c>
      <c r="B31" s="591" t="s">
        <v>676</v>
      </c>
      <c r="C31" s="1484">
        <v>29595700</v>
      </c>
      <c r="D31" s="1484">
        <v>22363608</v>
      </c>
      <c r="E31" s="1485">
        <v>75.563706889852241</v>
      </c>
      <c r="F31" s="1486">
        <v>8.2654795159681811</v>
      </c>
      <c r="G31" s="592"/>
      <c r="H31" s="592"/>
      <c r="I31" s="592"/>
      <c r="J31" s="592"/>
      <c r="K31" s="592"/>
      <c r="L31" s="592"/>
      <c r="M31" s="592"/>
      <c r="N31" s="592"/>
      <c r="O31" s="592"/>
      <c r="P31" s="592"/>
      <c r="Q31" s="592"/>
      <c r="R31" s="592"/>
      <c r="S31" s="592"/>
      <c r="T31" s="592"/>
      <c r="U31" s="592"/>
      <c r="V31" s="592"/>
      <c r="W31" s="592"/>
      <c r="X31" s="592"/>
      <c r="Y31" s="592"/>
      <c r="Z31" s="592"/>
      <c r="AA31" s="592"/>
      <c r="AB31" s="592"/>
      <c r="AC31" s="592"/>
      <c r="AD31" s="592"/>
      <c r="AE31" s="592"/>
      <c r="AF31" s="592"/>
      <c r="AG31" s="592"/>
      <c r="AH31" s="592"/>
      <c r="AI31" s="592"/>
      <c r="AJ31" s="592"/>
      <c r="AK31" s="592"/>
      <c r="AL31" s="592"/>
      <c r="AM31" s="592"/>
      <c r="AN31" s="592"/>
      <c r="AO31" s="592"/>
      <c r="AP31" s="592"/>
      <c r="AQ31" s="592"/>
      <c r="AR31" s="592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92"/>
      <c r="BF31" s="592"/>
      <c r="BG31" s="592"/>
      <c r="BH31" s="592"/>
      <c r="BI31" s="592"/>
      <c r="BJ31" s="592"/>
      <c r="BK31" s="592"/>
      <c r="BL31" s="592"/>
      <c r="BM31" s="592"/>
      <c r="BN31" s="592"/>
      <c r="BO31" s="592"/>
      <c r="BP31" s="592"/>
      <c r="BQ31" s="592"/>
      <c r="BR31" s="592"/>
      <c r="BS31" s="592"/>
      <c r="BT31" s="592"/>
      <c r="BU31" s="592"/>
      <c r="BV31" s="592"/>
      <c r="BW31" s="592"/>
      <c r="BX31" s="592"/>
      <c r="BY31" s="592"/>
      <c r="BZ31" s="592"/>
      <c r="CA31" s="592"/>
      <c r="CB31" s="592"/>
      <c r="CC31" s="592"/>
      <c r="CD31" s="592"/>
      <c r="CE31" s="592"/>
      <c r="CF31" s="592"/>
      <c r="CG31" s="592"/>
      <c r="CH31" s="592"/>
      <c r="CI31" s="592"/>
      <c r="CJ31" s="592"/>
      <c r="CK31" s="592"/>
      <c r="CL31" s="592"/>
      <c r="CM31" s="592"/>
      <c r="CN31" s="592"/>
      <c r="CO31" s="592"/>
      <c r="CP31" s="592"/>
      <c r="CQ31" s="592"/>
      <c r="CR31" s="592"/>
      <c r="CS31" s="592"/>
      <c r="CT31" s="592"/>
      <c r="CU31" s="592"/>
      <c r="CV31" s="592"/>
      <c r="CW31" s="592"/>
      <c r="CX31" s="592"/>
      <c r="CY31" s="592"/>
      <c r="CZ31" s="592"/>
      <c r="DA31" s="592"/>
      <c r="DB31" s="592"/>
      <c r="DC31" s="592"/>
      <c r="DD31" s="592"/>
      <c r="DE31" s="592"/>
      <c r="DF31" s="592"/>
      <c r="DG31" s="592"/>
      <c r="DH31" s="592"/>
      <c r="DI31" s="592"/>
      <c r="DJ31" s="592"/>
      <c r="DK31" s="592"/>
      <c r="DL31" s="592"/>
      <c r="DM31" s="592"/>
      <c r="DN31" s="592"/>
      <c r="DO31" s="592"/>
      <c r="DP31" s="592"/>
      <c r="DQ31" s="592"/>
      <c r="DR31" s="592"/>
      <c r="DS31" s="592"/>
      <c r="DT31" s="592"/>
      <c r="DU31" s="592"/>
      <c r="DV31" s="592"/>
      <c r="DW31" s="592"/>
      <c r="DX31" s="592"/>
      <c r="DY31" s="592"/>
      <c r="DZ31" s="592"/>
      <c r="EA31" s="592"/>
      <c r="EB31" s="592"/>
      <c r="EC31" s="592"/>
      <c r="ED31" s="592"/>
      <c r="EE31" s="592"/>
      <c r="EF31" s="592"/>
      <c r="EG31" s="592"/>
      <c r="EH31" s="592"/>
      <c r="EI31" s="592"/>
      <c r="EJ31" s="592"/>
      <c r="EK31" s="592"/>
      <c r="EL31" s="592"/>
      <c r="EM31" s="592"/>
      <c r="EN31" s="592"/>
      <c r="EO31" s="592"/>
      <c r="EP31" s="592"/>
      <c r="EQ31" s="592"/>
      <c r="ER31" s="592"/>
      <c r="ES31" s="592"/>
      <c r="ET31" s="592"/>
      <c r="EU31" s="592"/>
      <c r="EV31" s="592"/>
      <c r="EW31" s="592"/>
      <c r="EX31" s="592"/>
      <c r="EY31" s="592"/>
      <c r="EZ31" s="592"/>
      <c r="FA31" s="592"/>
      <c r="FB31" s="592"/>
      <c r="FC31" s="592"/>
      <c r="FD31" s="592"/>
      <c r="FE31" s="592"/>
      <c r="FF31" s="592"/>
      <c r="FG31" s="592"/>
      <c r="FH31" s="592"/>
      <c r="FI31" s="592"/>
      <c r="FJ31" s="592"/>
      <c r="FK31" s="592"/>
      <c r="FL31" s="592"/>
      <c r="FM31" s="592"/>
      <c r="FN31" s="592"/>
      <c r="FO31" s="592"/>
      <c r="FP31" s="592"/>
      <c r="FQ31" s="592"/>
      <c r="FR31" s="592"/>
      <c r="FS31" s="592"/>
      <c r="FT31" s="592"/>
      <c r="FU31" s="592"/>
      <c r="FV31" s="592"/>
      <c r="FW31" s="592"/>
      <c r="FX31" s="592"/>
      <c r="FY31" s="592"/>
      <c r="FZ31" s="592"/>
      <c r="GA31" s="592"/>
      <c r="GB31" s="592"/>
      <c r="GC31" s="592"/>
      <c r="GD31" s="592"/>
      <c r="GE31" s="592"/>
      <c r="GF31" s="592"/>
      <c r="GG31" s="592"/>
      <c r="GH31" s="592"/>
      <c r="GI31" s="592"/>
      <c r="GJ31" s="592"/>
      <c r="GK31" s="592"/>
      <c r="GL31" s="592"/>
      <c r="GM31" s="592"/>
      <c r="GN31" s="592"/>
      <c r="GO31" s="592"/>
      <c r="GP31" s="592"/>
      <c r="GQ31" s="592"/>
      <c r="GR31" s="592"/>
      <c r="GS31" s="592"/>
      <c r="GT31" s="592"/>
      <c r="GU31" s="592"/>
      <c r="GV31" s="592"/>
      <c r="GW31" s="592"/>
      <c r="GX31" s="592"/>
      <c r="GY31" s="592"/>
      <c r="GZ31" s="592"/>
      <c r="HA31" s="592"/>
      <c r="HB31" s="592"/>
      <c r="HC31" s="592"/>
      <c r="HD31" s="592"/>
      <c r="HE31" s="592"/>
      <c r="HF31" s="592"/>
      <c r="HG31" s="592"/>
      <c r="HH31" s="592"/>
      <c r="HI31" s="592"/>
      <c r="HJ31" s="592"/>
      <c r="HK31" s="592"/>
      <c r="HL31" s="592"/>
      <c r="HM31" s="592"/>
      <c r="HN31" s="592"/>
      <c r="HO31" s="592"/>
      <c r="HP31" s="592"/>
      <c r="HQ31" s="592"/>
      <c r="HR31" s="592"/>
      <c r="HS31" s="592"/>
      <c r="HT31" s="592"/>
      <c r="HU31" s="592"/>
      <c r="HV31" s="592"/>
      <c r="HW31" s="592"/>
      <c r="HX31" s="592"/>
      <c r="HY31" s="592"/>
      <c r="HZ31" s="592"/>
      <c r="IA31" s="592"/>
      <c r="IB31" s="592"/>
      <c r="IC31" s="592"/>
      <c r="ID31" s="592"/>
      <c r="IE31" s="592"/>
      <c r="IF31" s="592"/>
      <c r="IG31" s="592"/>
      <c r="IH31" s="592"/>
      <c r="II31" s="592"/>
      <c r="IJ31" s="592"/>
      <c r="IK31" s="592"/>
      <c r="IL31" s="592"/>
      <c r="IM31" s="592"/>
      <c r="IN31" s="592"/>
      <c r="IO31" s="592"/>
      <c r="IP31" s="592"/>
      <c r="IQ31" s="592"/>
      <c r="IR31" s="592"/>
      <c r="IS31" s="592"/>
      <c r="IT31" s="592"/>
      <c r="IU31" s="592"/>
      <c r="IV31" s="592"/>
    </row>
    <row r="32" spans="1:256" ht="16.5" thickBot="1">
      <c r="A32" s="595" t="s">
        <v>677</v>
      </c>
      <c r="B32" s="596" t="s">
        <v>678</v>
      </c>
      <c r="C32" s="1488">
        <v>36170928</v>
      </c>
      <c r="D32" s="1488">
        <v>15106024</v>
      </c>
      <c r="E32" s="1489">
        <v>41.698968851448875</v>
      </c>
      <c r="F32" s="1490">
        <v>5.7014825346724223</v>
      </c>
      <c r="G32" s="592"/>
      <c r="H32" s="592"/>
      <c r="I32" s="592"/>
      <c r="J32" s="592"/>
      <c r="K32" s="592"/>
      <c r="L32" s="592"/>
      <c r="M32" s="592"/>
      <c r="N32" s="592"/>
      <c r="O32" s="592"/>
      <c r="P32" s="592"/>
      <c r="Q32" s="592"/>
      <c r="R32" s="592"/>
      <c r="S32" s="592"/>
      <c r="T32" s="592"/>
      <c r="U32" s="592"/>
      <c r="V32" s="592"/>
      <c r="W32" s="592"/>
      <c r="X32" s="592"/>
      <c r="Y32" s="592"/>
      <c r="Z32" s="592"/>
      <c r="AA32" s="592"/>
      <c r="AB32" s="592"/>
      <c r="AC32" s="592"/>
      <c r="AD32" s="592"/>
      <c r="AE32" s="592"/>
      <c r="AF32" s="592"/>
      <c r="AG32" s="592"/>
      <c r="AH32" s="592"/>
      <c r="AI32" s="592"/>
      <c r="AJ32" s="592"/>
      <c r="AK32" s="592"/>
      <c r="AL32" s="592"/>
      <c r="AM32" s="592"/>
      <c r="AN32" s="592"/>
      <c r="AO32" s="592"/>
      <c r="AP32" s="592"/>
      <c r="AQ32" s="592"/>
      <c r="AR32" s="592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92"/>
      <c r="BF32" s="592"/>
      <c r="BG32" s="592"/>
      <c r="BH32" s="592"/>
      <c r="BI32" s="592"/>
      <c r="BJ32" s="592"/>
      <c r="BK32" s="592"/>
      <c r="BL32" s="592"/>
      <c r="BM32" s="592"/>
      <c r="BN32" s="592"/>
      <c r="BO32" s="592"/>
      <c r="BP32" s="592"/>
      <c r="BQ32" s="592"/>
      <c r="BR32" s="592"/>
      <c r="BS32" s="592"/>
      <c r="BT32" s="592"/>
      <c r="BU32" s="592"/>
      <c r="BV32" s="592"/>
      <c r="BW32" s="592"/>
      <c r="BX32" s="592"/>
      <c r="BY32" s="592"/>
      <c r="BZ32" s="592"/>
      <c r="CA32" s="592"/>
      <c r="CB32" s="592"/>
      <c r="CC32" s="592"/>
      <c r="CD32" s="592"/>
      <c r="CE32" s="592"/>
      <c r="CF32" s="592"/>
      <c r="CG32" s="592"/>
      <c r="CH32" s="592"/>
      <c r="CI32" s="592"/>
      <c r="CJ32" s="592"/>
      <c r="CK32" s="592"/>
      <c r="CL32" s="592"/>
      <c r="CM32" s="592"/>
      <c r="CN32" s="592"/>
      <c r="CO32" s="592"/>
      <c r="CP32" s="592"/>
      <c r="CQ32" s="592"/>
      <c r="CR32" s="592"/>
      <c r="CS32" s="592"/>
      <c r="CT32" s="592"/>
      <c r="CU32" s="592"/>
      <c r="CV32" s="592"/>
      <c r="CW32" s="592"/>
      <c r="CX32" s="592"/>
      <c r="CY32" s="592"/>
      <c r="CZ32" s="592"/>
      <c r="DA32" s="592"/>
      <c r="DB32" s="592"/>
      <c r="DC32" s="592"/>
      <c r="DD32" s="592"/>
      <c r="DE32" s="592"/>
      <c r="DF32" s="592"/>
      <c r="DG32" s="592"/>
      <c r="DH32" s="592"/>
      <c r="DI32" s="592"/>
      <c r="DJ32" s="592"/>
      <c r="DK32" s="592"/>
      <c r="DL32" s="592"/>
      <c r="DM32" s="592"/>
      <c r="DN32" s="592"/>
      <c r="DO32" s="592"/>
      <c r="DP32" s="592"/>
      <c r="DQ32" s="592"/>
      <c r="DR32" s="592"/>
      <c r="DS32" s="592"/>
      <c r="DT32" s="592"/>
      <c r="DU32" s="592"/>
      <c r="DV32" s="592"/>
      <c r="DW32" s="592"/>
      <c r="DX32" s="592"/>
      <c r="DY32" s="592"/>
      <c r="DZ32" s="592"/>
      <c r="EA32" s="592"/>
      <c r="EB32" s="592"/>
      <c r="EC32" s="592"/>
      <c r="ED32" s="592"/>
      <c r="EE32" s="592"/>
      <c r="EF32" s="592"/>
      <c r="EG32" s="592"/>
      <c r="EH32" s="592"/>
      <c r="EI32" s="592"/>
      <c r="EJ32" s="592"/>
      <c r="EK32" s="592"/>
      <c r="EL32" s="592"/>
      <c r="EM32" s="592"/>
      <c r="EN32" s="592"/>
      <c r="EO32" s="592"/>
      <c r="EP32" s="592"/>
      <c r="EQ32" s="592"/>
      <c r="ER32" s="592"/>
      <c r="ES32" s="592"/>
      <c r="ET32" s="592"/>
      <c r="EU32" s="592"/>
      <c r="EV32" s="592"/>
      <c r="EW32" s="592"/>
      <c r="EX32" s="592"/>
      <c r="EY32" s="592"/>
      <c r="EZ32" s="592"/>
      <c r="FA32" s="592"/>
      <c r="FB32" s="592"/>
      <c r="FC32" s="592"/>
      <c r="FD32" s="592"/>
      <c r="FE32" s="592"/>
      <c r="FF32" s="592"/>
      <c r="FG32" s="592"/>
      <c r="FH32" s="592"/>
      <c r="FI32" s="592"/>
      <c r="FJ32" s="592"/>
      <c r="FK32" s="592"/>
      <c r="FL32" s="592"/>
      <c r="FM32" s="592"/>
      <c r="FN32" s="592"/>
      <c r="FO32" s="592"/>
      <c r="FP32" s="592"/>
      <c r="FQ32" s="592"/>
      <c r="FR32" s="592"/>
      <c r="FS32" s="592"/>
      <c r="FT32" s="592"/>
      <c r="FU32" s="592"/>
      <c r="FV32" s="592"/>
      <c r="FW32" s="592"/>
      <c r="FX32" s="592"/>
      <c r="FY32" s="592"/>
      <c r="FZ32" s="592"/>
      <c r="GA32" s="592"/>
      <c r="GB32" s="592"/>
      <c r="GC32" s="592"/>
      <c r="GD32" s="592"/>
      <c r="GE32" s="592"/>
      <c r="GF32" s="592"/>
      <c r="GG32" s="592"/>
      <c r="GH32" s="592"/>
      <c r="GI32" s="592"/>
      <c r="GJ32" s="592"/>
      <c r="GK32" s="592"/>
      <c r="GL32" s="592"/>
      <c r="GM32" s="592"/>
      <c r="GN32" s="592"/>
      <c r="GO32" s="592"/>
      <c r="GP32" s="592"/>
      <c r="GQ32" s="592"/>
      <c r="GR32" s="592"/>
      <c r="GS32" s="592"/>
      <c r="GT32" s="592"/>
      <c r="GU32" s="592"/>
      <c r="GV32" s="592"/>
      <c r="GW32" s="592"/>
      <c r="GX32" s="592"/>
      <c r="GY32" s="592"/>
      <c r="GZ32" s="592"/>
      <c r="HA32" s="592"/>
      <c r="HB32" s="592"/>
      <c r="HC32" s="592"/>
      <c r="HD32" s="592"/>
      <c r="HE32" s="592"/>
      <c r="HF32" s="592"/>
      <c r="HG32" s="592"/>
      <c r="HH32" s="592"/>
      <c r="HI32" s="592"/>
      <c r="HJ32" s="592"/>
      <c r="HK32" s="592"/>
      <c r="HL32" s="592"/>
      <c r="HM32" s="592"/>
      <c r="HN32" s="592"/>
      <c r="HO32" s="592"/>
      <c r="HP32" s="592"/>
      <c r="HQ32" s="592"/>
      <c r="HR32" s="592"/>
      <c r="HS32" s="592"/>
      <c r="HT32" s="592"/>
      <c r="HU32" s="592"/>
      <c r="HV32" s="592"/>
      <c r="HW32" s="592"/>
      <c r="HX32" s="592"/>
      <c r="HY32" s="592"/>
      <c r="HZ32" s="592"/>
      <c r="IA32" s="592"/>
      <c r="IB32" s="592"/>
      <c r="IC32" s="592"/>
      <c r="ID32" s="592"/>
      <c r="IE32" s="592"/>
      <c r="IF32" s="592"/>
      <c r="IG32" s="592"/>
      <c r="IH32" s="592"/>
      <c r="II32" s="592"/>
      <c r="IJ32" s="592"/>
      <c r="IK32" s="592"/>
      <c r="IL32" s="592"/>
      <c r="IM32" s="592"/>
      <c r="IN32" s="592"/>
      <c r="IO32" s="592"/>
      <c r="IP32" s="592"/>
      <c r="IQ32" s="592"/>
      <c r="IR32" s="592"/>
      <c r="IS32" s="592"/>
      <c r="IT32" s="592"/>
      <c r="IU32" s="592"/>
      <c r="IV32" s="592"/>
    </row>
    <row r="33" spans="1:236">
      <c r="A33" s="597" t="s">
        <v>1292</v>
      </c>
      <c r="C33" s="586"/>
      <c r="D33" s="586"/>
      <c r="E33" s="586"/>
      <c r="F33" s="586"/>
      <c r="G33" s="586"/>
      <c r="H33" s="586"/>
      <c r="I33" s="586"/>
      <c r="J33" s="586"/>
      <c r="K33" s="586"/>
      <c r="L33" s="586"/>
      <c r="M33" s="586"/>
      <c r="N33" s="586"/>
      <c r="O33" s="586"/>
      <c r="P33" s="586"/>
      <c r="Q33" s="586"/>
      <c r="R33" s="586"/>
      <c r="S33" s="586"/>
      <c r="T33" s="586"/>
      <c r="U33" s="586"/>
      <c r="V33" s="586"/>
      <c r="W33" s="586"/>
      <c r="X33" s="586"/>
      <c r="Y33" s="586"/>
      <c r="Z33" s="586"/>
      <c r="AA33" s="586"/>
      <c r="AB33" s="586"/>
      <c r="AC33" s="586"/>
      <c r="AD33" s="586"/>
      <c r="AE33" s="586"/>
      <c r="AF33" s="586"/>
      <c r="AG33" s="586"/>
      <c r="AH33" s="586"/>
      <c r="AI33" s="586"/>
      <c r="AJ33" s="586"/>
      <c r="AK33" s="586"/>
      <c r="AL33" s="586"/>
      <c r="AM33" s="586"/>
      <c r="AN33" s="586"/>
      <c r="AO33" s="586"/>
      <c r="AP33" s="586"/>
      <c r="AQ33" s="586"/>
      <c r="AR33" s="586"/>
      <c r="AS33" s="586"/>
      <c r="AT33" s="586"/>
      <c r="AU33" s="586"/>
      <c r="AV33" s="586"/>
      <c r="AW33" s="586"/>
      <c r="AX33" s="586"/>
      <c r="AY33" s="586"/>
      <c r="AZ33" s="586"/>
      <c r="BA33" s="586"/>
      <c r="BB33" s="586"/>
      <c r="BC33" s="586"/>
      <c r="BD33" s="586"/>
      <c r="BE33" s="586"/>
      <c r="BF33" s="586"/>
      <c r="BG33" s="586"/>
      <c r="BH33" s="586"/>
      <c r="BI33" s="586"/>
      <c r="BJ33" s="586"/>
      <c r="BK33" s="586"/>
      <c r="BL33" s="586"/>
      <c r="BM33" s="586"/>
      <c r="BN33" s="586"/>
      <c r="BO33" s="586"/>
      <c r="BP33" s="586"/>
      <c r="BQ33" s="586"/>
      <c r="BR33" s="586"/>
      <c r="BS33" s="586"/>
      <c r="BT33" s="586"/>
      <c r="BU33" s="586"/>
      <c r="BV33" s="586"/>
      <c r="BW33" s="586"/>
      <c r="BX33" s="586"/>
      <c r="BY33" s="586"/>
      <c r="BZ33" s="586"/>
      <c r="CA33" s="586"/>
      <c r="CB33" s="586"/>
      <c r="CC33" s="586"/>
      <c r="CD33" s="586"/>
      <c r="CE33" s="586"/>
      <c r="CF33" s="586"/>
      <c r="CG33" s="586"/>
      <c r="CH33" s="586"/>
      <c r="CI33" s="586"/>
      <c r="CJ33" s="586"/>
      <c r="CK33" s="586"/>
      <c r="CL33" s="586"/>
      <c r="CM33" s="586"/>
      <c r="CN33" s="586"/>
      <c r="CO33" s="586"/>
      <c r="CP33" s="586"/>
      <c r="CQ33" s="586"/>
      <c r="CR33" s="586"/>
      <c r="CS33" s="586"/>
      <c r="CT33" s="586"/>
      <c r="CU33" s="586"/>
      <c r="CV33" s="586"/>
      <c r="CW33" s="586"/>
      <c r="CX33" s="586"/>
      <c r="CY33" s="586"/>
      <c r="CZ33" s="586"/>
      <c r="DA33" s="586"/>
      <c r="DB33" s="586"/>
      <c r="DC33" s="586"/>
      <c r="DD33" s="586"/>
      <c r="DE33" s="586"/>
      <c r="DF33" s="586"/>
      <c r="DG33" s="586"/>
      <c r="DH33" s="586"/>
      <c r="DI33" s="586"/>
      <c r="DJ33" s="586"/>
      <c r="DK33" s="586"/>
      <c r="DL33" s="586"/>
      <c r="DM33" s="586"/>
      <c r="DN33" s="586"/>
      <c r="DO33" s="586"/>
      <c r="DP33" s="586"/>
      <c r="DQ33" s="586"/>
      <c r="DR33" s="586"/>
      <c r="DS33" s="586"/>
      <c r="DT33" s="586"/>
      <c r="DU33" s="586"/>
      <c r="DV33" s="586"/>
      <c r="DW33" s="586"/>
      <c r="DX33" s="586"/>
      <c r="DY33" s="586"/>
      <c r="DZ33" s="586"/>
      <c r="EA33" s="586"/>
      <c r="EB33" s="586"/>
      <c r="EC33" s="586"/>
      <c r="ED33" s="586"/>
      <c r="EE33" s="586"/>
      <c r="EF33" s="586"/>
      <c r="EG33" s="586"/>
      <c r="EH33" s="586"/>
      <c r="EI33" s="586"/>
      <c r="EJ33" s="586"/>
      <c r="EK33" s="586"/>
      <c r="EL33" s="586"/>
      <c r="EM33" s="586"/>
      <c r="EN33" s="586"/>
      <c r="EO33" s="586"/>
      <c r="EP33" s="586"/>
      <c r="EQ33" s="586"/>
      <c r="ER33" s="586"/>
      <c r="ES33" s="586"/>
      <c r="ET33" s="586"/>
      <c r="EU33" s="586"/>
      <c r="EV33" s="586"/>
      <c r="EW33" s="586"/>
      <c r="EX33" s="586"/>
      <c r="EY33" s="586"/>
      <c r="EZ33" s="586"/>
      <c r="FA33" s="586"/>
      <c r="FB33" s="586"/>
      <c r="FC33" s="586"/>
      <c r="FD33" s="586"/>
      <c r="FE33" s="586"/>
      <c r="FF33" s="586"/>
      <c r="FG33" s="586"/>
      <c r="FH33" s="586"/>
      <c r="FI33" s="586"/>
      <c r="FJ33" s="586"/>
      <c r="FK33" s="586"/>
      <c r="FL33" s="586"/>
      <c r="FM33" s="586"/>
      <c r="FN33" s="586"/>
      <c r="FO33" s="586"/>
      <c r="FP33" s="586"/>
      <c r="FQ33" s="586"/>
      <c r="FR33" s="586"/>
      <c r="FS33" s="586"/>
      <c r="FT33" s="586"/>
      <c r="FU33" s="586"/>
      <c r="FV33" s="586"/>
      <c r="FW33" s="586"/>
      <c r="FX33" s="586"/>
      <c r="FY33" s="586"/>
      <c r="FZ33" s="586"/>
      <c r="GA33" s="586"/>
      <c r="GB33" s="586"/>
      <c r="GC33" s="586"/>
      <c r="GD33" s="586"/>
      <c r="GE33" s="586"/>
      <c r="GF33" s="586"/>
      <c r="GG33" s="586"/>
      <c r="GH33" s="586"/>
      <c r="GI33" s="586"/>
      <c r="GJ33" s="586"/>
      <c r="GK33" s="586"/>
      <c r="GL33" s="586"/>
      <c r="GM33" s="586"/>
      <c r="GN33" s="586"/>
      <c r="GO33" s="586"/>
      <c r="GP33" s="586"/>
      <c r="GQ33" s="586"/>
      <c r="GR33" s="586"/>
      <c r="GS33" s="586"/>
      <c r="GT33" s="586"/>
      <c r="GU33" s="586"/>
      <c r="GV33" s="586"/>
      <c r="GW33" s="586"/>
      <c r="GX33" s="586"/>
      <c r="GY33" s="586"/>
      <c r="GZ33" s="586"/>
      <c r="HA33" s="586"/>
      <c r="HB33" s="586"/>
      <c r="HC33" s="586"/>
      <c r="HD33" s="586"/>
      <c r="HE33" s="586"/>
      <c r="HF33" s="586"/>
      <c r="HG33" s="586"/>
      <c r="HH33" s="586"/>
      <c r="HI33" s="586"/>
      <c r="HJ33" s="586"/>
      <c r="HK33" s="586"/>
      <c r="HL33" s="586"/>
      <c r="HM33" s="586"/>
      <c r="HN33" s="586"/>
      <c r="HO33" s="586"/>
      <c r="HP33" s="586"/>
      <c r="HQ33" s="586"/>
      <c r="HR33" s="586"/>
      <c r="HS33" s="586"/>
      <c r="HT33" s="586"/>
      <c r="HU33" s="586"/>
      <c r="HV33" s="586"/>
      <c r="HW33" s="586"/>
      <c r="HX33" s="586"/>
      <c r="HY33" s="586"/>
      <c r="HZ33" s="586"/>
      <c r="IA33" s="586"/>
      <c r="IB33" s="586"/>
    </row>
    <row r="34" spans="1:236">
      <c r="A34" s="597" t="s">
        <v>1293</v>
      </c>
      <c r="C34" s="586"/>
      <c r="D34" s="586"/>
      <c r="E34" s="586"/>
      <c r="F34" s="586"/>
      <c r="G34" s="586"/>
      <c r="H34" s="586"/>
      <c r="I34" s="586"/>
      <c r="J34" s="586"/>
      <c r="K34" s="586"/>
      <c r="L34" s="586"/>
      <c r="M34" s="586"/>
      <c r="N34" s="586"/>
      <c r="O34" s="586"/>
      <c r="P34" s="586"/>
      <c r="Q34" s="586"/>
      <c r="R34" s="586"/>
      <c r="S34" s="586"/>
      <c r="T34" s="586"/>
      <c r="U34" s="586"/>
      <c r="V34" s="586"/>
      <c r="W34" s="586"/>
      <c r="X34" s="586"/>
      <c r="Y34" s="586"/>
      <c r="Z34" s="586"/>
      <c r="AA34" s="586"/>
      <c r="AB34" s="586"/>
      <c r="AC34" s="586"/>
      <c r="AD34" s="586"/>
      <c r="AE34" s="586"/>
      <c r="AF34" s="586"/>
      <c r="AG34" s="586"/>
      <c r="AH34" s="586"/>
      <c r="AI34" s="586"/>
      <c r="AJ34" s="586"/>
      <c r="AK34" s="586"/>
      <c r="AL34" s="586"/>
      <c r="AM34" s="586"/>
      <c r="AN34" s="586"/>
      <c r="AO34" s="586"/>
      <c r="AP34" s="586"/>
      <c r="AQ34" s="586"/>
      <c r="AR34" s="586"/>
      <c r="AS34" s="586"/>
      <c r="AT34" s="586"/>
      <c r="AU34" s="586"/>
      <c r="AV34" s="586"/>
      <c r="AW34" s="586"/>
      <c r="AX34" s="586"/>
      <c r="AY34" s="586"/>
      <c r="AZ34" s="586"/>
      <c r="BA34" s="586"/>
      <c r="BB34" s="586"/>
      <c r="BC34" s="586"/>
      <c r="BD34" s="586"/>
      <c r="BE34" s="586"/>
      <c r="BF34" s="586"/>
      <c r="BG34" s="586"/>
      <c r="BH34" s="586"/>
      <c r="BI34" s="586"/>
      <c r="BJ34" s="586"/>
      <c r="BK34" s="586"/>
      <c r="BL34" s="586"/>
      <c r="BM34" s="586"/>
      <c r="BN34" s="586"/>
      <c r="BO34" s="586"/>
      <c r="BP34" s="586"/>
      <c r="BQ34" s="586"/>
      <c r="BR34" s="586"/>
      <c r="BS34" s="586"/>
      <c r="BT34" s="586"/>
      <c r="BU34" s="586"/>
      <c r="BV34" s="586"/>
      <c r="BW34" s="586"/>
      <c r="BX34" s="586"/>
      <c r="BY34" s="586"/>
      <c r="BZ34" s="586"/>
      <c r="CA34" s="586"/>
      <c r="CB34" s="586"/>
      <c r="CC34" s="586"/>
      <c r="CD34" s="586"/>
      <c r="CE34" s="586"/>
      <c r="CF34" s="586"/>
      <c r="CG34" s="586"/>
      <c r="CH34" s="586"/>
      <c r="CI34" s="586"/>
      <c r="CJ34" s="586"/>
      <c r="CK34" s="586"/>
      <c r="CL34" s="586"/>
      <c r="CM34" s="586"/>
      <c r="CN34" s="586"/>
      <c r="CO34" s="586"/>
      <c r="CP34" s="586"/>
      <c r="CQ34" s="586"/>
      <c r="CR34" s="586"/>
      <c r="CS34" s="586"/>
      <c r="CT34" s="586"/>
      <c r="CU34" s="586"/>
      <c r="CV34" s="586"/>
      <c r="CW34" s="586"/>
      <c r="CX34" s="586"/>
      <c r="CY34" s="586"/>
      <c r="CZ34" s="586"/>
      <c r="DA34" s="586"/>
      <c r="DB34" s="586"/>
      <c r="DC34" s="586"/>
      <c r="DD34" s="586"/>
      <c r="DE34" s="586"/>
      <c r="DF34" s="586"/>
      <c r="DG34" s="586"/>
      <c r="DH34" s="586"/>
      <c r="DI34" s="586"/>
      <c r="DJ34" s="586"/>
      <c r="DK34" s="586"/>
      <c r="DL34" s="586"/>
      <c r="DM34" s="586"/>
      <c r="DN34" s="586"/>
      <c r="DO34" s="586"/>
      <c r="DP34" s="586"/>
      <c r="DQ34" s="586"/>
      <c r="DR34" s="586"/>
      <c r="DS34" s="586"/>
      <c r="DT34" s="586"/>
      <c r="DU34" s="586"/>
      <c r="DV34" s="586"/>
      <c r="DW34" s="586"/>
      <c r="DX34" s="586"/>
      <c r="DY34" s="586"/>
      <c r="DZ34" s="586"/>
      <c r="EA34" s="586"/>
      <c r="EB34" s="586"/>
      <c r="EC34" s="586"/>
      <c r="ED34" s="586"/>
      <c r="EE34" s="586"/>
      <c r="EF34" s="586"/>
      <c r="EG34" s="586"/>
      <c r="EH34" s="586"/>
      <c r="EI34" s="586"/>
      <c r="EJ34" s="586"/>
      <c r="EK34" s="586"/>
      <c r="EL34" s="586"/>
      <c r="EM34" s="586"/>
      <c r="EN34" s="586"/>
      <c r="EO34" s="586"/>
      <c r="EP34" s="586"/>
      <c r="EQ34" s="586"/>
      <c r="ER34" s="586"/>
      <c r="ES34" s="586"/>
      <c r="ET34" s="586"/>
      <c r="EU34" s="586"/>
      <c r="EV34" s="586"/>
      <c r="EW34" s="586"/>
      <c r="EX34" s="586"/>
      <c r="EY34" s="586"/>
      <c r="EZ34" s="586"/>
      <c r="FA34" s="586"/>
      <c r="FB34" s="586"/>
      <c r="FC34" s="586"/>
      <c r="FD34" s="586"/>
      <c r="FE34" s="586"/>
      <c r="FF34" s="586"/>
      <c r="FG34" s="586"/>
      <c r="FH34" s="586"/>
      <c r="FI34" s="586"/>
      <c r="FJ34" s="586"/>
      <c r="FK34" s="586"/>
      <c r="FL34" s="586"/>
      <c r="FM34" s="586"/>
      <c r="FN34" s="586"/>
      <c r="FO34" s="586"/>
      <c r="FP34" s="586"/>
      <c r="FQ34" s="586"/>
      <c r="FR34" s="586"/>
      <c r="FS34" s="586"/>
      <c r="FT34" s="586"/>
      <c r="FU34" s="586"/>
      <c r="FV34" s="586"/>
      <c r="FW34" s="586"/>
      <c r="FX34" s="586"/>
      <c r="FY34" s="586"/>
      <c r="FZ34" s="586"/>
      <c r="GA34" s="586"/>
      <c r="GB34" s="586"/>
      <c r="GC34" s="586"/>
      <c r="GD34" s="586"/>
      <c r="GE34" s="586"/>
      <c r="GF34" s="586"/>
      <c r="GG34" s="586"/>
      <c r="GH34" s="586"/>
      <c r="GI34" s="586"/>
      <c r="GJ34" s="586"/>
      <c r="GK34" s="586"/>
      <c r="GL34" s="586"/>
      <c r="GM34" s="586"/>
      <c r="GN34" s="586"/>
      <c r="GO34" s="586"/>
      <c r="GP34" s="586"/>
      <c r="GQ34" s="586"/>
      <c r="GR34" s="586"/>
      <c r="GS34" s="586"/>
      <c r="GT34" s="586"/>
      <c r="GU34" s="586"/>
      <c r="GV34" s="586"/>
      <c r="GW34" s="586"/>
      <c r="GX34" s="586"/>
      <c r="GY34" s="586"/>
      <c r="GZ34" s="586"/>
      <c r="HA34" s="586"/>
      <c r="HB34" s="586"/>
      <c r="HC34" s="586"/>
      <c r="HD34" s="586"/>
      <c r="HE34" s="586"/>
      <c r="HF34" s="586"/>
      <c r="HG34" s="586"/>
      <c r="HH34" s="586"/>
      <c r="HI34" s="586"/>
      <c r="HJ34" s="586"/>
      <c r="HK34" s="586"/>
      <c r="HL34" s="586"/>
      <c r="HM34" s="586"/>
      <c r="HN34" s="586"/>
      <c r="HO34" s="586"/>
      <c r="HP34" s="586"/>
      <c r="HQ34" s="586"/>
      <c r="HR34" s="586"/>
      <c r="HS34" s="586"/>
      <c r="HT34" s="586"/>
      <c r="HU34" s="586"/>
      <c r="HV34" s="586"/>
      <c r="HW34" s="586"/>
      <c r="HX34" s="586"/>
      <c r="HY34" s="586"/>
      <c r="HZ34" s="586"/>
      <c r="IA34" s="586"/>
      <c r="IB34" s="586"/>
    </row>
    <row r="35" spans="1:236" ht="16.5">
      <c r="A35" s="1491" t="s">
        <v>1294</v>
      </c>
    </row>
    <row r="36" spans="1:236">
      <c r="A36" s="586"/>
    </row>
  </sheetData>
  <mergeCells count="3">
    <mergeCell ref="A3:A4"/>
    <mergeCell ref="C3:C4"/>
    <mergeCell ref="D3:D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51"/>
  <sheetViews>
    <sheetView topLeftCell="A28" workbookViewId="0">
      <selection activeCell="M18" sqref="M18"/>
    </sheetView>
  </sheetViews>
  <sheetFormatPr defaultRowHeight="12.75"/>
  <cols>
    <col min="1" max="1" width="1.5703125" style="510" customWidth="1"/>
    <col min="2" max="2" width="53" style="510" customWidth="1"/>
    <col min="3" max="3" width="7.7109375" style="512" customWidth="1"/>
    <col min="4" max="4" width="9" style="512" bestFit="1" customWidth="1"/>
    <col min="5" max="8" width="7.7109375" style="512" customWidth="1"/>
    <col min="9" max="16384" width="9.140625" style="512"/>
  </cols>
  <sheetData>
    <row r="1" spans="1:8" s="511" customFormat="1">
      <c r="A1" s="513" t="s">
        <v>1125</v>
      </c>
      <c r="B1" s="513"/>
      <c r="C1" s="514"/>
      <c r="D1" s="514"/>
      <c r="E1" s="514"/>
      <c r="F1" s="514"/>
      <c r="G1" s="514"/>
      <c r="H1" s="514"/>
    </row>
    <row r="2" spans="1:8" ht="15.75" thickBot="1">
      <c r="A2" s="515"/>
      <c r="B2" s="515"/>
      <c r="C2" s="516"/>
      <c r="D2" s="516"/>
      <c r="E2" s="516"/>
      <c r="F2" s="1907" t="s">
        <v>1295</v>
      </c>
      <c r="G2" s="1908"/>
      <c r="H2" s="1908"/>
    </row>
    <row r="3" spans="1:8" ht="21.75" customHeight="1">
      <c r="A3" s="528" t="s">
        <v>582</v>
      </c>
      <c r="B3" s="529"/>
      <c r="C3" s="1038">
        <v>2003</v>
      </c>
      <c r="D3" s="1038">
        <v>2010</v>
      </c>
      <c r="E3" s="1038">
        <v>2011</v>
      </c>
      <c r="F3" s="1038">
        <v>2012</v>
      </c>
      <c r="G3" s="1038">
        <v>2013</v>
      </c>
      <c r="H3" s="1495" t="s">
        <v>1124</v>
      </c>
    </row>
    <row r="4" spans="1:8">
      <c r="A4" s="530" t="s">
        <v>583</v>
      </c>
      <c r="B4" s="519"/>
      <c r="C4" s="518">
        <v>3525</v>
      </c>
      <c r="D4" s="518">
        <v>3537</v>
      </c>
      <c r="E4" s="518">
        <v>3548</v>
      </c>
      <c r="F4" s="518">
        <v>3539</v>
      </c>
      <c r="G4" s="518">
        <v>3559</v>
      </c>
      <c r="H4" s="535"/>
    </row>
    <row r="5" spans="1:8">
      <c r="A5" s="530" t="s">
        <v>584</v>
      </c>
      <c r="B5" s="519"/>
      <c r="C5" s="518">
        <v>1195</v>
      </c>
      <c r="D5" s="518">
        <v>1214</v>
      </c>
      <c r="E5" s="518">
        <v>1214</v>
      </c>
      <c r="F5" s="518">
        <v>1214</v>
      </c>
      <c r="G5" s="518">
        <v>1214</v>
      </c>
      <c r="H5" s="535"/>
    </row>
    <row r="6" spans="1:8" ht="13.5">
      <c r="A6" s="531" t="s">
        <v>585</v>
      </c>
      <c r="B6" s="520"/>
      <c r="C6" s="518">
        <v>759</v>
      </c>
      <c r="D6" s="518"/>
      <c r="E6" s="518"/>
      <c r="F6" s="518"/>
      <c r="G6" s="518"/>
      <c r="H6" s="535"/>
    </row>
    <row r="7" spans="1:8" ht="13.5">
      <c r="A7" s="531" t="s">
        <v>586</v>
      </c>
      <c r="B7" s="520"/>
      <c r="C7" s="518"/>
      <c r="D7" s="518"/>
      <c r="E7" s="518"/>
      <c r="F7" s="518"/>
      <c r="G7" s="518"/>
      <c r="H7" s="535"/>
    </row>
    <row r="8" spans="1:8">
      <c r="A8" s="532" t="s">
        <v>351</v>
      </c>
      <c r="B8" s="521" t="s">
        <v>587</v>
      </c>
      <c r="C8" s="518">
        <v>554</v>
      </c>
      <c r="D8" s="518"/>
      <c r="E8" s="518"/>
      <c r="F8" s="518"/>
      <c r="G8" s="518"/>
      <c r="H8" s="535"/>
    </row>
    <row r="9" spans="1:8" ht="51">
      <c r="A9" s="533" t="s">
        <v>351</v>
      </c>
      <c r="B9" s="522" t="s">
        <v>588</v>
      </c>
      <c r="C9" s="523">
        <v>641</v>
      </c>
      <c r="D9" s="523"/>
      <c r="E9" s="523"/>
      <c r="F9" s="523"/>
      <c r="G9" s="523"/>
      <c r="H9" s="1496"/>
    </row>
    <row r="10" spans="1:8">
      <c r="A10" s="534" t="s">
        <v>589</v>
      </c>
      <c r="B10" s="517"/>
      <c r="C10" s="518">
        <v>1251</v>
      </c>
      <c r="D10" s="518"/>
      <c r="E10" s="518"/>
      <c r="F10" s="518"/>
      <c r="G10" s="518"/>
      <c r="H10" s="535"/>
    </row>
    <row r="11" spans="1:8">
      <c r="A11" s="534" t="s">
        <v>620</v>
      </c>
      <c r="B11" s="517"/>
      <c r="C11" s="518">
        <v>1162</v>
      </c>
      <c r="D11" s="518">
        <v>2617</v>
      </c>
      <c r="E11" s="518">
        <v>2808</v>
      </c>
      <c r="F11" s="518">
        <v>2989</v>
      </c>
      <c r="G11" s="518">
        <v>3226</v>
      </c>
      <c r="H11" s="535">
        <f>G11-F11</f>
        <v>237</v>
      </c>
    </row>
    <row r="12" spans="1:8">
      <c r="A12" s="534" t="s">
        <v>590</v>
      </c>
      <c r="B12" s="517"/>
      <c r="C12" s="518">
        <v>356</v>
      </c>
      <c r="D12" s="518"/>
      <c r="E12" s="518"/>
      <c r="F12" s="518"/>
      <c r="G12" s="518"/>
      <c r="H12" s="535"/>
    </row>
    <row r="13" spans="1:8">
      <c r="A13" s="1039"/>
      <c r="B13" s="1040"/>
      <c r="C13" s="1041"/>
      <c r="D13" s="1041"/>
      <c r="E13" s="1041"/>
      <c r="F13" s="1041"/>
      <c r="G13" s="1041"/>
      <c r="H13" s="1497"/>
    </row>
    <row r="14" spans="1:8" ht="19.5" customHeight="1">
      <c r="A14" s="534" t="s">
        <v>591</v>
      </c>
      <c r="B14" s="517"/>
      <c r="C14" s="523">
        <v>2003</v>
      </c>
      <c r="D14" s="523">
        <v>2010</v>
      </c>
      <c r="E14" s="523">
        <v>2011</v>
      </c>
      <c r="F14" s="523">
        <v>2012</v>
      </c>
      <c r="G14" s="523"/>
      <c r="H14" s="1496" t="s">
        <v>1124</v>
      </c>
    </row>
    <row r="15" spans="1:8" ht="24" customHeight="1">
      <c r="A15" s="1913" t="s">
        <v>592</v>
      </c>
      <c r="B15" s="1914"/>
      <c r="C15" s="518"/>
      <c r="D15" s="518"/>
      <c r="E15" s="518"/>
      <c r="F15" s="518"/>
      <c r="G15" s="518"/>
      <c r="H15" s="535"/>
    </row>
    <row r="16" spans="1:8">
      <c r="A16" s="532" t="s">
        <v>351</v>
      </c>
      <c r="B16" s="524" t="s">
        <v>593</v>
      </c>
      <c r="C16" s="523">
        <v>36780</v>
      </c>
      <c r="D16" s="523">
        <v>42776</v>
      </c>
      <c r="E16" s="523">
        <v>43145</v>
      </c>
      <c r="F16" s="523">
        <v>43760</v>
      </c>
      <c r="G16" s="523">
        <v>43884</v>
      </c>
      <c r="H16" s="1496">
        <f>G16-F16</f>
        <v>124</v>
      </c>
    </row>
    <row r="17" spans="1:8">
      <c r="A17" s="532" t="s">
        <v>351</v>
      </c>
      <c r="B17" s="524" t="s">
        <v>594</v>
      </c>
      <c r="C17" s="525">
        <v>204121</v>
      </c>
      <c r="D17" s="525">
        <v>207516</v>
      </c>
      <c r="E17" s="525">
        <v>208086</v>
      </c>
      <c r="F17" s="525">
        <v>208636</v>
      </c>
      <c r="G17" s="525">
        <v>208887</v>
      </c>
      <c r="H17" s="1498">
        <f t="shared" ref="H17:H28" si="0">G17-F17</f>
        <v>251</v>
      </c>
    </row>
    <row r="18" spans="1:8" ht="37.5" customHeight="1">
      <c r="A18" s="533" t="s">
        <v>351</v>
      </c>
      <c r="B18" s="522" t="s">
        <v>595</v>
      </c>
      <c r="C18" s="525">
        <v>30084</v>
      </c>
      <c r="D18" s="525">
        <v>31364</v>
      </c>
      <c r="E18" s="525">
        <v>31576</v>
      </c>
      <c r="F18" s="525">
        <v>31630</v>
      </c>
      <c r="G18" s="525">
        <v>31644</v>
      </c>
      <c r="H18" s="1498">
        <f t="shared" si="0"/>
        <v>14</v>
      </c>
    </row>
    <row r="19" spans="1:8" ht="19.5" customHeight="1">
      <c r="A19" s="534" t="s">
        <v>621</v>
      </c>
      <c r="B19" s="517"/>
      <c r="C19" s="525">
        <v>10740</v>
      </c>
      <c r="D19" s="525">
        <v>11688</v>
      </c>
      <c r="E19" s="525">
        <v>11801</v>
      </c>
      <c r="F19" s="525">
        <v>11854</v>
      </c>
      <c r="G19" s="525">
        <v>11892</v>
      </c>
      <c r="H19" s="1498">
        <f t="shared" si="0"/>
        <v>38</v>
      </c>
    </row>
    <row r="20" spans="1:8">
      <c r="A20" s="532" t="s">
        <v>351</v>
      </c>
      <c r="B20" s="524" t="s">
        <v>594</v>
      </c>
      <c r="C20" s="525">
        <v>116370</v>
      </c>
      <c r="D20" s="525">
        <v>123108</v>
      </c>
      <c r="E20" s="525">
        <v>123219</v>
      </c>
      <c r="F20" s="525">
        <v>123438</v>
      </c>
      <c r="G20" s="525">
        <v>123489</v>
      </c>
      <c r="H20" s="1498">
        <f t="shared" si="0"/>
        <v>51</v>
      </c>
    </row>
    <row r="21" spans="1:8" ht="24.75" customHeight="1">
      <c r="A21" s="532" t="s">
        <v>351</v>
      </c>
      <c r="B21" s="522" t="s">
        <v>596</v>
      </c>
      <c r="C21" s="525">
        <v>15890</v>
      </c>
      <c r="D21" s="525">
        <v>17101</v>
      </c>
      <c r="E21" s="525">
        <v>17120</v>
      </c>
      <c r="F21" s="525">
        <v>17135</v>
      </c>
      <c r="G21" s="525">
        <v>17147</v>
      </c>
      <c r="H21" s="1498">
        <f t="shared" si="0"/>
        <v>12</v>
      </c>
    </row>
    <row r="22" spans="1:8" ht="30" customHeight="1">
      <c r="A22" s="1915" t="s">
        <v>597</v>
      </c>
      <c r="B22" s="1916"/>
      <c r="C22" s="523"/>
      <c r="D22" s="523"/>
      <c r="E22" s="523"/>
      <c r="F22" s="523"/>
      <c r="G22" s="523"/>
      <c r="H22" s="1496">
        <f t="shared" si="0"/>
        <v>0</v>
      </c>
    </row>
    <row r="23" spans="1:8">
      <c r="A23" s="532" t="s">
        <v>351</v>
      </c>
      <c r="B23" s="524" t="s">
        <v>593</v>
      </c>
      <c r="C23" s="525" t="s">
        <v>12</v>
      </c>
      <c r="D23" s="525">
        <v>24032</v>
      </c>
      <c r="E23" s="525">
        <v>26138</v>
      </c>
      <c r="F23" s="525">
        <v>26672</v>
      </c>
      <c r="G23" s="525">
        <v>28508</v>
      </c>
      <c r="H23" s="1498">
        <f t="shared" si="0"/>
        <v>1836</v>
      </c>
    </row>
    <row r="24" spans="1:8">
      <c r="A24" s="532" t="s">
        <v>351</v>
      </c>
      <c r="B24" s="524" t="s">
        <v>598</v>
      </c>
      <c r="C24" s="525" t="s">
        <v>12</v>
      </c>
      <c r="D24" s="525">
        <v>11078</v>
      </c>
      <c r="E24" s="525">
        <v>11339</v>
      </c>
      <c r="F24" s="525">
        <v>11655</v>
      </c>
      <c r="G24" s="525">
        <v>11873</v>
      </c>
      <c r="H24" s="1498">
        <f t="shared" si="0"/>
        <v>218</v>
      </c>
    </row>
    <row r="25" spans="1:8">
      <c r="A25" s="532" t="s">
        <v>351</v>
      </c>
      <c r="B25" s="524" t="s">
        <v>599</v>
      </c>
      <c r="C25" s="525" t="s">
        <v>12</v>
      </c>
      <c r="D25" s="525">
        <v>9007</v>
      </c>
      <c r="E25" s="525">
        <v>9336</v>
      </c>
      <c r="F25" s="525">
        <v>9643</v>
      </c>
      <c r="G25" s="525">
        <v>9698</v>
      </c>
      <c r="H25" s="1498">
        <f t="shared" si="0"/>
        <v>55</v>
      </c>
    </row>
    <row r="26" spans="1:8" ht="19.5" customHeight="1">
      <c r="A26" s="534" t="s">
        <v>621</v>
      </c>
      <c r="B26" s="517"/>
      <c r="C26" s="525" t="s">
        <v>12</v>
      </c>
      <c r="D26" s="525">
        <v>4582</v>
      </c>
      <c r="E26" s="525">
        <v>5169</v>
      </c>
      <c r="F26" s="525">
        <v>5583</v>
      </c>
      <c r="G26" s="525">
        <v>5760</v>
      </c>
      <c r="H26" s="1498">
        <f t="shared" si="0"/>
        <v>177</v>
      </c>
    </row>
    <row r="27" spans="1:8">
      <c r="A27" s="532" t="s">
        <v>351</v>
      </c>
      <c r="B27" s="526" t="s">
        <v>598</v>
      </c>
      <c r="C27" s="525" t="s">
        <v>12</v>
      </c>
      <c r="D27" s="525">
        <v>7771</v>
      </c>
      <c r="E27" s="525">
        <v>8098</v>
      </c>
      <c r="F27" s="525">
        <v>8311</v>
      </c>
      <c r="G27" s="525">
        <v>8422</v>
      </c>
      <c r="H27" s="1498">
        <f t="shared" si="0"/>
        <v>111</v>
      </c>
    </row>
    <row r="28" spans="1:8">
      <c r="A28" s="532" t="s">
        <v>351</v>
      </c>
      <c r="B28" s="524" t="s">
        <v>600</v>
      </c>
      <c r="C28" s="525" t="s">
        <v>12</v>
      </c>
      <c r="D28" s="525">
        <v>1939</v>
      </c>
      <c r="E28" s="525">
        <v>1971</v>
      </c>
      <c r="F28" s="525">
        <v>2008</v>
      </c>
      <c r="G28" s="525">
        <v>2039</v>
      </c>
      <c r="H28" s="1498">
        <f t="shared" si="0"/>
        <v>31</v>
      </c>
    </row>
    <row r="29" spans="1:8" ht="30.75" customHeight="1">
      <c r="A29" s="532"/>
      <c r="B29" s="524"/>
      <c r="C29" s="523"/>
      <c r="D29" s="523"/>
      <c r="E29" s="523"/>
      <c r="F29" s="523"/>
      <c r="G29" s="523"/>
      <c r="H29" s="1496"/>
    </row>
    <row r="30" spans="1:8">
      <c r="A30" s="534" t="s">
        <v>601</v>
      </c>
      <c r="B30" s="517"/>
      <c r="C30" s="523">
        <v>2003</v>
      </c>
      <c r="D30" s="523">
        <v>2010</v>
      </c>
      <c r="E30" s="523">
        <v>2011</v>
      </c>
      <c r="F30" s="523">
        <v>2012</v>
      </c>
      <c r="G30" s="523">
        <v>2013</v>
      </c>
      <c r="H30" s="1496" t="s">
        <v>1124</v>
      </c>
    </row>
    <row r="31" spans="1:8" ht="21" customHeight="1">
      <c r="A31" s="1911" t="s">
        <v>602</v>
      </c>
      <c r="B31" s="1912"/>
      <c r="C31" s="518"/>
      <c r="D31" s="518"/>
      <c r="E31" s="518"/>
      <c r="F31" s="518"/>
      <c r="G31" s="518"/>
      <c r="H31" s="535"/>
    </row>
    <row r="32" spans="1:8">
      <c r="A32" s="532"/>
      <c r="B32" s="524" t="s">
        <v>603</v>
      </c>
      <c r="C32" s="518"/>
      <c r="D32" s="518"/>
      <c r="E32" s="518"/>
      <c r="F32" s="518"/>
      <c r="G32" s="518"/>
      <c r="H32" s="535"/>
    </row>
    <row r="33" spans="1:8">
      <c r="A33" s="532"/>
      <c r="B33" s="524" t="s">
        <v>604</v>
      </c>
      <c r="C33" s="518">
        <v>28</v>
      </c>
      <c r="D33" s="518">
        <v>20</v>
      </c>
      <c r="E33" s="518">
        <v>19</v>
      </c>
      <c r="F33" s="518">
        <v>19</v>
      </c>
      <c r="G33" s="518">
        <v>17</v>
      </c>
      <c r="H33" s="535">
        <f>G33-F33</f>
        <v>-2</v>
      </c>
    </row>
    <row r="34" spans="1:8">
      <c r="A34" s="532"/>
      <c r="B34" s="524" t="s">
        <v>605</v>
      </c>
      <c r="C34" s="518">
        <v>56</v>
      </c>
      <c r="D34" s="518">
        <v>52</v>
      </c>
      <c r="E34" s="518">
        <v>50</v>
      </c>
      <c r="F34" s="518">
        <v>43</v>
      </c>
      <c r="G34" s="518">
        <v>41</v>
      </c>
      <c r="H34" s="535">
        <f t="shared" ref="H34:H42" si="1">G34-F34</f>
        <v>-2</v>
      </c>
    </row>
    <row r="35" spans="1:8">
      <c r="A35" s="532"/>
      <c r="B35" s="524" t="s">
        <v>175</v>
      </c>
      <c r="C35" s="518">
        <v>10</v>
      </c>
      <c r="D35" s="518">
        <v>4</v>
      </c>
      <c r="E35" s="518">
        <v>0</v>
      </c>
      <c r="F35" s="518">
        <v>0</v>
      </c>
      <c r="G35" s="518">
        <v>0</v>
      </c>
      <c r="H35" s="535">
        <f t="shared" si="1"/>
        <v>0</v>
      </c>
    </row>
    <row r="36" spans="1:8" ht="24.75" customHeight="1">
      <c r="A36" s="1911" t="s">
        <v>606</v>
      </c>
      <c r="B36" s="1912"/>
      <c r="C36" s="523">
        <v>12</v>
      </c>
      <c r="D36" s="523">
        <v>30</v>
      </c>
      <c r="E36" s="523">
        <v>37</v>
      </c>
      <c r="F36" s="523">
        <v>44</v>
      </c>
      <c r="G36" s="523">
        <v>48</v>
      </c>
      <c r="H36" s="1496">
        <f t="shared" si="1"/>
        <v>4</v>
      </c>
    </row>
    <row r="37" spans="1:8" ht="24.75" customHeight="1">
      <c r="A37" s="1917" t="s">
        <v>607</v>
      </c>
      <c r="B37" s="1918"/>
      <c r="C37" s="523">
        <v>106</v>
      </c>
      <c r="D37" s="523">
        <v>106</v>
      </c>
      <c r="E37" s="523">
        <v>106</v>
      </c>
      <c r="F37" s="523">
        <v>106</v>
      </c>
      <c r="G37" s="523">
        <v>106</v>
      </c>
      <c r="H37" s="1496">
        <f t="shared" si="1"/>
        <v>0</v>
      </c>
    </row>
    <row r="38" spans="1:8" ht="21" customHeight="1">
      <c r="A38" s="1911" t="s">
        <v>608</v>
      </c>
      <c r="B38" s="1912"/>
      <c r="C38" s="518"/>
      <c r="D38" s="518"/>
      <c r="E38" s="518"/>
      <c r="F38" s="518"/>
      <c r="G38" s="518"/>
      <c r="H38" s="535"/>
    </row>
    <row r="39" spans="1:8">
      <c r="A39" s="532" t="s">
        <v>351</v>
      </c>
      <c r="B39" s="524" t="s">
        <v>609</v>
      </c>
      <c r="C39" s="518">
        <v>0</v>
      </c>
      <c r="D39" s="518">
        <v>0</v>
      </c>
      <c r="E39" s="518">
        <v>0</v>
      </c>
      <c r="F39" s="518">
        <v>0</v>
      </c>
      <c r="G39" s="518">
        <v>0</v>
      </c>
      <c r="H39" s="535">
        <f t="shared" si="1"/>
        <v>0</v>
      </c>
    </row>
    <row r="40" spans="1:8">
      <c r="A40" s="532" t="s">
        <v>351</v>
      </c>
      <c r="B40" s="524" t="s">
        <v>610</v>
      </c>
      <c r="C40" s="518">
        <v>0</v>
      </c>
      <c r="D40" s="518">
        <v>0</v>
      </c>
      <c r="E40" s="518">
        <v>0</v>
      </c>
      <c r="F40" s="518">
        <v>0</v>
      </c>
      <c r="G40" s="518">
        <v>0</v>
      </c>
      <c r="H40" s="535">
        <f t="shared" si="1"/>
        <v>0</v>
      </c>
    </row>
    <row r="41" spans="1:8">
      <c r="A41" s="532"/>
      <c r="B41" s="524" t="s">
        <v>611</v>
      </c>
      <c r="C41" s="518"/>
      <c r="D41" s="518">
        <v>245</v>
      </c>
      <c r="E41" s="518">
        <v>212</v>
      </c>
      <c r="F41" s="518">
        <v>179</v>
      </c>
      <c r="G41" s="518">
        <v>140</v>
      </c>
      <c r="H41" s="535">
        <f t="shared" si="1"/>
        <v>-39</v>
      </c>
    </row>
    <row r="42" spans="1:8">
      <c r="A42" s="1919" t="s">
        <v>612</v>
      </c>
      <c r="B42" s="1920"/>
      <c r="C42" s="518"/>
      <c r="D42" s="518">
        <v>67</v>
      </c>
      <c r="E42" s="518">
        <v>100</v>
      </c>
      <c r="F42" s="518">
        <v>133</v>
      </c>
      <c r="G42" s="518">
        <v>172</v>
      </c>
      <c r="H42" s="535">
        <f t="shared" si="1"/>
        <v>39</v>
      </c>
    </row>
    <row r="43" spans="1:8">
      <c r="A43" s="1919" t="s">
        <v>613</v>
      </c>
      <c r="B43" s="1921"/>
      <c r="C43" s="518"/>
      <c r="D43" s="518">
        <v>312</v>
      </c>
      <c r="E43" s="518">
        <v>312</v>
      </c>
      <c r="F43" s="518">
        <v>312</v>
      </c>
      <c r="G43" s="518">
        <v>312</v>
      </c>
      <c r="H43" s="535"/>
    </row>
    <row r="44" spans="1:8" ht="21" customHeight="1">
      <c r="A44" s="1919" t="s">
        <v>614</v>
      </c>
      <c r="B44" s="1920"/>
      <c r="C44" s="523">
        <v>94</v>
      </c>
      <c r="D44" s="523">
        <v>321</v>
      </c>
      <c r="E44" s="523">
        <v>281</v>
      </c>
      <c r="F44" s="523">
        <v>241</v>
      </c>
      <c r="G44" s="523">
        <v>198</v>
      </c>
      <c r="H44" s="1496">
        <f>G44-F44</f>
        <v>-43</v>
      </c>
    </row>
    <row r="45" spans="1:8" ht="21" customHeight="1">
      <c r="A45" s="1909" t="s">
        <v>615</v>
      </c>
      <c r="B45" s="1910"/>
      <c r="C45" s="523">
        <v>12</v>
      </c>
      <c r="D45" s="523">
        <v>97</v>
      </c>
      <c r="E45" s="523">
        <v>137</v>
      </c>
      <c r="F45" s="523">
        <v>177</v>
      </c>
      <c r="G45" s="523">
        <v>220</v>
      </c>
      <c r="H45" s="1496">
        <f>G45-F45</f>
        <v>43</v>
      </c>
    </row>
    <row r="46" spans="1:8" ht="21" customHeight="1">
      <c r="A46" s="1909" t="s">
        <v>616</v>
      </c>
      <c r="B46" s="1910"/>
      <c r="C46" s="523">
        <v>106</v>
      </c>
      <c r="D46" s="523">
        <v>418</v>
      </c>
      <c r="E46" s="523">
        <v>418</v>
      </c>
      <c r="F46" s="523">
        <v>418</v>
      </c>
      <c r="G46" s="523">
        <v>418</v>
      </c>
      <c r="H46" s="1496">
        <f>G46-F46</f>
        <v>0</v>
      </c>
    </row>
    <row r="47" spans="1:8" ht="65.25" customHeight="1">
      <c r="A47" s="1911" t="s">
        <v>617</v>
      </c>
      <c r="B47" s="1912"/>
      <c r="C47" s="525">
        <v>283132</v>
      </c>
      <c r="D47" s="525">
        <v>0</v>
      </c>
      <c r="E47" s="525">
        <v>0</v>
      </c>
      <c r="F47" s="525">
        <v>0</v>
      </c>
      <c r="G47" s="525">
        <v>0</v>
      </c>
      <c r="H47" s="1498">
        <f>G47-F47</f>
        <v>0</v>
      </c>
    </row>
    <row r="48" spans="1:8">
      <c r="A48" s="530"/>
      <c r="B48" s="519" t="s">
        <v>618</v>
      </c>
      <c r="C48" s="527">
        <v>41864</v>
      </c>
      <c r="D48" s="527"/>
      <c r="E48" s="527"/>
      <c r="F48" s="527"/>
      <c r="G48" s="527"/>
      <c r="H48" s="1499"/>
    </row>
    <row r="49" spans="1:8" ht="13.5" thickBot="1">
      <c r="A49" s="536"/>
      <c r="B49" s="537" t="s">
        <v>619</v>
      </c>
      <c r="C49" s="538">
        <v>241268</v>
      </c>
      <c r="D49" s="538"/>
      <c r="E49" s="538"/>
      <c r="F49" s="538"/>
      <c r="G49" s="538"/>
      <c r="H49" s="1500"/>
    </row>
    <row r="50" spans="1:8">
      <c r="A50" s="515" t="s">
        <v>622</v>
      </c>
      <c r="B50" s="515"/>
    </row>
    <row r="51" spans="1:8">
      <c r="A51" s="515" t="s">
        <v>1296</v>
      </c>
      <c r="B51" s="515"/>
    </row>
  </sheetData>
  <mergeCells count="13">
    <mergeCell ref="F2:H2"/>
    <mergeCell ref="A45:B45"/>
    <mergeCell ref="A46:B46"/>
    <mergeCell ref="A47:B47"/>
    <mergeCell ref="A15:B15"/>
    <mergeCell ref="A22:B22"/>
    <mergeCell ref="A31:B31"/>
    <mergeCell ref="A36:B36"/>
    <mergeCell ref="A37:B37"/>
    <mergeCell ref="A38:B38"/>
    <mergeCell ref="A42:B42"/>
    <mergeCell ref="A43:B43"/>
    <mergeCell ref="A44:B44"/>
  </mergeCells>
  <pageMargins left="0.31496062992125984" right="0.31496062992125984" top="0.74803149606299213" bottom="0.35433070866141736" header="0.31496062992125984" footer="0.31496062992125984"/>
  <pageSetup paperSize="9" scale="75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3:M22"/>
  <sheetViews>
    <sheetView workbookViewId="0">
      <selection activeCell="C26" sqref="C26"/>
    </sheetView>
  </sheetViews>
  <sheetFormatPr defaultRowHeight="15"/>
  <cols>
    <col min="1" max="1" width="33.42578125" customWidth="1"/>
    <col min="2" max="2" width="10.140625" customWidth="1"/>
    <col min="3" max="9" width="10.140625" bestFit="1" customWidth="1"/>
    <col min="10" max="11" width="8.42578125" bestFit="1" customWidth="1"/>
  </cols>
  <sheetData>
    <row r="3" spans="1:13" ht="15.75">
      <c r="A3" s="479" t="s">
        <v>526</v>
      </c>
      <c r="B3" s="480"/>
      <c r="C3" s="480"/>
      <c r="D3" s="480"/>
      <c r="E3" s="481"/>
      <c r="F3" s="481"/>
      <c r="G3" s="481"/>
      <c r="H3" s="481"/>
      <c r="I3" s="481"/>
      <c r="J3" s="482"/>
      <c r="K3" s="482"/>
    </row>
    <row r="4" spans="1:13" ht="15.75">
      <c r="A4" s="480" t="s">
        <v>527</v>
      </c>
      <c r="B4" s="480"/>
      <c r="C4" s="480"/>
      <c r="D4" s="480"/>
      <c r="E4" s="481"/>
      <c r="F4" s="481"/>
      <c r="G4" s="481"/>
      <c r="H4" s="481"/>
      <c r="I4" s="481"/>
      <c r="J4" s="482"/>
      <c r="K4" s="482"/>
    </row>
    <row r="5" spans="1:13" ht="15.75">
      <c r="A5" s="480" t="s">
        <v>528</v>
      </c>
      <c r="B5" s="480"/>
      <c r="C5" s="480"/>
      <c r="D5" s="480"/>
      <c r="E5" s="481"/>
      <c r="F5" s="481"/>
      <c r="G5" s="481"/>
      <c r="H5" s="481"/>
      <c r="I5" s="481"/>
      <c r="J5" s="482"/>
      <c r="K5" s="482"/>
    </row>
    <row r="6" spans="1:13">
      <c r="A6" s="483"/>
      <c r="B6" s="483"/>
      <c r="C6" s="483"/>
      <c r="D6" s="483"/>
      <c r="E6" s="483"/>
      <c r="F6" s="483"/>
      <c r="G6" s="483"/>
      <c r="H6" s="483"/>
      <c r="I6" s="483"/>
      <c r="J6" s="1922" t="s">
        <v>1256</v>
      </c>
      <c r="K6" s="1923"/>
    </row>
    <row r="7" spans="1:13" ht="15.75">
      <c r="A7" s="1218"/>
      <c r="B7" s="1219" t="s">
        <v>1152</v>
      </c>
      <c r="C7" s="1219"/>
      <c r="D7" s="1219"/>
      <c r="E7" s="1219"/>
      <c r="F7" s="1219"/>
      <c r="G7" s="1219"/>
      <c r="H7" s="1219"/>
      <c r="I7" s="1219"/>
      <c r="J7" s="1220"/>
      <c r="K7" s="1220"/>
      <c r="L7" s="615"/>
    </row>
    <row r="8" spans="1:13" ht="15.75">
      <c r="A8" s="1221" t="s">
        <v>529</v>
      </c>
      <c r="B8" s="1222"/>
      <c r="C8" s="1222" t="s">
        <v>530</v>
      </c>
      <c r="D8" s="1222"/>
      <c r="E8" s="1222"/>
      <c r="F8" s="1222"/>
      <c r="G8" s="1222"/>
      <c r="H8" s="1223"/>
      <c r="I8" s="1224"/>
      <c r="J8" s="1225" t="s">
        <v>531</v>
      </c>
      <c r="K8" s="1225" t="s">
        <v>165</v>
      </c>
      <c r="L8" s="615"/>
    </row>
    <row r="9" spans="1:13" ht="19.5" thickBot="1">
      <c r="A9" s="1226"/>
      <c r="B9" s="1227" t="s">
        <v>532</v>
      </c>
      <c r="C9" s="1228">
        <v>2005</v>
      </c>
      <c r="D9" s="1229">
        <v>2008</v>
      </c>
      <c r="E9" s="1229">
        <v>2009</v>
      </c>
      <c r="F9" s="1229">
        <v>2010</v>
      </c>
      <c r="G9" s="1230">
        <v>2011</v>
      </c>
      <c r="H9" s="1230">
        <v>2012</v>
      </c>
      <c r="I9" s="1230">
        <v>2013</v>
      </c>
      <c r="J9" s="1231" t="s">
        <v>1257</v>
      </c>
      <c r="K9" s="1232" t="s">
        <v>1258</v>
      </c>
      <c r="L9" s="615"/>
    </row>
    <row r="10" spans="1:13" ht="16.5" thickTop="1">
      <c r="A10" s="1233" t="s">
        <v>533</v>
      </c>
      <c r="B10" s="1234">
        <v>350956</v>
      </c>
      <c r="C10" s="1235">
        <v>49607</v>
      </c>
      <c r="D10" s="1234">
        <v>39206</v>
      </c>
      <c r="E10" s="1236">
        <v>34444</v>
      </c>
      <c r="F10" s="1236">
        <v>32750</v>
      </c>
      <c r="G10" s="1236">
        <v>33880</v>
      </c>
      <c r="H10" s="1236">
        <v>30992</v>
      </c>
      <c r="I10" s="1236">
        <v>26703</v>
      </c>
      <c r="J10" s="1237">
        <f t="shared" ref="J10:J18" si="0">I10/B10*100</f>
        <v>7.6086460980863704</v>
      </c>
      <c r="K10" s="1238">
        <f>I10/H10*100</f>
        <v>86.160944759938047</v>
      </c>
      <c r="L10" s="1448"/>
      <c r="M10" s="601"/>
    </row>
    <row r="11" spans="1:13" ht="15.75">
      <c r="A11" s="1233" t="s">
        <v>534</v>
      </c>
      <c r="B11" s="1234">
        <v>65049</v>
      </c>
      <c r="C11" s="1235">
        <v>36610</v>
      </c>
      <c r="D11" s="1234">
        <v>34805</v>
      </c>
      <c r="E11" s="1236">
        <v>32192</v>
      </c>
      <c r="F11" s="1236">
        <v>30595</v>
      </c>
      <c r="G11" s="1236">
        <v>29956</v>
      </c>
      <c r="H11" s="1236">
        <v>29325</v>
      </c>
      <c r="I11" s="1236">
        <v>28315</v>
      </c>
      <c r="J11" s="1237">
        <f t="shared" si="0"/>
        <v>43.528724499992315</v>
      </c>
      <c r="K11" s="1239">
        <f t="shared" ref="K11:K18" si="1">I11/H11*100</f>
        <v>96.55583972719522</v>
      </c>
      <c r="L11" s="1448"/>
      <c r="M11" s="601"/>
    </row>
    <row r="12" spans="1:13" ht="15.75">
      <c r="A12" s="1233" t="s">
        <v>535</v>
      </c>
      <c r="B12" s="1234">
        <v>40696</v>
      </c>
      <c r="C12" s="1235">
        <v>7716</v>
      </c>
      <c r="D12" s="1234">
        <v>6491</v>
      </c>
      <c r="E12" s="1236">
        <v>5640</v>
      </c>
      <c r="F12" s="1236">
        <v>5020</v>
      </c>
      <c r="G12" s="1236">
        <v>5305</v>
      </c>
      <c r="H12" s="1236">
        <v>4998</v>
      </c>
      <c r="I12" s="1236">
        <v>4850</v>
      </c>
      <c r="J12" s="1237">
        <f t="shared" si="0"/>
        <v>11.917633182622371</v>
      </c>
      <c r="K12" s="1239">
        <f t="shared" si="1"/>
        <v>97.038815526210485</v>
      </c>
      <c r="L12" s="1448"/>
      <c r="M12" s="601"/>
    </row>
    <row r="13" spans="1:13" ht="18.75">
      <c r="A13" s="1233" t="s">
        <v>536</v>
      </c>
      <c r="B13" s="1234">
        <v>221798</v>
      </c>
      <c r="C13" s="1235">
        <v>47975</v>
      </c>
      <c r="D13" s="1234">
        <v>51712</v>
      </c>
      <c r="E13" s="1236">
        <v>50265</v>
      </c>
      <c r="F13" s="1236">
        <v>47336</v>
      </c>
      <c r="G13" s="1236">
        <v>44968</v>
      </c>
      <c r="H13" s="1236">
        <v>40610</v>
      </c>
      <c r="I13" s="1236">
        <v>38205</v>
      </c>
      <c r="J13" s="1237">
        <f t="shared" si="0"/>
        <v>17.225132778474105</v>
      </c>
      <c r="K13" s="1239">
        <f t="shared" si="1"/>
        <v>94.077813346466385</v>
      </c>
      <c r="L13" s="1448"/>
      <c r="M13" s="601"/>
    </row>
    <row r="14" spans="1:13" ht="15.75">
      <c r="A14" s="1233" t="s">
        <v>1146</v>
      </c>
      <c r="B14" s="1234">
        <v>727293</v>
      </c>
      <c r="C14" s="1235">
        <v>418185</v>
      </c>
      <c r="D14" s="1234">
        <v>396382</v>
      </c>
      <c r="E14" s="1236">
        <v>335706</v>
      </c>
      <c r="F14" s="1236">
        <v>319699</v>
      </c>
      <c r="G14" s="1236">
        <v>334354</v>
      </c>
      <c r="H14" s="1236">
        <v>333649</v>
      </c>
      <c r="I14" s="1236">
        <v>331202</v>
      </c>
      <c r="J14" s="1237">
        <f t="shared" si="0"/>
        <v>45.539005600218893</v>
      </c>
      <c r="K14" s="1239">
        <f t="shared" si="1"/>
        <v>99.266594534975383</v>
      </c>
      <c r="L14" s="1448"/>
      <c r="M14" s="601"/>
    </row>
    <row r="15" spans="1:13" ht="15.75">
      <c r="A15" s="1233" t="s">
        <v>1147</v>
      </c>
      <c r="B15" s="1234">
        <v>158047</v>
      </c>
      <c r="C15" s="1235">
        <v>100231</v>
      </c>
      <c r="D15" s="1234">
        <v>105605</v>
      </c>
      <c r="E15" s="1236">
        <v>94758</v>
      </c>
      <c r="F15" s="1236">
        <v>90763</v>
      </c>
      <c r="G15" s="1236">
        <v>93997</v>
      </c>
      <c r="H15" s="1236">
        <v>87044</v>
      </c>
      <c r="I15" s="1236">
        <v>92313</v>
      </c>
      <c r="J15" s="1237">
        <f t="shared" si="0"/>
        <v>58.408574664498538</v>
      </c>
      <c r="K15" s="1239">
        <f t="shared" si="1"/>
        <v>106.05326042001747</v>
      </c>
      <c r="L15" s="1448"/>
      <c r="M15" s="601"/>
    </row>
    <row r="16" spans="1:13" ht="15.75">
      <c r="A16" s="1233" t="s">
        <v>537</v>
      </c>
      <c r="B16" s="1234">
        <v>9484</v>
      </c>
      <c r="C16" s="1235">
        <v>31933</v>
      </c>
      <c r="D16" s="1234">
        <v>33809</v>
      </c>
      <c r="E16" s="1236">
        <v>32941</v>
      </c>
      <c r="F16" s="1236">
        <v>31553</v>
      </c>
      <c r="G16" s="1236">
        <v>31345</v>
      </c>
      <c r="H16" s="1236">
        <v>31431</v>
      </c>
      <c r="I16" s="1236">
        <v>31286</v>
      </c>
      <c r="J16" s="1237">
        <f t="shared" si="0"/>
        <v>329.88190636862083</v>
      </c>
      <c r="K16" s="1239">
        <f t="shared" si="1"/>
        <v>99.538672011708186</v>
      </c>
      <c r="L16" s="1448"/>
      <c r="M16" s="601"/>
    </row>
    <row r="17" spans="1:13" ht="15.75">
      <c r="A17" s="1240" t="s">
        <v>538</v>
      </c>
      <c r="B17" s="1241">
        <v>47801</v>
      </c>
      <c r="C17" s="1242">
        <v>14215</v>
      </c>
      <c r="D17" s="1241">
        <v>10450</v>
      </c>
      <c r="E17" s="1243">
        <v>4667</v>
      </c>
      <c r="F17" s="1243">
        <v>4022</v>
      </c>
      <c r="G17" s="1243">
        <v>4505</v>
      </c>
      <c r="H17" s="1243">
        <v>4367</v>
      </c>
      <c r="I17" s="1243">
        <v>4511</v>
      </c>
      <c r="J17" s="1244">
        <f t="shared" si="0"/>
        <v>9.4370410660864845</v>
      </c>
      <c r="K17" s="1245">
        <f t="shared" si="1"/>
        <v>103.29745820929701</v>
      </c>
      <c r="L17" s="1448"/>
      <c r="M17" s="601"/>
    </row>
    <row r="18" spans="1:13" ht="15.75">
      <c r="A18" s="1246" t="s">
        <v>579</v>
      </c>
      <c r="B18" s="1241">
        <v>2504079</v>
      </c>
      <c r="C18" s="1242">
        <v>1243932</v>
      </c>
      <c r="D18" s="1247">
        <v>1339276</v>
      </c>
      <c r="E18" s="1243">
        <v>1273458</v>
      </c>
      <c r="F18" s="1243">
        <v>1250925</v>
      </c>
      <c r="G18" s="1243">
        <v>1286326</v>
      </c>
      <c r="H18" s="1243">
        <v>1252770</v>
      </c>
      <c r="I18" s="1243">
        <v>1261557</v>
      </c>
      <c r="J18" s="1244">
        <f t="shared" si="0"/>
        <v>50.380079861697659</v>
      </c>
      <c r="K18" s="1245">
        <f t="shared" si="1"/>
        <v>100.70140568500203</v>
      </c>
      <c r="L18" s="1448"/>
      <c r="M18" s="601"/>
    </row>
    <row r="19" spans="1:13" ht="15.75">
      <c r="A19" s="976" t="s">
        <v>1150</v>
      </c>
      <c r="B19" s="976"/>
      <c r="C19" s="976"/>
      <c r="D19" s="976"/>
      <c r="E19" s="976"/>
      <c r="F19" s="976"/>
      <c r="G19" s="976"/>
      <c r="H19" s="976"/>
      <c r="I19" s="976"/>
      <c r="J19" s="1248"/>
      <c r="K19" s="1248"/>
      <c r="L19" s="615"/>
    </row>
    <row r="20" spans="1:13" ht="15.75">
      <c r="A20" s="1631" t="s">
        <v>1151</v>
      </c>
      <c r="B20" s="976"/>
      <c r="C20" s="976"/>
      <c r="D20" s="976"/>
      <c r="E20" s="976"/>
      <c r="F20" s="976"/>
      <c r="G20" s="976"/>
      <c r="H20" s="976"/>
      <c r="I20" s="976"/>
      <c r="J20" s="1248"/>
      <c r="K20" s="1248"/>
      <c r="L20" s="615"/>
    </row>
    <row r="21" spans="1:13" ht="15.75">
      <c r="A21" s="1249" t="s">
        <v>1128</v>
      </c>
      <c r="B21" s="1249"/>
      <c r="C21" s="1249"/>
      <c r="D21" s="1250"/>
      <c r="E21" s="1251"/>
      <c r="F21" s="1251"/>
      <c r="G21" s="615"/>
      <c r="H21" s="615"/>
      <c r="I21" s="615"/>
      <c r="J21" s="615"/>
      <c r="K21" s="615"/>
      <c r="L21" s="615"/>
    </row>
    <row r="22" spans="1:13" ht="15.75">
      <c r="A22" s="1249" t="s">
        <v>1254</v>
      </c>
      <c r="B22" s="1249"/>
      <c r="C22" s="1249"/>
      <c r="D22" s="1250"/>
      <c r="E22" s="1251"/>
      <c r="F22" s="1251"/>
      <c r="G22" s="615"/>
      <c r="H22" s="615"/>
      <c r="I22" s="615"/>
      <c r="J22" s="615"/>
      <c r="K22" s="615"/>
      <c r="L22" s="615"/>
    </row>
  </sheetData>
  <mergeCells count="1">
    <mergeCell ref="J6:K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3:Q21"/>
  <sheetViews>
    <sheetView workbookViewId="0">
      <selection activeCell="M18" sqref="M18"/>
    </sheetView>
  </sheetViews>
  <sheetFormatPr defaultRowHeight="15"/>
  <cols>
    <col min="1" max="1" width="27.5703125" customWidth="1"/>
    <col min="2" max="2" width="7.5703125" customWidth="1"/>
    <col min="3" max="3" width="8.42578125" customWidth="1"/>
    <col min="4" max="4" width="7.42578125" customWidth="1"/>
    <col min="5" max="5" width="7.7109375" customWidth="1"/>
    <col min="7" max="7" width="7.42578125" customWidth="1"/>
    <col min="8" max="9" width="8.42578125" customWidth="1"/>
    <col min="10" max="10" width="7.5703125" customWidth="1"/>
    <col min="11" max="11" width="7.7109375" bestFit="1" customWidth="1"/>
    <col min="12" max="12" width="8.85546875" customWidth="1"/>
    <col min="13" max="13" width="7.85546875" customWidth="1"/>
    <col min="14" max="14" width="8.7109375" customWidth="1"/>
    <col min="15" max="15" width="7.7109375" bestFit="1" customWidth="1"/>
    <col min="16" max="16" width="8.5703125" customWidth="1"/>
    <col min="17" max="17" width="7.7109375" customWidth="1"/>
  </cols>
  <sheetData>
    <row r="3" spans="1:17" ht="15.75">
      <c r="A3" s="479" t="s">
        <v>539</v>
      </c>
      <c r="B3" s="480"/>
      <c r="C3" s="480"/>
      <c r="D3" s="480"/>
      <c r="E3" s="480"/>
      <c r="F3" s="485"/>
      <c r="G3" s="485"/>
      <c r="H3" s="485"/>
      <c r="I3" s="485"/>
      <c r="J3" s="485"/>
      <c r="K3" s="485"/>
      <c r="L3" s="485"/>
      <c r="M3" s="485"/>
    </row>
    <row r="4" spans="1:17" ht="15.75">
      <c r="A4" s="480" t="s">
        <v>527</v>
      </c>
      <c r="B4" s="480"/>
      <c r="C4" s="480"/>
      <c r="D4" s="480"/>
      <c r="E4" s="480"/>
      <c r="F4" s="485"/>
      <c r="G4" s="485"/>
      <c r="H4" s="485"/>
      <c r="I4" s="485"/>
      <c r="J4" s="485"/>
      <c r="K4" s="485"/>
      <c r="L4" s="485"/>
      <c r="M4" s="485"/>
    </row>
    <row r="5" spans="1:17" ht="15.75">
      <c r="A5" s="480" t="s">
        <v>528</v>
      </c>
      <c r="B5" s="480"/>
      <c r="C5" s="480"/>
      <c r="D5" s="480"/>
      <c r="E5" s="480"/>
      <c r="F5" s="485"/>
      <c r="G5" s="485"/>
      <c r="H5" s="485"/>
      <c r="I5" s="485"/>
      <c r="J5" s="485"/>
      <c r="K5" s="485"/>
      <c r="L5" s="485"/>
      <c r="M5" s="485"/>
    </row>
    <row r="6" spans="1:17" ht="15.75">
      <c r="A6" s="486"/>
      <c r="B6" s="485"/>
      <c r="C6" s="485"/>
      <c r="D6" s="485"/>
      <c r="E6" s="485"/>
      <c r="F6" s="485"/>
      <c r="G6" s="485"/>
      <c r="H6" s="485"/>
      <c r="I6" s="485"/>
      <c r="J6" s="485"/>
      <c r="K6" s="487"/>
      <c r="L6" s="485"/>
      <c r="M6" s="485"/>
      <c r="P6" s="1924" t="s">
        <v>1255</v>
      </c>
      <c r="Q6" s="1677"/>
    </row>
    <row r="7" spans="1:17" ht="60">
      <c r="A7" s="499" t="s">
        <v>529</v>
      </c>
      <c r="B7" s="509" t="s">
        <v>540</v>
      </c>
      <c r="C7" s="501" t="s">
        <v>541</v>
      </c>
      <c r="D7" s="502" t="s">
        <v>540</v>
      </c>
      <c r="E7" s="501" t="s">
        <v>541</v>
      </c>
      <c r="F7" s="502" t="s">
        <v>540</v>
      </c>
      <c r="G7" s="501" t="s">
        <v>541</v>
      </c>
      <c r="H7" s="500" t="s">
        <v>540</v>
      </c>
      <c r="I7" s="501" t="s">
        <v>541</v>
      </c>
      <c r="J7" s="500" t="s">
        <v>542</v>
      </c>
      <c r="K7" s="501" t="s">
        <v>541</v>
      </c>
      <c r="L7" s="500" t="s">
        <v>542</v>
      </c>
      <c r="M7" s="501" t="s">
        <v>541</v>
      </c>
      <c r="N7" s="500" t="s">
        <v>542</v>
      </c>
      <c r="O7" s="501" t="s">
        <v>541</v>
      </c>
      <c r="P7" s="500" t="s">
        <v>542</v>
      </c>
      <c r="Q7" s="501" t="s">
        <v>541</v>
      </c>
    </row>
    <row r="8" spans="1:17" ht="18.75" thickBot="1">
      <c r="A8" s="503"/>
      <c r="B8" s="504" t="s">
        <v>580</v>
      </c>
      <c r="C8" s="505"/>
      <c r="D8" s="506">
        <v>2005</v>
      </c>
      <c r="E8" s="505"/>
      <c r="F8" s="507">
        <v>2008</v>
      </c>
      <c r="G8" s="506"/>
      <c r="H8" s="508">
        <v>2009</v>
      </c>
      <c r="I8" s="506"/>
      <c r="J8" s="508">
        <v>2010</v>
      </c>
      <c r="K8" s="506"/>
      <c r="L8" s="508">
        <v>2011</v>
      </c>
      <c r="M8" s="506"/>
      <c r="N8" s="508">
        <v>2012</v>
      </c>
      <c r="O8" s="506"/>
      <c r="P8" s="508">
        <v>2013</v>
      </c>
      <c r="Q8" s="506"/>
    </row>
    <row r="9" spans="1:17" ht="30.75" thickTop="1">
      <c r="A9" s="1252" t="s">
        <v>533</v>
      </c>
      <c r="B9" s="1253">
        <v>3410</v>
      </c>
      <c r="C9" s="1254">
        <v>106.8</v>
      </c>
      <c r="D9" s="1255">
        <v>13311</v>
      </c>
      <c r="E9" s="1256">
        <v>72.409291192950008</v>
      </c>
      <c r="F9" s="1257">
        <v>17620</v>
      </c>
      <c r="G9" s="1258">
        <v>74.2</v>
      </c>
      <c r="H9" s="1257">
        <v>597.54</v>
      </c>
      <c r="I9" s="1258">
        <v>73.94473387865213</v>
      </c>
      <c r="J9" s="1257">
        <v>601</v>
      </c>
      <c r="K9" s="1258">
        <v>71.547619047619051</v>
      </c>
      <c r="L9" s="1259">
        <v>641</v>
      </c>
      <c r="M9" s="1258">
        <v>75.058548009367669</v>
      </c>
      <c r="N9" s="1260">
        <v>675</v>
      </c>
      <c r="O9" s="990">
        <v>74.916759156492787</v>
      </c>
      <c r="P9" s="1261">
        <v>673</v>
      </c>
      <c r="Q9" s="1262">
        <v>73.471615720524014</v>
      </c>
    </row>
    <row r="10" spans="1:17">
      <c r="A10" s="1263" t="s">
        <v>534</v>
      </c>
      <c r="B10" s="1253">
        <v>3024</v>
      </c>
      <c r="C10" s="1264">
        <v>94.7</v>
      </c>
      <c r="D10" s="1265">
        <v>16599</v>
      </c>
      <c r="E10" s="1256">
        <v>90.295381602567588</v>
      </c>
      <c r="F10" s="1266">
        <v>20870</v>
      </c>
      <c r="G10" s="1258">
        <v>87.9</v>
      </c>
      <c r="H10" s="1266">
        <v>810</v>
      </c>
      <c r="I10" s="1258">
        <v>87.497679713893234</v>
      </c>
      <c r="J10" s="1266">
        <v>838</v>
      </c>
      <c r="K10" s="1258">
        <v>99.761904761904759</v>
      </c>
      <c r="L10" s="1267">
        <v>846</v>
      </c>
      <c r="M10" s="1258">
        <v>99.063231850117091</v>
      </c>
      <c r="N10" s="1268">
        <v>891</v>
      </c>
      <c r="O10" s="990">
        <v>98.890122086570472</v>
      </c>
      <c r="P10" s="1269">
        <v>890</v>
      </c>
      <c r="Q10" s="1270">
        <v>97.161572052401752</v>
      </c>
    </row>
    <row r="11" spans="1:17">
      <c r="A11" s="1271" t="s">
        <v>543</v>
      </c>
      <c r="B11" s="1253">
        <v>3117</v>
      </c>
      <c r="C11" s="1264">
        <v>97.6</v>
      </c>
      <c r="D11" s="1265">
        <v>18336</v>
      </c>
      <c r="E11" s="1256">
        <v>99.744328999619214</v>
      </c>
      <c r="F11" s="1266">
        <v>24131</v>
      </c>
      <c r="G11" s="1258">
        <v>101.6</v>
      </c>
      <c r="H11" s="1266">
        <v>768.7</v>
      </c>
      <c r="I11" s="1258">
        <v>95.125542946948983</v>
      </c>
      <c r="J11" s="1266">
        <v>875</v>
      </c>
      <c r="K11" s="1258">
        <v>104.16666666666667</v>
      </c>
      <c r="L11" s="1267">
        <v>891</v>
      </c>
      <c r="M11" s="1258">
        <v>104.33255269320843</v>
      </c>
      <c r="N11" s="1268">
        <v>909</v>
      </c>
      <c r="O11" s="990">
        <v>100.88790233074363</v>
      </c>
      <c r="P11" s="1269">
        <v>934</v>
      </c>
      <c r="Q11" s="1270">
        <v>101.96506550218341</v>
      </c>
    </row>
    <row r="12" spans="1:17" ht="18">
      <c r="A12" s="1263" t="s">
        <v>581</v>
      </c>
      <c r="B12" s="1253">
        <v>3408</v>
      </c>
      <c r="C12" s="1264">
        <v>106.7</v>
      </c>
      <c r="D12" s="1265">
        <v>17704</v>
      </c>
      <c r="E12" s="1256">
        <v>96.306370015775443</v>
      </c>
      <c r="F12" s="1266">
        <v>23786</v>
      </c>
      <c r="G12" s="1258">
        <v>100.2</v>
      </c>
      <c r="H12" s="1266">
        <v>798.75</v>
      </c>
      <c r="I12" s="1258">
        <v>98.84418814735983</v>
      </c>
      <c r="J12" s="1266">
        <v>839</v>
      </c>
      <c r="K12" s="1258">
        <v>99.88095238095238</v>
      </c>
      <c r="L12" s="1267">
        <v>849</v>
      </c>
      <c r="M12" s="1258">
        <v>99.414519906323179</v>
      </c>
      <c r="N12" s="1268">
        <v>906</v>
      </c>
      <c r="O12" s="990">
        <v>100.55493895671476</v>
      </c>
      <c r="P12" s="1269">
        <v>905</v>
      </c>
      <c r="Q12" s="1270">
        <v>98.799126637554593</v>
      </c>
    </row>
    <row r="13" spans="1:17">
      <c r="A13" s="1263" t="s">
        <v>1146</v>
      </c>
      <c r="B13" s="1253">
        <v>3199</v>
      </c>
      <c r="C13" s="1264">
        <v>100.2</v>
      </c>
      <c r="D13" s="1265">
        <v>19461</v>
      </c>
      <c r="E13" s="1256">
        <v>105.86411358320187</v>
      </c>
      <c r="F13" s="1266">
        <v>23845</v>
      </c>
      <c r="G13" s="1258">
        <v>100.4</v>
      </c>
      <c r="H13" s="1266">
        <v>762.87</v>
      </c>
      <c r="I13" s="1258">
        <v>97.932161021668378</v>
      </c>
      <c r="J13" s="1266">
        <v>822</v>
      </c>
      <c r="K13" s="1258">
        <v>97.857142857142847</v>
      </c>
      <c r="L13" s="1267">
        <v>865</v>
      </c>
      <c r="M13" s="1258">
        <v>101.28805620608898</v>
      </c>
      <c r="N13" s="1268">
        <v>909</v>
      </c>
      <c r="O13" s="990">
        <v>100.88790233074363</v>
      </c>
      <c r="P13" s="1269">
        <v>951</v>
      </c>
      <c r="Q13" s="1270">
        <v>103.82096069868996</v>
      </c>
    </row>
    <row r="14" spans="1:17">
      <c r="A14" s="1263" t="s">
        <v>544</v>
      </c>
      <c r="B14" s="1253">
        <v>3126</v>
      </c>
      <c r="C14" s="1264">
        <v>97.2</v>
      </c>
      <c r="D14" s="1265">
        <v>19970</v>
      </c>
      <c r="E14" s="1256">
        <v>108.63297611924061</v>
      </c>
      <c r="F14" s="1266">
        <v>24881</v>
      </c>
      <c r="G14" s="1258">
        <v>104.8</v>
      </c>
      <c r="H14" s="1266">
        <v>741.97</v>
      </c>
      <c r="I14" s="1258">
        <v>91.817743073172537</v>
      </c>
      <c r="J14" s="1266">
        <v>762</v>
      </c>
      <c r="K14" s="1258">
        <v>90.714285714285708</v>
      </c>
      <c r="L14" s="1267">
        <v>765</v>
      </c>
      <c r="M14" s="1258">
        <v>89.578454332552695</v>
      </c>
      <c r="N14" s="1268">
        <v>818</v>
      </c>
      <c r="O14" s="990">
        <v>90.788013318534965</v>
      </c>
      <c r="P14" s="1269">
        <v>816</v>
      </c>
      <c r="Q14" s="1270">
        <v>89.082969432314414</v>
      </c>
    </row>
    <row r="15" spans="1:17">
      <c r="A15" s="1271" t="s">
        <v>545</v>
      </c>
      <c r="B15" s="1253">
        <v>3117</v>
      </c>
      <c r="C15" s="1264">
        <v>97.6</v>
      </c>
      <c r="D15" s="1265">
        <v>36168</v>
      </c>
      <c r="E15" s="1256">
        <v>196.7469945057934</v>
      </c>
      <c r="F15" s="1266">
        <v>43939</v>
      </c>
      <c r="G15" s="1258">
        <v>185.1</v>
      </c>
      <c r="H15" s="1266">
        <v>1456.18</v>
      </c>
      <c r="I15" s="1258">
        <v>180.20022522243809</v>
      </c>
      <c r="J15" s="1266">
        <v>1485</v>
      </c>
      <c r="K15" s="1258">
        <v>176.78571428571428</v>
      </c>
      <c r="L15" s="1267">
        <v>765</v>
      </c>
      <c r="M15" s="1258">
        <v>185.01170960187355</v>
      </c>
      <c r="N15" s="1268">
        <v>1698</v>
      </c>
      <c r="O15" s="990">
        <v>188.45726970033297</v>
      </c>
      <c r="P15" s="1269">
        <v>1561</v>
      </c>
      <c r="Q15" s="1270">
        <v>170.41484716157206</v>
      </c>
    </row>
    <row r="16" spans="1:17">
      <c r="A16" s="1246" t="s">
        <v>538</v>
      </c>
      <c r="B16" s="1272">
        <v>2730</v>
      </c>
      <c r="C16" s="1273">
        <v>85.5</v>
      </c>
      <c r="D16" s="1274">
        <v>12362</v>
      </c>
      <c r="E16" s="1275">
        <v>67.246912908665621</v>
      </c>
      <c r="F16" s="1276">
        <v>14588</v>
      </c>
      <c r="G16" s="1277">
        <v>61.4</v>
      </c>
      <c r="H16" s="1276">
        <v>555.03</v>
      </c>
      <c r="I16" s="1277">
        <v>68.684181217438649</v>
      </c>
      <c r="J16" s="1276">
        <v>581</v>
      </c>
      <c r="K16" s="1277">
        <v>69.166666666666671</v>
      </c>
      <c r="L16" s="1278">
        <v>607</v>
      </c>
      <c r="M16" s="1277">
        <v>71.077283372365343</v>
      </c>
      <c r="N16" s="1279">
        <v>638</v>
      </c>
      <c r="O16" s="1280">
        <v>70.810210876803552</v>
      </c>
      <c r="P16" s="1281">
        <v>687</v>
      </c>
      <c r="Q16" s="1282">
        <v>75</v>
      </c>
    </row>
    <row r="17" spans="1:17">
      <c r="A17" s="1246" t="s">
        <v>579</v>
      </c>
      <c r="B17" s="1283">
        <v>3194</v>
      </c>
      <c r="C17" s="1284">
        <v>100</v>
      </c>
      <c r="D17" s="1274">
        <v>18383</v>
      </c>
      <c r="E17" s="1284">
        <v>100</v>
      </c>
      <c r="F17" s="1276">
        <v>23743</v>
      </c>
      <c r="G17" s="1285">
        <v>100</v>
      </c>
      <c r="H17" s="1276">
        <v>808.09</v>
      </c>
      <c r="I17" s="1285">
        <v>100</v>
      </c>
      <c r="J17" s="1276">
        <v>840</v>
      </c>
      <c r="K17" s="1285">
        <v>100</v>
      </c>
      <c r="L17" s="1278">
        <v>854</v>
      </c>
      <c r="M17" s="1286">
        <v>100</v>
      </c>
      <c r="N17" s="1279">
        <v>901</v>
      </c>
      <c r="O17" s="1287">
        <v>100</v>
      </c>
      <c r="P17" s="1281">
        <v>916</v>
      </c>
      <c r="Q17" s="1282">
        <v>100</v>
      </c>
    </row>
    <row r="18" spans="1:17" ht="15.75">
      <c r="A18" s="1288" t="s">
        <v>1149</v>
      </c>
      <c r="B18" s="1249"/>
      <c r="C18" s="1249"/>
      <c r="D18" s="1249"/>
      <c r="E18" s="1250"/>
      <c r="F18" s="1251"/>
      <c r="G18" s="1251"/>
      <c r="H18" s="1251"/>
      <c r="I18" s="1251"/>
      <c r="J18" s="1251"/>
      <c r="K18" s="1251"/>
      <c r="L18" s="1251"/>
      <c r="M18" s="1251"/>
      <c r="N18" s="615"/>
      <c r="O18" s="615"/>
      <c r="P18" s="615"/>
      <c r="Q18" s="615"/>
    </row>
    <row r="19" spans="1:17" s="615" customFormat="1" ht="15.75">
      <c r="A19" s="1288" t="s">
        <v>1148</v>
      </c>
      <c r="B19" s="1249"/>
      <c r="C19" s="1249"/>
      <c r="D19" s="1249"/>
      <c r="E19" s="1250"/>
      <c r="F19" s="1251"/>
      <c r="G19" s="1251"/>
      <c r="H19" s="1251"/>
      <c r="I19" s="1251"/>
      <c r="J19" s="1251"/>
      <c r="K19" s="1251"/>
      <c r="L19" s="1251"/>
      <c r="M19" s="1251"/>
    </row>
    <row r="20" spans="1:17" ht="18">
      <c r="A20" s="1288" t="s">
        <v>1129</v>
      </c>
      <c r="B20" s="1249"/>
      <c r="C20" s="1249"/>
      <c r="D20" s="1249"/>
      <c r="E20" s="1250"/>
      <c r="F20" s="1251"/>
      <c r="G20" s="1251"/>
      <c r="H20" s="1251"/>
      <c r="I20" s="1251"/>
      <c r="J20" s="1251"/>
      <c r="K20" s="1251"/>
      <c r="L20" s="1251"/>
      <c r="M20" s="1251"/>
      <c r="N20" s="615"/>
      <c r="O20" s="615"/>
      <c r="P20" s="615"/>
      <c r="Q20" s="615"/>
    </row>
    <row r="21" spans="1:17" ht="15.75">
      <c r="A21" s="483" t="s">
        <v>1254</v>
      </c>
      <c r="B21" s="480"/>
      <c r="C21" s="480"/>
      <c r="D21" s="480"/>
      <c r="E21" s="484"/>
      <c r="F21" s="485"/>
      <c r="G21" s="485"/>
      <c r="H21" s="485"/>
      <c r="I21" s="485"/>
      <c r="J21" s="485"/>
      <c r="K21" s="485"/>
      <c r="L21" s="485"/>
      <c r="M21" s="485"/>
    </row>
  </sheetData>
  <mergeCells count="1">
    <mergeCell ref="P6:Q6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M35"/>
  <sheetViews>
    <sheetView workbookViewId="0">
      <selection activeCell="O17" sqref="O17"/>
    </sheetView>
  </sheetViews>
  <sheetFormatPr defaultRowHeight="15"/>
  <cols>
    <col min="1" max="1" width="34.42578125" customWidth="1"/>
  </cols>
  <sheetData>
    <row r="2" spans="1:13">
      <c r="A2" s="488" t="s">
        <v>578</v>
      </c>
      <c r="B2" s="484"/>
      <c r="C2" s="484"/>
      <c r="D2" s="484"/>
      <c r="E2" s="484"/>
      <c r="F2" s="484"/>
      <c r="G2" s="484"/>
    </row>
    <row r="3" spans="1:13" ht="15.75" thickBot="1">
      <c r="A3" s="488"/>
      <c r="B3" s="484"/>
      <c r="C3" s="484"/>
      <c r="D3" s="484"/>
      <c r="E3" s="484"/>
      <c r="L3" s="481"/>
      <c r="M3" s="489" t="s">
        <v>1337</v>
      </c>
    </row>
    <row r="4" spans="1:13" ht="15.75" thickBot="1">
      <c r="A4" s="498"/>
      <c r="B4" s="1925" t="s">
        <v>546</v>
      </c>
      <c r="C4" s="1926"/>
      <c r="D4" s="1926"/>
      <c r="E4" s="1926"/>
      <c r="F4" s="1926"/>
      <c r="G4" s="1927"/>
      <c r="H4" s="1925" t="s">
        <v>575</v>
      </c>
      <c r="I4" s="1926"/>
      <c r="J4" s="1926"/>
      <c r="K4" s="1926"/>
      <c r="L4" s="1926"/>
      <c r="M4" s="1927"/>
    </row>
    <row r="5" spans="1:13">
      <c r="A5" s="496" t="s">
        <v>576</v>
      </c>
      <c r="B5" s="1359">
        <v>2012</v>
      </c>
      <c r="C5" s="1360"/>
      <c r="D5" s="1361">
        <v>2013</v>
      </c>
      <c r="E5" s="1361"/>
      <c r="F5" s="494" t="s">
        <v>164</v>
      </c>
      <c r="G5" s="495"/>
      <c r="H5" s="1359">
        <v>2012</v>
      </c>
      <c r="I5" s="1360"/>
      <c r="J5" s="1361">
        <v>2013</v>
      </c>
      <c r="K5" s="1361"/>
      <c r="L5" s="494" t="s">
        <v>164</v>
      </c>
      <c r="M5" s="495"/>
    </row>
    <row r="6" spans="1:13">
      <c r="A6" s="496" t="s">
        <v>577</v>
      </c>
      <c r="B6" s="497" t="s">
        <v>547</v>
      </c>
      <c r="C6" s="491" t="s">
        <v>548</v>
      </c>
      <c r="D6" s="491" t="s">
        <v>547</v>
      </c>
      <c r="E6" s="491" t="s">
        <v>548</v>
      </c>
      <c r="F6" s="491" t="s">
        <v>547</v>
      </c>
      <c r="G6" s="492" t="s">
        <v>548</v>
      </c>
      <c r="H6" s="490" t="s">
        <v>547</v>
      </c>
      <c r="I6" s="491" t="s">
        <v>548</v>
      </c>
      <c r="J6" s="491" t="s">
        <v>547</v>
      </c>
      <c r="K6" s="491" t="s">
        <v>548</v>
      </c>
      <c r="L6" s="491" t="s">
        <v>547</v>
      </c>
      <c r="M6" s="492" t="s">
        <v>548</v>
      </c>
    </row>
    <row r="7" spans="1:13" ht="15.75" thickBot="1">
      <c r="A7" s="1289" t="s">
        <v>549</v>
      </c>
      <c r="B7" s="1290">
        <v>55.1</v>
      </c>
      <c r="C7" s="1291">
        <v>13.2</v>
      </c>
      <c r="D7" s="1291">
        <v>52.8</v>
      </c>
      <c r="E7" s="1291">
        <v>13</v>
      </c>
      <c r="F7" s="1292">
        <v>-2.3000000000000043</v>
      </c>
      <c r="G7" s="1293">
        <v>-0.19999999999999929</v>
      </c>
      <c r="H7" s="1291">
        <v>48.5</v>
      </c>
      <c r="I7" s="1292">
        <v>23.4</v>
      </c>
      <c r="J7" s="1291">
        <v>57.7</v>
      </c>
      <c r="K7" s="1291">
        <v>30.5</v>
      </c>
      <c r="L7" s="1292">
        <v>9.2000000000000028</v>
      </c>
      <c r="M7" s="1293">
        <v>7.1000000000000014</v>
      </c>
    </row>
    <row r="8" spans="1:13" ht="15.75" thickTop="1">
      <c r="A8" s="493" t="s">
        <v>550</v>
      </c>
      <c r="B8" s="1294"/>
      <c r="C8" s="1295"/>
      <c r="D8" s="1295"/>
      <c r="E8" s="1295"/>
      <c r="F8" s="1295"/>
      <c r="G8" s="1296"/>
      <c r="H8" s="1295"/>
      <c r="I8" s="1295"/>
      <c r="J8" s="1295"/>
      <c r="K8" s="1295"/>
      <c r="L8" s="1295"/>
      <c r="M8" s="1296"/>
    </row>
    <row r="9" spans="1:13">
      <c r="A9" s="1297" t="s">
        <v>551</v>
      </c>
      <c r="B9" s="1298">
        <v>92.2</v>
      </c>
      <c r="C9" s="1299">
        <v>96.2</v>
      </c>
      <c r="D9" s="1300">
        <v>93.2</v>
      </c>
      <c r="E9" s="1299">
        <v>94.6</v>
      </c>
      <c r="F9" s="1299">
        <v>1</v>
      </c>
      <c r="G9" s="1301">
        <v>-1.6000000000000085</v>
      </c>
      <c r="H9" s="1300">
        <v>93.8</v>
      </c>
      <c r="I9" s="1299">
        <v>96.6</v>
      </c>
      <c r="J9" s="1300">
        <v>96.7</v>
      </c>
      <c r="K9" s="1299">
        <v>99</v>
      </c>
      <c r="L9" s="1299">
        <v>2.9000000000000057</v>
      </c>
      <c r="M9" s="1301">
        <v>2.4000000000000057</v>
      </c>
    </row>
    <row r="10" spans="1:13">
      <c r="A10" s="1302" t="s">
        <v>552</v>
      </c>
      <c r="B10" s="1303">
        <v>7.6</v>
      </c>
      <c r="C10" s="1304">
        <v>3</v>
      </c>
      <c r="D10" s="1304">
        <v>6.4</v>
      </c>
      <c r="E10" s="1304">
        <v>3.1</v>
      </c>
      <c r="F10" s="1304">
        <v>-1.1999999999999993</v>
      </c>
      <c r="G10" s="1305">
        <v>0.10000000000000009</v>
      </c>
      <c r="H10" s="1304">
        <v>5.6</v>
      </c>
      <c r="I10" s="1304">
        <v>3</v>
      </c>
      <c r="J10" s="1304">
        <v>2.8</v>
      </c>
      <c r="K10" s="1304">
        <v>0.7</v>
      </c>
      <c r="L10" s="1304">
        <v>-2.8</v>
      </c>
      <c r="M10" s="1305">
        <v>-2.2999999999999998</v>
      </c>
    </row>
    <row r="11" spans="1:13">
      <c r="A11" s="493" t="s">
        <v>553</v>
      </c>
      <c r="B11" s="1294"/>
      <c r="C11" s="1295"/>
      <c r="D11" s="1295"/>
      <c r="E11" s="1295"/>
      <c r="F11" s="1295"/>
      <c r="G11" s="1296"/>
      <c r="H11" s="1295"/>
      <c r="I11" s="1295"/>
      <c r="J11" s="1295"/>
      <c r="K11" s="1295"/>
      <c r="L11" s="1295"/>
      <c r="M11" s="1296"/>
    </row>
    <row r="12" spans="1:13">
      <c r="A12" s="1297" t="s">
        <v>554</v>
      </c>
      <c r="B12" s="1306">
        <v>0.2</v>
      </c>
      <c r="C12" s="1307">
        <v>0</v>
      </c>
      <c r="D12" s="1308">
        <v>0.4</v>
      </c>
      <c r="E12" s="1307">
        <v>0</v>
      </c>
      <c r="F12" s="1307">
        <v>0.2</v>
      </c>
      <c r="G12" s="1309">
        <v>0</v>
      </c>
      <c r="H12" s="1308">
        <v>0.4</v>
      </c>
      <c r="I12" s="1307">
        <v>0.4</v>
      </c>
      <c r="J12" s="1308">
        <v>0.3</v>
      </c>
      <c r="K12" s="1307">
        <v>0.3</v>
      </c>
      <c r="L12" s="1307">
        <v>-0.10000000000000003</v>
      </c>
      <c r="M12" s="1309">
        <v>-0.10000000000000003</v>
      </c>
    </row>
    <row r="13" spans="1:13">
      <c r="A13" s="1310" t="s">
        <v>555</v>
      </c>
      <c r="B13" s="1311">
        <v>5.0999999999999996</v>
      </c>
      <c r="C13" s="1312">
        <v>0.7</v>
      </c>
      <c r="D13" s="1313">
        <v>4.5</v>
      </c>
      <c r="E13" s="1312">
        <v>3.1</v>
      </c>
      <c r="F13" s="1314">
        <v>-0.59999999999999964</v>
      </c>
      <c r="G13" s="1315">
        <v>2.4000000000000004</v>
      </c>
      <c r="H13" s="1313">
        <v>4.9000000000000004</v>
      </c>
      <c r="I13" s="1312">
        <v>3.4</v>
      </c>
      <c r="J13" s="1313">
        <v>4.2</v>
      </c>
      <c r="K13" s="1312">
        <v>5.2</v>
      </c>
      <c r="L13" s="1314">
        <v>-0.70000000000000018</v>
      </c>
      <c r="M13" s="1315">
        <v>1.8000000000000003</v>
      </c>
    </row>
    <row r="14" spans="1:13">
      <c r="A14" s="1310" t="s">
        <v>556</v>
      </c>
      <c r="B14" s="1316">
        <v>4.9000000000000004</v>
      </c>
      <c r="C14" s="1312">
        <v>6.8</v>
      </c>
      <c r="D14" s="1317">
        <v>4.4000000000000004</v>
      </c>
      <c r="E14" s="1312">
        <v>4.5999999999999996</v>
      </c>
      <c r="F14" s="1314">
        <v>-0.5</v>
      </c>
      <c r="G14" s="1318">
        <v>-2.2000000000000002</v>
      </c>
      <c r="H14" s="1317">
        <v>9.5</v>
      </c>
      <c r="I14" s="1312">
        <v>7.7</v>
      </c>
      <c r="J14" s="1317">
        <v>12</v>
      </c>
      <c r="K14" s="1312">
        <v>10.8</v>
      </c>
      <c r="L14" s="1314">
        <v>2.5</v>
      </c>
      <c r="M14" s="1318">
        <v>3.1000000000000005</v>
      </c>
    </row>
    <row r="15" spans="1:13">
      <c r="A15" s="1310" t="s">
        <v>557</v>
      </c>
      <c r="B15" s="1316">
        <v>6</v>
      </c>
      <c r="C15" s="1312">
        <v>1.5</v>
      </c>
      <c r="D15" s="1317">
        <v>4.7</v>
      </c>
      <c r="E15" s="1312">
        <v>2.2999999999999998</v>
      </c>
      <c r="F15" s="1314">
        <v>-1.2999999999999998</v>
      </c>
      <c r="G15" s="1318">
        <v>0.79999999999999982</v>
      </c>
      <c r="H15" s="1317">
        <v>14.6</v>
      </c>
      <c r="I15" s="1312">
        <v>12.8</v>
      </c>
      <c r="J15" s="1317">
        <v>13.7</v>
      </c>
      <c r="K15" s="1312">
        <v>11.8</v>
      </c>
      <c r="L15" s="1314">
        <v>2.5</v>
      </c>
      <c r="M15" s="1318">
        <v>-1</v>
      </c>
    </row>
    <row r="16" spans="1:13">
      <c r="A16" s="1310" t="s">
        <v>558</v>
      </c>
      <c r="B16" s="1316">
        <v>10.3</v>
      </c>
      <c r="C16" s="1312">
        <v>3</v>
      </c>
      <c r="D16" s="1317">
        <v>10</v>
      </c>
      <c r="E16" s="1312">
        <v>2.2999999999999998</v>
      </c>
      <c r="F16" s="1314">
        <v>-0.30000000000000071</v>
      </c>
      <c r="G16" s="1318">
        <v>-0.70000000000000018</v>
      </c>
      <c r="H16" s="1317">
        <v>13.6</v>
      </c>
      <c r="I16" s="1312">
        <v>17.100000000000001</v>
      </c>
      <c r="J16" s="1317">
        <v>15.3</v>
      </c>
      <c r="K16" s="1312">
        <v>14.1</v>
      </c>
      <c r="L16" s="1314">
        <v>1.7000000000000011</v>
      </c>
      <c r="M16" s="1318">
        <v>-3.0000000000000018</v>
      </c>
    </row>
    <row r="17" spans="1:13">
      <c r="A17" s="1310" t="s">
        <v>559</v>
      </c>
      <c r="B17" s="1311">
        <v>12.7</v>
      </c>
      <c r="C17" s="1319">
        <v>17.399999999999999</v>
      </c>
      <c r="D17" s="1313">
        <v>11.2</v>
      </c>
      <c r="E17" s="1319">
        <v>14.6</v>
      </c>
      <c r="F17" s="1314">
        <v>-1.5</v>
      </c>
      <c r="G17" s="1318">
        <v>-2.7999999999999989</v>
      </c>
      <c r="H17" s="1313">
        <v>18.100000000000001</v>
      </c>
      <c r="I17" s="1319">
        <v>16.7</v>
      </c>
      <c r="J17" s="1313">
        <v>15.3</v>
      </c>
      <c r="K17" s="1319">
        <v>16.100000000000001</v>
      </c>
      <c r="L17" s="1314">
        <v>-2.8000000000000007</v>
      </c>
      <c r="M17" s="1318">
        <v>-0.59999999999999787</v>
      </c>
    </row>
    <row r="18" spans="1:13">
      <c r="A18" s="1310" t="s">
        <v>560</v>
      </c>
      <c r="B18" s="1316">
        <v>16.7</v>
      </c>
      <c r="C18" s="1312">
        <v>20.5</v>
      </c>
      <c r="D18" s="1317">
        <v>18.899999999999999</v>
      </c>
      <c r="E18" s="1312">
        <v>20.8</v>
      </c>
      <c r="F18" s="1314">
        <v>2.1999999999999993</v>
      </c>
      <c r="G18" s="1318">
        <v>0.30000000000000071</v>
      </c>
      <c r="H18" s="1317">
        <v>14.6</v>
      </c>
      <c r="I18" s="1312">
        <v>15</v>
      </c>
      <c r="J18" s="1317">
        <v>13.7</v>
      </c>
      <c r="K18" s="1312">
        <v>15.1</v>
      </c>
      <c r="L18" s="1314">
        <v>-0.90000000000000036</v>
      </c>
      <c r="M18" s="1318">
        <v>9.9999999999999645E-2</v>
      </c>
    </row>
    <row r="19" spans="1:13">
      <c r="A19" s="1310" t="s">
        <v>561</v>
      </c>
      <c r="B19" s="1316">
        <v>18.5</v>
      </c>
      <c r="C19" s="1312">
        <v>22</v>
      </c>
      <c r="D19" s="1317">
        <v>19.3</v>
      </c>
      <c r="E19" s="1312">
        <v>24.6</v>
      </c>
      <c r="F19" s="1314">
        <v>0.80000000000000071</v>
      </c>
      <c r="G19" s="1318">
        <v>2.6000000000000014</v>
      </c>
      <c r="H19" s="1317">
        <v>11.1</v>
      </c>
      <c r="I19" s="1312">
        <v>12.8</v>
      </c>
      <c r="J19" s="1317">
        <v>11.4</v>
      </c>
      <c r="K19" s="1312">
        <v>12.8</v>
      </c>
      <c r="L19" s="1314">
        <v>0.30000000000000071</v>
      </c>
      <c r="M19" s="1318">
        <v>0</v>
      </c>
    </row>
    <row r="20" spans="1:13">
      <c r="A20" s="1310" t="s">
        <v>562</v>
      </c>
      <c r="B20" s="1316">
        <v>18.899999999999999</v>
      </c>
      <c r="C20" s="1312">
        <v>22</v>
      </c>
      <c r="D20" s="1317">
        <v>19.3</v>
      </c>
      <c r="E20" s="1312">
        <v>23.8</v>
      </c>
      <c r="F20" s="1314">
        <v>0.40000000000000213</v>
      </c>
      <c r="G20" s="1318">
        <v>1.8000000000000007</v>
      </c>
      <c r="H20" s="1317">
        <v>10.9</v>
      </c>
      <c r="I20" s="1312">
        <v>13.2</v>
      </c>
      <c r="J20" s="1317">
        <v>11.8</v>
      </c>
      <c r="K20" s="1312">
        <v>12.8</v>
      </c>
      <c r="L20" s="1314">
        <v>0.90000000000000036</v>
      </c>
      <c r="M20" s="1318">
        <v>-0.39999999999999858</v>
      </c>
    </row>
    <row r="21" spans="1:13">
      <c r="A21" s="1310" t="s">
        <v>563</v>
      </c>
      <c r="B21" s="1316">
        <v>6.5</v>
      </c>
      <c r="C21" s="1319">
        <v>3</v>
      </c>
      <c r="D21" s="1317">
        <v>7.2</v>
      </c>
      <c r="E21" s="1319">
        <v>3.1</v>
      </c>
      <c r="F21" s="1314">
        <v>0.70000000000000018</v>
      </c>
      <c r="G21" s="1318">
        <v>0.10000000000000009</v>
      </c>
      <c r="H21" s="1317">
        <v>2.1</v>
      </c>
      <c r="I21" s="1319">
        <v>0.9</v>
      </c>
      <c r="J21" s="1317">
        <v>2.1</v>
      </c>
      <c r="K21" s="1319">
        <v>0.3</v>
      </c>
      <c r="L21" s="1314">
        <v>0</v>
      </c>
      <c r="M21" s="1318">
        <v>-0.60000000000000009</v>
      </c>
    </row>
    <row r="22" spans="1:13">
      <c r="A22" s="1302" t="s">
        <v>564</v>
      </c>
      <c r="B22" s="1303">
        <v>0.4</v>
      </c>
      <c r="C22" s="1320">
        <v>0.8</v>
      </c>
      <c r="D22" s="1304">
        <v>0.4</v>
      </c>
      <c r="E22" s="1320" t="s">
        <v>1185</v>
      </c>
      <c r="F22" s="1320">
        <v>0</v>
      </c>
      <c r="G22" s="1321" t="s">
        <v>1185</v>
      </c>
      <c r="H22" s="1304">
        <v>0.2</v>
      </c>
      <c r="I22" s="1320">
        <v>0.4</v>
      </c>
      <c r="J22" s="1304">
        <v>0.7</v>
      </c>
      <c r="K22" s="1320">
        <v>0.7</v>
      </c>
      <c r="L22" s="1320">
        <v>0.49999999999999994</v>
      </c>
      <c r="M22" s="1321">
        <v>0.29999999999999993</v>
      </c>
    </row>
    <row r="23" spans="1:13">
      <c r="A23" s="1322" t="s">
        <v>565</v>
      </c>
      <c r="B23" s="1323"/>
      <c r="C23" s="1324"/>
      <c r="D23" s="1324"/>
      <c r="E23" s="1324"/>
      <c r="F23" s="1324"/>
      <c r="G23" s="1325"/>
      <c r="H23" s="1324"/>
      <c r="I23" s="1324"/>
      <c r="J23" s="1324"/>
      <c r="K23" s="1324"/>
      <c r="L23" s="1324"/>
      <c r="M23" s="1325"/>
    </row>
    <row r="24" spans="1:13">
      <c r="A24" s="1326" t="s">
        <v>566</v>
      </c>
      <c r="B24" s="1327">
        <v>9.6</v>
      </c>
      <c r="C24" s="1328">
        <v>15.9</v>
      </c>
      <c r="D24" s="1299">
        <v>8.6999999999999993</v>
      </c>
      <c r="E24" s="1328">
        <v>11.5</v>
      </c>
      <c r="F24" s="1299">
        <v>-0.90000000000000036</v>
      </c>
      <c r="G24" s="1329">
        <v>-4.4000000000000004</v>
      </c>
      <c r="H24" s="1299">
        <v>5.2</v>
      </c>
      <c r="I24" s="1328">
        <v>8.5</v>
      </c>
      <c r="J24" s="1299">
        <v>6.4</v>
      </c>
      <c r="K24" s="1328">
        <v>9.1999999999999993</v>
      </c>
      <c r="L24" s="1299">
        <v>1.2000000000000002</v>
      </c>
      <c r="M24" s="1329">
        <v>0.69999999999999929</v>
      </c>
    </row>
    <row r="25" spans="1:13">
      <c r="A25" s="1330" t="s">
        <v>567</v>
      </c>
      <c r="B25" s="1316">
        <v>47.5</v>
      </c>
      <c r="C25" s="1312">
        <v>37.9</v>
      </c>
      <c r="D25" s="1317">
        <v>43.9</v>
      </c>
      <c r="E25" s="1312">
        <v>32.299999999999997</v>
      </c>
      <c r="F25" s="1317">
        <v>-3.6000000000000014</v>
      </c>
      <c r="G25" s="1329">
        <v>-5.6000000000000014</v>
      </c>
      <c r="H25" s="1317">
        <v>42.5</v>
      </c>
      <c r="I25" s="1312">
        <v>38.5</v>
      </c>
      <c r="J25" s="1317">
        <v>34</v>
      </c>
      <c r="K25" s="1312">
        <v>36.700000000000003</v>
      </c>
      <c r="L25" s="1317">
        <v>-8.5</v>
      </c>
      <c r="M25" s="1329">
        <v>-1.7999999999999972</v>
      </c>
    </row>
    <row r="26" spans="1:13">
      <c r="A26" s="1330" t="s">
        <v>568</v>
      </c>
      <c r="B26" s="1316">
        <v>4.7</v>
      </c>
      <c r="C26" s="1312">
        <v>3</v>
      </c>
      <c r="D26" s="1317">
        <v>3</v>
      </c>
      <c r="E26" s="1312">
        <v>0.8</v>
      </c>
      <c r="F26" s="1317">
        <v>-1.7000000000000002</v>
      </c>
      <c r="G26" s="1329">
        <v>-2.2000000000000002</v>
      </c>
      <c r="H26" s="1317">
        <v>4.3</v>
      </c>
      <c r="I26" s="1312">
        <v>2.6</v>
      </c>
      <c r="J26" s="1317">
        <v>5.5</v>
      </c>
      <c r="K26" s="1312">
        <v>2</v>
      </c>
      <c r="L26" s="1317">
        <v>1.2000000000000002</v>
      </c>
      <c r="M26" s="1329">
        <v>-0.60000000000000009</v>
      </c>
    </row>
    <row r="27" spans="1:13">
      <c r="A27" s="1330" t="s">
        <v>569</v>
      </c>
      <c r="B27" s="1316">
        <v>3.6</v>
      </c>
      <c r="C27" s="1319">
        <v>6.1</v>
      </c>
      <c r="D27" s="1317">
        <v>3.6</v>
      </c>
      <c r="E27" s="1319">
        <v>5.4</v>
      </c>
      <c r="F27" s="1317">
        <v>0</v>
      </c>
      <c r="G27" s="1329">
        <v>-0.69999999999999929</v>
      </c>
      <c r="H27" s="1317">
        <v>3.7</v>
      </c>
      <c r="I27" s="1319">
        <v>5.0999999999999996</v>
      </c>
      <c r="J27" s="1317">
        <v>5.5</v>
      </c>
      <c r="K27" s="1319">
        <v>6.2</v>
      </c>
      <c r="L27" s="1317">
        <v>1.7999999999999998</v>
      </c>
      <c r="M27" s="1329">
        <v>1.1000000000000005</v>
      </c>
    </row>
    <row r="28" spans="1:13">
      <c r="A28" s="1330" t="s">
        <v>570</v>
      </c>
      <c r="B28" s="1311">
        <v>1.8</v>
      </c>
      <c r="C28" s="1319">
        <v>2.2999999999999998</v>
      </c>
      <c r="D28" s="1317">
        <v>3</v>
      </c>
      <c r="E28" s="1312">
        <v>3.8</v>
      </c>
      <c r="F28" s="1317">
        <v>1.2</v>
      </c>
      <c r="G28" s="1329">
        <v>1.5</v>
      </c>
      <c r="H28" s="1317">
        <v>5.8</v>
      </c>
      <c r="I28" s="1312">
        <v>7.3</v>
      </c>
      <c r="J28" s="1317">
        <v>2.9</v>
      </c>
      <c r="K28" s="1312">
        <v>2</v>
      </c>
      <c r="L28" s="1317">
        <v>-2.9</v>
      </c>
      <c r="M28" s="1329">
        <v>-5.3</v>
      </c>
    </row>
    <row r="29" spans="1:13">
      <c r="A29" s="1330" t="s">
        <v>571</v>
      </c>
      <c r="B29" s="1316">
        <v>26</v>
      </c>
      <c r="C29" s="1312">
        <v>28</v>
      </c>
      <c r="D29" s="1317">
        <v>28.2</v>
      </c>
      <c r="E29" s="1312">
        <v>36.200000000000003</v>
      </c>
      <c r="F29" s="1317">
        <v>2.1999999999999993</v>
      </c>
      <c r="G29" s="1329">
        <v>8.2000000000000028</v>
      </c>
      <c r="H29" s="1317">
        <v>30.3</v>
      </c>
      <c r="I29" s="1312">
        <v>25.6</v>
      </c>
      <c r="J29" s="1317">
        <v>36.4</v>
      </c>
      <c r="K29" s="1312">
        <v>34.799999999999997</v>
      </c>
      <c r="L29" s="1317">
        <v>6.0999999999999979</v>
      </c>
      <c r="M29" s="1329">
        <v>9.1999999999999957</v>
      </c>
    </row>
    <row r="30" spans="1:13">
      <c r="A30" s="1330" t="s">
        <v>572</v>
      </c>
      <c r="B30" s="1331">
        <v>0</v>
      </c>
      <c r="C30" s="1314">
        <v>0</v>
      </c>
      <c r="D30" s="1332">
        <v>0.4</v>
      </c>
      <c r="E30" s="1314" t="s">
        <v>1185</v>
      </c>
      <c r="F30" s="1317">
        <v>0.4</v>
      </c>
      <c r="G30" s="1329" t="s">
        <v>1185</v>
      </c>
      <c r="H30" s="1332">
        <v>0</v>
      </c>
      <c r="I30" s="1314">
        <v>0</v>
      </c>
      <c r="J30" s="1332">
        <v>0.2</v>
      </c>
      <c r="K30" s="1314" t="s">
        <v>1185</v>
      </c>
      <c r="L30" s="1362">
        <v>0.2</v>
      </c>
      <c r="M30" s="1363" t="s">
        <v>1185</v>
      </c>
    </row>
    <row r="31" spans="1:13">
      <c r="A31" s="1330" t="s">
        <v>573</v>
      </c>
      <c r="B31" s="1331">
        <v>0</v>
      </c>
      <c r="C31" s="1314">
        <v>0</v>
      </c>
      <c r="D31" s="1332">
        <v>0.4</v>
      </c>
      <c r="E31" s="1314" t="s">
        <v>1185</v>
      </c>
      <c r="F31" s="1317">
        <v>0.4</v>
      </c>
      <c r="G31" s="1329" t="s">
        <v>1185</v>
      </c>
      <c r="H31" s="1332">
        <v>1</v>
      </c>
      <c r="I31" s="1314">
        <v>1.7</v>
      </c>
      <c r="J31" s="1332">
        <v>0.7</v>
      </c>
      <c r="K31" s="1314">
        <v>0.3</v>
      </c>
      <c r="L31" s="1317">
        <v>-0.30000000000000004</v>
      </c>
      <c r="M31" s="1329">
        <v>-1.4</v>
      </c>
    </row>
    <row r="32" spans="1:13" ht="15.75" thickBot="1">
      <c r="A32" s="1333" t="s">
        <v>574</v>
      </c>
      <c r="B32" s="1334">
        <v>7.1</v>
      </c>
      <c r="C32" s="1335">
        <v>7.6</v>
      </c>
      <c r="D32" s="1336">
        <v>8.9</v>
      </c>
      <c r="E32" s="1335">
        <v>11.5</v>
      </c>
      <c r="F32" s="1336">
        <v>1.8000000000000007</v>
      </c>
      <c r="G32" s="1337">
        <v>3.9000000000000004</v>
      </c>
      <c r="H32" s="1336">
        <v>7.4</v>
      </c>
      <c r="I32" s="1335">
        <v>11.1</v>
      </c>
      <c r="J32" s="1336">
        <v>8.1</v>
      </c>
      <c r="K32" s="1335">
        <v>8.9</v>
      </c>
      <c r="L32" s="1336">
        <v>0.69999999999999929</v>
      </c>
      <c r="M32" s="1338">
        <v>-2.1999999999999993</v>
      </c>
    </row>
    <row r="33" spans="1:7">
      <c r="A33" s="1250" t="s">
        <v>1186</v>
      </c>
      <c r="B33" s="481"/>
      <c r="C33" s="481"/>
      <c r="D33" s="481"/>
      <c r="E33" s="481"/>
      <c r="F33" s="481"/>
      <c r="G33" s="481"/>
    </row>
    <row r="34" spans="1:7">
      <c r="A34" s="484" t="s">
        <v>1263</v>
      </c>
      <c r="B34" s="1216"/>
      <c r="C34" s="1216"/>
      <c r="D34" s="1216"/>
      <c r="E34" s="1216"/>
      <c r="F34" s="1216"/>
      <c r="G34" s="1216"/>
    </row>
    <row r="35" spans="1:7">
      <c r="A35" s="1216"/>
      <c r="B35" s="1216"/>
      <c r="C35" s="1216"/>
      <c r="D35" s="1216"/>
      <c r="E35" s="1216"/>
      <c r="F35" s="1216"/>
      <c r="G35" s="1216"/>
    </row>
  </sheetData>
  <mergeCells count="2">
    <mergeCell ref="B4:G4"/>
    <mergeCell ref="H4:M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42"/>
  <sheetViews>
    <sheetView topLeftCell="A13" workbookViewId="0">
      <selection activeCell="M18" sqref="M18"/>
    </sheetView>
  </sheetViews>
  <sheetFormatPr defaultRowHeight="15"/>
  <cols>
    <col min="1" max="1" width="41.7109375" customWidth="1"/>
    <col min="2" max="2" width="18.140625" customWidth="1"/>
    <col min="3" max="3" width="17" customWidth="1"/>
    <col min="4" max="4" width="19" customWidth="1"/>
  </cols>
  <sheetData>
    <row r="1" spans="1:4">
      <c r="A1" s="712" t="s">
        <v>1252</v>
      </c>
      <c r="B1" s="712"/>
      <c r="C1" s="712"/>
    </row>
    <row r="2" spans="1:4" ht="15.75" thickBot="1">
      <c r="A2" s="109" t="s">
        <v>935</v>
      </c>
      <c r="B2" s="109"/>
      <c r="C2" s="109"/>
      <c r="D2" s="852" t="s">
        <v>1253</v>
      </c>
    </row>
    <row r="3" spans="1:4" ht="30" thickBot="1">
      <c r="A3" s="1209" t="s">
        <v>1141</v>
      </c>
      <c r="B3" s="1149" t="s">
        <v>1142</v>
      </c>
      <c r="C3" s="1150" t="s">
        <v>1144</v>
      </c>
      <c r="D3" s="1150" t="s">
        <v>1143</v>
      </c>
    </row>
    <row r="4" spans="1:4">
      <c r="A4" s="866" t="s">
        <v>681</v>
      </c>
      <c r="B4" s="1151">
        <v>2636412</v>
      </c>
      <c r="C4" s="1151">
        <v>1977309</v>
      </c>
      <c r="D4" s="1151">
        <v>659103</v>
      </c>
    </row>
    <row r="5" spans="1:4">
      <c r="A5" s="867" t="s">
        <v>682</v>
      </c>
      <c r="B5" s="1152"/>
      <c r="C5" s="1152"/>
      <c r="D5" s="1152"/>
    </row>
    <row r="6" spans="1:4">
      <c r="A6" s="867" t="s">
        <v>683</v>
      </c>
      <c r="B6" s="1152">
        <v>10659671</v>
      </c>
      <c r="C6" s="1152">
        <v>7868085</v>
      </c>
      <c r="D6" s="1152">
        <v>2791586</v>
      </c>
    </row>
    <row r="7" spans="1:4">
      <c r="A7" s="867" t="s">
        <v>684</v>
      </c>
      <c r="B7" s="1152">
        <v>1856380</v>
      </c>
      <c r="C7" s="1152">
        <v>1363840</v>
      </c>
      <c r="D7" s="1152">
        <v>492540</v>
      </c>
    </row>
    <row r="8" spans="1:4">
      <c r="A8" s="868" t="s">
        <v>685</v>
      </c>
      <c r="B8" s="1153">
        <v>5859336</v>
      </c>
      <c r="C8" s="1154">
        <v>4377103</v>
      </c>
      <c r="D8" s="1153">
        <v>1482233</v>
      </c>
    </row>
    <row r="9" spans="1:4">
      <c r="A9" s="868" t="s">
        <v>686</v>
      </c>
      <c r="B9" s="1155">
        <v>8338033</v>
      </c>
      <c r="C9" s="1156">
        <v>6202944</v>
      </c>
      <c r="D9" s="1155">
        <v>2135089</v>
      </c>
    </row>
    <row r="10" spans="1:4">
      <c r="A10" s="867" t="s">
        <v>687</v>
      </c>
      <c r="B10" s="1152">
        <v>0</v>
      </c>
      <c r="C10" s="1152">
        <v>0</v>
      </c>
      <c r="D10" s="1152">
        <v>0</v>
      </c>
    </row>
    <row r="11" spans="1:4">
      <c r="A11" s="867" t="s">
        <v>688</v>
      </c>
      <c r="B11" s="1152">
        <v>2583225</v>
      </c>
      <c r="C11" s="1152">
        <v>1937418.59</v>
      </c>
      <c r="D11" s="1152">
        <v>645806.18999999994</v>
      </c>
    </row>
    <row r="12" spans="1:4" ht="15.75" thickBot="1">
      <c r="A12" s="870" t="s">
        <v>689</v>
      </c>
      <c r="B12" s="1157">
        <f>SUM(B4:B11)</f>
        <v>31933057</v>
      </c>
      <c r="C12" s="1157">
        <f>SUM(C4:C11)</f>
        <v>23726699.59</v>
      </c>
      <c r="D12" s="1157">
        <f>SUM(D4:D11)</f>
        <v>8206357.1899999995</v>
      </c>
    </row>
    <row r="13" spans="1:4">
      <c r="A13" s="869" t="s">
        <v>690</v>
      </c>
      <c r="B13" s="1158">
        <v>47808677</v>
      </c>
      <c r="C13" s="1158">
        <v>38246925</v>
      </c>
      <c r="D13" s="1158">
        <v>9561752</v>
      </c>
    </row>
    <row r="14" spans="1:4">
      <c r="A14" s="867" t="s">
        <v>691</v>
      </c>
      <c r="B14" s="1152">
        <v>34706074</v>
      </c>
      <c r="C14" s="1152">
        <v>27490177</v>
      </c>
      <c r="D14" s="1152">
        <v>7215898</v>
      </c>
    </row>
    <row r="15" spans="1:4">
      <c r="A15" s="867" t="s">
        <v>692</v>
      </c>
      <c r="B15" s="1152">
        <v>24141</v>
      </c>
      <c r="C15" s="1152">
        <v>19313</v>
      </c>
      <c r="D15" s="1152">
        <v>4828</v>
      </c>
    </row>
    <row r="16" spans="1:4">
      <c r="A16" s="867" t="s">
        <v>693</v>
      </c>
      <c r="B16" s="1152">
        <v>41641830</v>
      </c>
      <c r="C16" s="1152">
        <v>32667666</v>
      </c>
      <c r="D16" s="1152">
        <v>8974164</v>
      </c>
    </row>
    <row r="17" spans="1:4">
      <c r="A17" s="867" t="s">
        <v>694</v>
      </c>
      <c r="B17" s="1152">
        <v>7913750</v>
      </c>
      <c r="C17" s="1152">
        <v>6254859</v>
      </c>
      <c r="D17" s="1152">
        <v>1658891</v>
      </c>
    </row>
    <row r="18" spans="1:4">
      <c r="A18" s="867" t="s">
        <v>695</v>
      </c>
      <c r="B18" s="1152">
        <v>303704</v>
      </c>
      <c r="C18" s="1152">
        <v>242963</v>
      </c>
      <c r="D18" s="1152">
        <v>60741</v>
      </c>
    </row>
    <row r="19" spans="1:4">
      <c r="A19" s="867" t="s">
        <v>696</v>
      </c>
      <c r="B19" s="1152">
        <v>849074</v>
      </c>
      <c r="C19" s="1152">
        <v>673143</v>
      </c>
      <c r="D19" s="1152">
        <v>175931</v>
      </c>
    </row>
    <row r="20" spans="1:4">
      <c r="A20" s="867" t="s">
        <v>697</v>
      </c>
      <c r="B20" s="1152">
        <v>197744</v>
      </c>
      <c r="C20" s="1152">
        <v>158149</v>
      </c>
      <c r="D20" s="1152">
        <v>39595</v>
      </c>
    </row>
    <row r="21" spans="1:4">
      <c r="A21" s="1928" t="s">
        <v>1145</v>
      </c>
      <c r="B21" s="1930">
        <v>7181402</v>
      </c>
      <c r="C21" s="1930">
        <v>5745121</v>
      </c>
      <c r="D21" s="1930">
        <v>1436281</v>
      </c>
    </row>
    <row r="22" spans="1:4">
      <c r="A22" s="1929"/>
      <c r="B22" s="1931"/>
      <c r="C22" s="1931"/>
      <c r="D22" s="1931"/>
    </row>
    <row r="23" spans="1:4" ht="15.75" thickBot="1">
      <c r="A23" s="871" t="s">
        <v>698</v>
      </c>
      <c r="B23" s="1161">
        <f>SUM(B13:B22)</f>
        <v>140626396</v>
      </c>
      <c r="C23" s="1161">
        <f>SUM(C13:C22)</f>
        <v>111498316</v>
      </c>
      <c r="D23" s="1161">
        <f>SUM(D13:D22)</f>
        <v>29128081</v>
      </c>
    </row>
    <row r="24" spans="1:4">
      <c r="A24" s="869" t="s">
        <v>699</v>
      </c>
      <c r="B24" s="1158">
        <v>19857346.789999999</v>
      </c>
      <c r="C24" s="1158">
        <v>14893010.1</v>
      </c>
      <c r="D24" s="1158">
        <v>4964336.6900000004</v>
      </c>
    </row>
    <row r="25" spans="1:4">
      <c r="A25" s="867" t="s">
        <v>700</v>
      </c>
      <c r="B25" s="1152">
        <v>3190423.32</v>
      </c>
      <c r="C25" s="1152">
        <v>2392817.4900000002</v>
      </c>
      <c r="D25" s="1152">
        <v>797605.83</v>
      </c>
    </row>
    <row r="26" spans="1:4">
      <c r="A26" s="867" t="s">
        <v>701</v>
      </c>
      <c r="B26" s="1152">
        <v>2025350</v>
      </c>
      <c r="C26" s="1152">
        <v>1519012</v>
      </c>
      <c r="D26" s="1152">
        <v>506338</v>
      </c>
    </row>
    <row r="27" spans="1:4">
      <c r="A27" s="867" t="s">
        <v>702</v>
      </c>
      <c r="B27" s="1152">
        <v>2959011</v>
      </c>
      <c r="C27" s="1152">
        <v>2219257.87</v>
      </c>
      <c r="D27" s="1152">
        <v>739752.62</v>
      </c>
    </row>
    <row r="28" spans="1:4">
      <c r="A28" s="867" t="s">
        <v>703</v>
      </c>
      <c r="B28" s="1152">
        <v>2056057</v>
      </c>
      <c r="C28" s="1152">
        <v>1542043</v>
      </c>
      <c r="D28" s="1152">
        <v>514015</v>
      </c>
    </row>
    <row r="29" spans="1:4">
      <c r="A29" s="1928" t="s">
        <v>1140</v>
      </c>
      <c r="B29" s="1930">
        <v>0</v>
      </c>
      <c r="C29" s="1930">
        <v>0</v>
      </c>
      <c r="D29" s="1930">
        <v>0</v>
      </c>
    </row>
    <row r="30" spans="1:4">
      <c r="A30" s="1929" t="s">
        <v>704</v>
      </c>
      <c r="B30" s="1931">
        <v>0</v>
      </c>
      <c r="C30" s="1931">
        <v>0</v>
      </c>
      <c r="D30" s="1931">
        <v>0</v>
      </c>
    </row>
    <row r="31" spans="1:4" ht="15.75" thickBot="1">
      <c r="A31" s="871" t="s">
        <v>705</v>
      </c>
      <c r="B31" s="1161">
        <f>SUM(B24:B30)</f>
        <v>30088188.109999999</v>
      </c>
      <c r="C31" s="1161">
        <f>SUM(C24:C30)</f>
        <v>22566140.460000001</v>
      </c>
      <c r="D31" s="1161">
        <f>SUM(D24:D30)</f>
        <v>7522048.1400000006</v>
      </c>
    </row>
    <row r="32" spans="1:4">
      <c r="A32" s="869" t="s">
        <v>706</v>
      </c>
      <c r="B32" s="1158">
        <v>12991000.26</v>
      </c>
      <c r="C32" s="1158">
        <v>10263487</v>
      </c>
      <c r="D32" s="1158">
        <v>2727513</v>
      </c>
    </row>
    <row r="33" spans="1:4">
      <c r="A33" s="867" t="s">
        <v>707</v>
      </c>
      <c r="B33" s="1152">
        <v>515687.46</v>
      </c>
      <c r="C33" s="1152">
        <v>412549.96</v>
      </c>
      <c r="D33" s="1152">
        <v>103137.5</v>
      </c>
    </row>
    <row r="34" spans="1:4">
      <c r="A34" s="867" t="s">
        <v>708</v>
      </c>
      <c r="B34" s="1152">
        <v>2090841.48</v>
      </c>
      <c r="C34" s="1152">
        <v>1672673.2</v>
      </c>
      <c r="D34" s="1152">
        <v>418168.28</v>
      </c>
    </row>
    <row r="35" spans="1:4">
      <c r="A35" s="872" t="s">
        <v>709</v>
      </c>
      <c r="B35" s="1162">
        <f>SUM(B32:B34)</f>
        <v>15597529.200000001</v>
      </c>
      <c r="C35" s="1162">
        <f>SUM(C32:C34)</f>
        <v>12348710.16</v>
      </c>
      <c r="D35" s="1162">
        <f>SUM(D32:D34)</f>
        <v>3248818.7800000003</v>
      </c>
    </row>
    <row r="36" spans="1:4" ht="15.75" thickBot="1">
      <c r="A36" s="871" t="s">
        <v>710</v>
      </c>
      <c r="B36" s="1161">
        <f>B12+B23+B31+B35</f>
        <v>218245170.31</v>
      </c>
      <c r="C36" s="1161">
        <f>C12+C23+C31+C35</f>
        <v>170139866.21000001</v>
      </c>
      <c r="D36" s="1161">
        <f>D12+D23+D31+D35</f>
        <v>48105305.109999999</v>
      </c>
    </row>
    <row r="37" spans="1:4">
      <c r="A37" s="873" t="s">
        <v>1114</v>
      </c>
      <c r="B37" s="1159">
        <v>5251386</v>
      </c>
      <c r="C37" s="1159">
        <v>3938540</v>
      </c>
      <c r="D37" s="1159">
        <v>1312847</v>
      </c>
    </row>
    <row r="38" spans="1:4">
      <c r="A38" s="867" t="s">
        <v>711</v>
      </c>
      <c r="B38" s="1152">
        <v>630350</v>
      </c>
      <c r="C38" s="1152">
        <v>472762</v>
      </c>
      <c r="D38" s="1152">
        <v>157588</v>
      </c>
    </row>
    <row r="39" spans="1:4" ht="15.75" thickBot="1">
      <c r="A39" s="713" t="s">
        <v>712</v>
      </c>
      <c r="B39" s="1160">
        <f>SUM(B36:B38)</f>
        <v>224126906.31</v>
      </c>
      <c r="C39" s="1160">
        <f>SUM(C36:C38)</f>
        <v>174551168.21000001</v>
      </c>
      <c r="D39" s="1210">
        <f>SUM(D36:D38)</f>
        <v>49575740.109999999</v>
      </c>
    </row>
    <row r="40" spans="1:4">
      <c r="A40" s="598" t="s">
        <v>679</v>
      </c>
      <c r="B40" s="599"/>
      <c r="C40" s="599"/>
    </row>
    <row r="41" spans="1:4">
      <c r="A41" s="598" t="s">
        <v>680</v>
      </c>
      <c r="B41" s="599"/>
      <c r="C41" s="599"/>
    </row>
    <row r="42" spans="1:4">
      <c r="A42" s="598" t="s">
        <v>1254</v>
      </c>
      <c r="B42" s="599"/>
      <c r="C42" s="599"/>
    </row>
  </sheetData>
  <mergeCells count="8">
    <mergeCell ref="A21:A22"/>
    <mergeCell ref="B21:B22"/>
    <mergeCell ref="C21:C22"/>
    <mergeCell ref="D21:D22"/>
    <mergeCell ref="A29:A30"/>
    <mergeCell ref="B29:B30"/>
    <mergeCell ref="C29:C30"/>
    <mergeCell ref="D29:D30"/>
  </mergeCells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35" sqref="K35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workbookViewId="0">
      <selection activeCell="A35" sqref="A35"/>
    </sheetView>
  </sheetViews>
  <sheetFormatPr defaultRowHeight="15"/>
  <cols>
    <col min="1" max="1" width="17.140625" customWidth="1"/>
    <col min="2" max="2" width="13" customWidth="1"/>
    <col min="3" max="3" width="11.28515625" customWidth="1"/>
    <col min="4" max="5" width="11.140625" customWidth="1"/>
    <col min="6" max="6" width="9.28515625" bestFit="1" customWidth="1"/>
    <col min="7" max="7" width="10" bestFit="1" customWidth="1"/>
    <col min="8" max="8" width="10.28515625" bestFit="1" customWidth="1"/>
    <col min="9" max="9" width="10.42578125" style="69" customWidth="1"/>
    <col min="10" max="10" width="10.28515625" style="69" bestFit="1" customWidth="1"/>
    <col min="11" max="11" width="9.42578125" style="69" bestFit="1" customWidth="1"/>
    <col min="12" max="12" width="9.28515625" style="69" bestFit="1" customWidth="1"/>
  </cols>
  <sheetData>
    <row r="1" spans="1:12" ht="15.75">
      <c r="A1" s="95" t="s">
        <v>1169</v>
      </c>
    </row>
    <row r="2" spans="1:12">
      <c r="A2" s="107" t="s">
        <v>119</v>
      </c>
      <c r="B2" s="69"/>
      <c r="C2" s="69"/>
      <c r="D2" s="69"/>
      <c r="E2" s="69"/>
      <c r="F2" s="69"/>
      <c r="G2" s="69"/>
      <c r="H2" s="69"/>
      <c r="K2" s="1676" t="s">
        <v>1168</v>
      </c>
      <c r="L2" s="1677"/>
    </row>
    <row r="3" spans="1:12" ht="28.5">
      <c r="A3" s="96" t="s">
        <v>70</v>
      </c>
      <c r="B3" s="41" t="s">
        <v>120</v>
      </c>
      <c r="C3" s="41" t="s">
        <v>121</v>
      </c>
      <c r="D3" s="41" t="s">
        <v>122</v>
      </c>
      <c r="E3" s="41" t="s">
        <v>123</v>
      </c>
      <c r="F3" s="41" t="s">
        <v>124</v>
      </c>
      <c r="G3" s="41" t="s">
        <v>125</v>
      </c>
      <c r="H3" s="41" t="s">
        <v>126</v>
      </c>
      <c r="I3" s="41" t="s">
        <v>127</v>
      </c>
      <c r="J3" s="41" t="s">
        <v>128</v>
      </c>
      <c r="K3" s="41" t="s">
        <v>129</v>
      </c>
      <c r="L3" s="41" t="s">
        <v>1173</v>
      </c>
    </row>
    <row r="4" spans="1:12">
      <c r="A4" s="97" t="s">
        <v>1163</v>
      </c>
      <c r="B4" s="946">
        <v>284691</v>
      </c>
      <c r="C4" s="936">
        <v>125663</v>
      </c>
      <c r="D4" s="936">
        <v>54901</v>
      </c>
      <c r="E4" s="936">
        <v>55917</v>
      </c>
      <c r="F4" s="936">
        <v>3151</v>
      </c>
      <c r="G4" s="936">
        <v>78467</v>
      </c>
      <c r="H4" s="937">
        <v>14283</v>
      </c>
      <c r="I4" s="938">
        <v>7578</v>
      </c>
      <c r="J4" s="939">
        <v>22004</v>
      </c>
      <c r="K4" s="940">
        <v>12743</v>
      </c>
      <c r="L4" s="939">
        <v>1665</v>
      </c>
    </row>
    <row r="5" spans="1:12">
      <c r="A5" s="98" t="s">
        <v>83</v>
      </c>
      <c r="B5" s="947">
        <v>205439</v>
      </c>
      <c r="C5" s="941">
        <v>92633</v>
      </c>
      <c r="D5" s="941">
        <v>44307</v>
      </c>
      <c r="E5" s="941">
        <v>39722</v>
      </c>
      <c r="F5" s="941">
        <v>3037</v>
      </c>
      <c r="G5" s="941">
        <v>57785</v>
      </c>
      <c r="H5" s="942">
        <v>9168</v>
      </c>
      <c r="I5" s="943">
        <v>6923</v>
      </c>
      <c r="J5" s="944">
        <v>19057</v>
      </c>
      <c r="K5" s="944">
        <v>9855</v>
      </c>
      <c r="L5" s="944">
        <v>1423</v>
      </c>
    </row>
    <row r="6" spans="1:12">
      <c r="A6" s="99" t="s">
        <v>85</v>
      </c>
      <c r="B6" s="948">
        <v>3012</v>
      </c>
      <c r="C6" s="948">
        <v>1835</v>
      </c>
      <c r="D6" s="948">
        <v>364</v>
      </c>
      <c r="E6" s="948">
        <v>734</v>
      </c>
      <c r="F6" s="948" t="s">
        <v>84</v>
      </c>
      <c r="G6" s="948" t="s">
        <v>84</v>
      </c>
      <c r="H6" s="949" t="s">
        <v>84</v>
      </c>
      <c r="I6" s="936">
        <v>262.3</v>
      </c>
      <c r="J6" s="936">
        <v>1109.5999999999999</v>
      </c>
      <c r="K6" s="936">
        <v>410.2</v>
      </c>
      <c r="L6" s="936" t="s">
        <v>84</v>
      </c>
    </row>
    <row r="7" spans="1:12">
      <c r="A7" s="99" t="s">
        <v>86</v>
      </c>
      <c r="B7" s="948">
        <v>6996</v>
      </c>
      <c r="C7" s="948">
        <v>4405</v>
      </c>
      <c r="D7" s="948">
        <v>662</v>
      </c>
      <c r="E7" s="948">
        <v>1718</v>
      </c>
      <c r="F7" s="948">
        <v>53.3</v>
      </c>
      <c r="G7" s="948" t="s">
        <v>84</v>
      </c>
      <c r="H7" s="949">
        <v>270.8</v>
      </c>
      <c r="I7" s="950">
        <v>5.3</v>
      </c>
      <c r="J7" s="945">
        <v>48.8</v>
      </c>
      <c r="K7" s="945">
        <v>99.1</v>
      </c>
      <c r="L7" s="945">
        <v>59.6</v>
      </c>
    </row>
    <row r="8" spans="1:12">
      <c r="A8" s="100" t="s">
        <v>87</v>
      </c>
      <c r="B8" s="948">
        <v>6596</v>
      </c>
      <c r="C8" s="948">
        <v>3519</v>
      </c>
      <c r="D8" s="948">
        <v>1617</v>
      </c>
      <c r="E8" s="948">
        <v>928</v>
      </c>
      <c r="F8" s="948">
        <v>0</v>
      </c>
      <c r="G8" s="948">
        <v>3869</v>
      </c>
      <c r="H8" s="949">
        <v>1109</v>
      </c>
      <c r="I8" s="950">
        <v>65.7</v>
      </c>
      <c r="J8" s="945">
        <v>239.8</v>
      </c>
      <c r="K8" s="945">
        <v>152.6</v>
      </c>
      <c r="L8" s="945">
        <v>1</v>
      </c>
    </row>
    <row r="9" spans="1:12">
      <c r="A9" s="100" t="s">
        <v>88</v>
      </c>
      <c r="B9" s="948">
        <v>9460</v>
      </c>
      <c r="C9" s="948">
        <v>4525</v>
      </c>
      <c r="D9" s="948">
        <v>4059</v>
      </c>
      <c r="E9" s="948">
        <v>75</v>
      </c>
      <c r="F9" s="948" t="s">
        <v>84</v>
      </c>
      <c r="G9" s="948">
        <v>2771</v>
      </c>
      <c r="H9" s="949">
        <v>485</v>
      </c>
      <c r="I9" s="950">
        <v>125.4</v>
      </c>
      <c r="J9" s="945">
        <v>1603.7</v>
      </c>
      <c r="K9" s="945">
        <v>148.80000000000001</v>
      </c>
      <c r="L9" s="945">
        <v>1.7</v>
      </c>
    </row>
    <row r="10" spans="1:12">
      <c r="A10" s="100" t="s">
        <v>89</v>
      </c>
      <c r="B10" s="948">
        <v>45397</v>
      </c>
      <c r="C10" s="948">
        <v>22352</v>
      </c>
      <c r="D10" s="948">
        <v>10391</v>
      </c>
      <c r="E10" s="948">
        <v>5515</v>
      </c>
      <c r="F10" s="948" t="s">
        <v>84</v>
      </c>
      <c r="G10" s="948" t="s">
        <v>84</v>
      </c>
      <c r="H10" s="949" t="s">
        <v>84</v>
      </c>
      <c r="I10" s="950">
        <v>1140</v>
      </c>
      <c r="J10" s="945">
        <v>5459</v>
      </c>
      <c r="K10" s="945">
        <v>1428</v>
      </c>
      <c r="L10" s="945" t="s">
        <v>84</v>
      </c>
    </row>
    <row r="11" spans="1:12">
      <c r="A11" s="99" t="s">
        <v>90</v>
      </c>
      <c r="B11" s="948">
        <v>994</v>
      </c>
      <c r="C11" s="948">
        <v>485</v>
      </c>
      <c r="D11" s="948">
        <v>342</v>
      </c>
      <c r="E11" s="948" t="s">
        <v>84</v>
      </c>
      <c r="F11" s="948">
        <v>0</v>
      </c>
      <c r="G11" s="948">
        <v>0</v>
      </c>
      <c r="H11" s="949">
        <v>157</v>
      </c>
      <c r="I11" s="950">
        <v>7.2</v>
      </c>
      <c r="J11" s="945">
        <v>33.4</v>
      </c>
      <c r="K11" s="945" t="s">
        <v>84</v>
      </c>
      <c r="L11" s="945">
        <v>2</v>
      </c>
    </row>
    <row r="12" spans="1:12">
      <c r="A12" s="99" t="s">
        <v>91</v>
      </c>
      <c r="B12" s="948">
        <v>1915</v>
      </c>
      <c r="C12" s="948">
        <v>618</v>
      </c>
      <c r="D12" s="948">
        <v>1152</v>
      </c>
      <c r="E12" s="948">
        <v>0</v>
      </c>
      <c r="F12" s="948" t="s">
        <v>84</v>
      </c>
      <c r="G12" s="948">
        <v>0</v>
      </c>
      <c r="H12" s="949" t="s">
        <v>84</v>
      </c>
      <c r="I12" s="950">
        <v>495.4</v>
      </c>
      <c r="J12" s="945">
        <v>241.5</v>
      </c>
      <c r="K12" s="945" t="s">
        <v>84</v>
      </c>
      <c r="L12" s="945">
        <v>111</v>
      </c>
    </row>
    <row r="13" spans="1:12">
      <c r="A13" s="99" t="s">
        <v>92</v>
      </c>
      <c r="B13" s="948">
        <v>4284</v>
      </c>
      <c r="C13" s="948">
        <v>478</v>
      </c>
      <c r="D13" s="948">
        <v>326</v>
      </c>
      <c r="E13" s="948">
        <v>2010</v>
      </c>
      <c r="F13" s="948">
        <v>210.6</v>
      </c>
      <c r="G13" s="948">
        <v>813.2</v>
      </c>
      <c r="H13" s="949" t="s">
        <v>84</v>
      </c>
      <c r="I13" s="950">
        <v>56.2</v>
      </c>
      <c r="J13" s="945">
        <v>114.6</v>
      </c>
      <c r="K13" s="945">
        <v>181.6</v>
      </c>
      <c r="L13" s="945">
        <v>142</v>
      </c>
    </row>
    <row r="14" spans="1:12">
      <c r="A14" s="100" t="s">
        <v>93</v>
      </c>
      <c r="B14" s="948">
        <v>17293</v>
      </c>
      <c r="C14" s="948">
        <v>4650</v>
      </c>
      <c r="D14" s="948">
        <v>5977</v>
      </c>
      <c r="E14" s="948">
        <v>4115</v>
      </c>
      <c r="F14" s="948">
        <v>893.8</v>
      </c>
      <c r="G14" s="948">
        <v>3460.2</v>
      </c>
      <c r="H14" s="949">
        <v>53.4</v>
      </c>
      <c r="I14" s="950">
        <v>591.4</v>
      </c>
      <c r="J14" s="945">
        <v>3466.3</v>
      </c>
      <c r="K14" s="945">
        <v>1384.2</v>
      </c>
      <c r="L14" s="945">
        <v>455.6</v>
      </c>
    </row>
    <row r="15" spans="1:12">
      <c r="A15" s="100" t="s">
        <v>94</v>
      </c>
      <c r="B15" s="948">
        <v>68458</v>
      </c>
      <c r="C15" s="948">
        <v>35541</v>
      </c>
      <c r="D15" s="948">
        <v>11348</v>
      </c>
      <c r="E15" s="948">
        <v>15614</v>
      </c>
      <c r="F15" s="948">
        <v>135.6</v>
      </c>
      <c r="G15" s="948">
        <v>28604.5</v>
      </c>
      <c r="H15" s="949">
        <v>5488.3</v>
      </c>
      <c r="I15" s="950">
        <v>1477.2</v>
      </c>
      <c r="J15" s="945">
        <v>1957.4</v>
      </c>
      <c r="K15" s="945">
        <v>1709</v>
      </c>
      <c r="L15" s="945">
        <v>455.6</v>
      </c>
    </row>
    <row r="16" spans="1:12">
      <c r="A16" s="100" t="s">
        <v>1164</v>
      </c>
      <c r="B16" s="948">
        <v>2729</v>
      </c>
      <c r="C16" s="948">
        <v>991</v>
      </c>
      <c r="D16" s="948">
        <v>235</v>
      </c>
      <c r="E16" s="948">
        <v>1341</v>
      </c>
      <c r="F16" s="948" t="s">
        <v>84</v>
      </c>
      <c r="G16" s="948">
        <v>919.2</v>
      </c>
      <c r="H16" s="949">
        <v>26.4</v>
      </c>
      <c r="I16" s="950">
        <v>46.8</v>
      </c>
      <c r="J16" s="945">
        <v>85.6</v>
      </c>
      <c r="K16" s="945">
        <v>61.3</v>
      </c>
      <c r="L16" s="945">
        <v>16</v>
      </c>
    </row>
    <row r="17" spans="1:12">
      <c r="A17" s="100" t="s">
        <v>95</v>
      </c>
      <c r="B17" s="948">
        <v>19330</v>
      </c>
      <c r="C17" s="948">
        <v>3498</v>
      </c>
      <c r="D17" s="948">
        <v>960</v>
      </c>
      <c r="E17" s="948">
        <v>8195</v>
      </c>
      <c r="F17" s="948">
        <v>1610.1</v>
      </c>
      <c r="G17" s="948">
        <v>2576.4</v>
      </c>
      <c r="H17" s="949">
        <v>34.799999999999997</v>
      </c>
      <c r="I17" s="950">
        <v>981.1</v>
      </c>
      <c r="J17" s="945">
        <v>1620.7</v>
      </c>
      <c r="K17" s="945">
        <v>1258.5999999999999</v>
      </c>
      <c r="L17" s="945">
        <v>60</v>
      </c>
    </row>
    <row r="18" spans="1:12">
      <c r="A18" s="99" t="s">
        <v>96</v>
      </c>
      <c r="B18" s="948">
        <v>74</v>
      </c>
      <c r="C18" s="948">
        <v>25</v>
      </c>
      <c r="D18" s="948">
        <v>48</v>
      </c>
      <c r="E18" s="948" t="s">
        <v>84</v>
      </c>
      <c r="F18" s="948" t="s">
        <v>84</v>
      </c>
      <c r="G18" s="948" t="s">
        <v>84</v>
      </c>
      <c r="H18" s="949" t="s">
        <v>84</v>
      </c>
      <c r="I18" s="950">
        <v>5.3</v>
      </c>
      <c r="J18" s="945">
        <v>51.7</v>
      </c>
      <c r="K18" s="945">
        <v>25.3</v>
      </c>
      <c r="L18" s="945" t="s">
        <v>84</v>
      </c>
    </row>
    <row r="19" spans="1:12">
      <c r="A19" s="99" t="s">
        <v>97</v>
      </c>
      <c r="B19" s="948">
        <v>2125</v>
      </c>
      <c r="C19" s="948">
        <v>1540</v>
      </c>
      <c r="D19" s="948">
        <v>249</v>
      </c>
      <c r="E19" s="948" t="s">
        <v>84</v>
      </c>
      <c r="F19" s="948">
        <v>0</v>
      </c>
      <c r="G19" s="948" t="s">
        <v>84</v>
      </c>
      <c r="H19" s="949">
        <v>301.8</v>
      </c>
      <c r="I19" s="950">
        <v>16.399999999999999</v>
      </c>
      <c r="J19" s="945">
        <v>24</v>
      </c>
      <c r="K19" s="945">
        <v>24.5</v>
      </c>
      <c r="L19" s="945">
        <v>1.6</v>
      </c>
    </row>
    <row r="20" spans="1:12">
      <c r="A20" s="99" t="s">
        <v>98</v>
      </c>
      <c r="B20" s="948">
        <v>4657</v>
      </c>
      <c r="C20" s="948">
        <v>2999</v>
      </c>
      <c r="D20" s="948">
        <v>742</v>
      </c>
      <c r="E20" s="948">
        <v>79</v>
      </c>
      <c r="F20" s="948">
        <v>0</v>
      </c>
      <c r="G20" s="948">
        <v>1003</v>
      </c>
      <c r="H20" s="949">
        <v>631.4</v>
      </c>
      <c r="I20" s="950">
        <v>39.9</v>
      </c>
      <c r="J20" s="945">
        <v>58.9</v>
      </c>
      <c r="K20" s="945">
        <v>81.8</v>
      </c>
      <c r="L20" s="945">
        <v>2.2999999999999998</v>
      </c>
    </row>
    <row r="21" spans="1:12">
      <c r="A21" s="99" t="s">
        <v>99</v>
      </c>
      <c r="B21" s="948">
        <v>153</v>
      </c>
      <c r="C21" s="948">
        <v>79</v>
      </c>
      <c r="D21" s="948">
        <v>38</v>
      </c>
      <c r="E21" s="948">
        <v>2</v>
      </c>
      <c r="F21" s="948">
        <v>0</v>
      </c>
      <c r="G21" s="948">
        <v>0</v>
      </c>
      <c r="H21" s="949">
        <v>15.8</v>
      </c>
      <c r="I21" s="950">
        <v>8.5</v>
      </c>
      <c r="J21" s="945">
        <v>10.3</v>
      </c>
      <c r="K21" s="945">
        <v>0</v>
      </c>
      <c r="L21" s="945">
        <v>0.4</v>
      </c>
    </row>
    <row r="22" spans="1:12">
      <c r="A22" s="100" t="s">
        <v>100</v>
      </c>
      <c r="B22" s="948">
        <v>10310</v>
      </c>
      <c r="C22" s="948">
        <v>3927</v>
      </c>
      <c r="D22" s="948">
        <v>996</v>
      </c>
      <c r="E22" s="948">
        <v>4742</v>
      </c>
      <c r="F22" s="948">
        <v>11</v>
      </c>
      <c r="G22" s="948">
        <v>882</v>
      </c>
      <c r="H22" s="949">
        <v>414</v>
      </c>
      <c r="I22" s="950">
        <v>24.7</v>
      </c>
      <c r="J22" s="945">
        <v>345.9</v>
      </c>
      <c r="K22" s="945">
        <v>412.2</v>
      </c>
      <c r="L22" s="945">
        <v>19</v>
      </c>
    </row>
    <row r="23" spans="1:12">
      <c r="A23" s="99" t="s">
        <v>101</v>
      </c>
      <c r="B23" s="948">
        <v>0</v>
      </c>
      <c r="C23" s="948" t="s">
        <v>84</v>
      </c>
      <c r="D23" s="948" t="s">
        <v>84</v>
      </c>
      <c r="E23" s="948" t="s">
        <v>84</v>
      </c>
      <c r="F23" s="948">
        <v>0</v>
      </c>
      <c r="G23" s="948">
        <v>0</v>
      </c>
      <c r="H23" s="949">
        <v>0</v>
      </c>
      <c r="I23" s="950">
        <v>1.1000000000000001</v>
      </c>
      <c r="J23" s="945">
        <v>5.7</v>
      </c>
      <c r="K23" s="945">
        <v>4.3</v>
      </c>
      <c r="L23" s="945">
        <v>0.1</v>
      </c>
    </row>
    <row r="24" spans="1:12">
      <c r="A24" s="100" t="s">
        <v>102</v>
      </c>
      <c r="B24" s="948">
        <v>1775</v>
      </c>
      <c r="C24" s="948">
        <v>1295</v>
      </c>
      <c r="D24" s="948">
        <v>203</v>
      </c>
      <c r="E24" s="948">
        <v>245</v>
      </c>
      <c r="F24" s="948">
        <v>0</v>
      </c>
      <c r="G24" s="948">
        <v>6397</v>
      </c>
      <c r="H24" s="949">
        <v>8.1</v>
      </c>
      <c r="I24" s="950">
        <v>373.4</v>
      </c>
      <c r="J24" s="945">
        <v>1331.7</v>
      </c>
      <c r="K24" s="945">
        <v>1047.7</v>
      </c>
      <c r="L24" s="945">
        <v>76.5</v>
      </c>
    </row>
    <row r="25" spans="1:12">
      <c r="A25" s="100" t="s">
        <v>103</v>
      </c>
      <c r="B25" s="948">
        <v>4876</v>
      </c>
      <c r="C25" s="948">
        <v>1232</v>
      </c>
      <c r="D25" s="948">
        <v>663</v>
      </c>
      <c r="E25" s="948">
        <v>2351</v>
      </c>
      <c r="F25" s="948">
        <v>0</v>
      </c>
      <c r="G25" s="948">
        <v>3114.4</v>
      </c>
      <c r="H25" s="949">
        <v>140.80000000000001</v>
      </c>
      <c r="I25" s="950">
        <v>221.1</v>
      </c>
      <c r="J25" s="945">
        <v>529.79999999999995</v>
      </c>
      <c r="K25" s="945">
        <v>162.9</v>
      </c>
      <c r="L25" s="945">
        <v>16.600000000000001</v>
      </c>
    </row>
    <row r="26" spans="1:12">
      <c r="A26" s="100" t="s">
        <v>104</v>
      </c>
      <c r="B26" s="948">
        <v>28544</v>
      </c>
      <c r="C26" s="948">
        <v>8608</v>
      </c>
      <c r="D26" s="948">
        <v>4180</v>
      </c>
      <c r="E26" s="948">
        <v>3996</v>
      </c>
      <c r="F26" s="948">
        <v>0</v>
      </c>
      <c r="G26" s="948">
        <v>12349.5</v>
      </c>
      <c r="H26" s="949">
        <v>1775.8</v>
      </c>
      <c r="I26" s="950">
        <v>371</v>
      </c>
      <c r="J26" s="945">
        <v>1695.2</v>
      </c>
      <c r="K26" s="945">
        <v>1548.8</v>
      </c>
      <c r="L26" s="945">
        <v>3.1</v>
      </c>
    </row>
    <row r="27" spans="1:12">
      <c r="A27" s="100" t="s">
        <v>105</v>
      </c>
      <c r="B27" s="948">
        <v>1178</v>
      </c>
      <c r="C27" s="948">
        <v>47</v>
      </c>
      <c r="D27" s="948">
        <v>21</v>
      </c>
      <c r="E27" s="948">
        <v>832</v>
      </c>
      <c r="F27" s="948">
        <v>187</v>
      </c>
      <c r="G27" s="948">
        <v>19</v>
      </c>
      <c r="H27" s="949">
        <v>0</v>
      </c>
      <c r="I27" s="950">
        <v>93</v>
      </c>
      <c r="J27" s="945">
        <v>362.3</v>
      </c>
      <c r="K27" s="945">
        <v>292.2</v>
      </c>
      <c r="L27" s="945">
        <v>49</v>
      </c>
    </row>
    <row r="28" spans="1:12">
      <c r="A28" s="100" t="s">
        <v>106</v>
      </c>
      <c r="B28" s="948">
        <v>12621</v>
      </c>
      <c r="C28" s="948">
        <v>5096</v>
      </c>
      <c r="D28" s="948">
        <v>971</v>
      </c>
      <c r="E28" s="948">
        <v>5949</v>
      </c>
      <c r="F28" s="948">
        <v>49.8</v>
      </c>
      <c r="G28" s="948">
        <v>716</v>
      </c>
      <c r="H28" s="949">
        <v>157.19999999999999</v>
      </c>
      <c r="I28" s="950">
        <v>28.8</v>
      </c>
      <c r="J28" s="945">
        <v>282.10000000000002</v>
      </c>
      <c r="K28" s="945">
        <v>312.7</v>
      </c>
      <c r="L28" s="945">
        <v>127.3</v>
      </c>
    </row>
    <row r="29" spans="1:12">
      <c r="A29" s="100" t="s">
        <v>107</v>
      </c>
      <c r="B29" s="948">
        <v>570</v>
      </c>
      <c r="C29" s="948">
        <v>188</v>
      </c>
      <c r="D29" s="948">
        <v>85</v>
      </c>
      <c r="E29" s="948">
        <v>272</v>
      </c>
      <c r="F29" s="948">
        <v>0</v>
      </c>
      <c r="G29" s="948">
        <v>0</v>
      </c>
      <c r="H29" s="949">
        <v>14.5</v>
      </c>
      <c r="I29" s="950">
        <v>33.1</v>
      </c>
      <c r="J29" s="945">
        <v>21</v>
      </c>
      <c r="K29" s="945">
        <v>58.7</v>
      </c>
      <c r="L29" s="945">
        <v>3.2</v>
      </c>
    </row>
    <row r="30" spans="1:12">
      <c r="A30" s="101" t="s">
        <v>108</v>
      </c>
      <c r="B30" s="948">
        <v>3036</v>
      </c>
      <c r="C30" s="948">
        <v>1247</v>
      </c>
      <c r="D30" s="948">
        <v>471</v>
      </c>
      <c r="E30" s="948">
        <v>1170</v>
      </c>
      <c r="F30" s="948">
        <v>0</v>
      </c>
      <c r="G30" s="948">
        <v>944</v>
      </c>
      <c r="H30" s="949">
        <v>256.5</v>
      </c>
      <c r="I30" s="950">
        <v>9.8000000000000007</v>
      </c>
      <c r="J30" s="945">
        <v>54.2</v>
      </c>
      <c r="K30" s="945">
        <v>107.2</v>
      </c>
      <c r="L30" s="945">
        <v>6.9</v>
      </c>
    </row>
    <row r="31" spans="1:12">
      <c r="A31" s="100" t="s">
        <v>109</v>
      </c>
      <c r="B31" s="948">
        <v>3687</v>
      </c>
      <c r="C31" s="948">
        <v>909</v>
      </c>
      <c r="D31" s="948">
        <v>1578</v>
      </c>
      <c r="E31" s="948">
        <v>0</v>
      </c>
      <c r="F31" s="948">
        <v>0</v>
      </c>
      <c r="G31" s="948">
        <v>424</v>
      </c>
      <c r="H31" s="949">
        <v>73</v>
      </c>
      <c r="I31" s="950">
        <v>80.400000000000006</v>
      </c>
      <c r="J31" s="945">
        <v>192.8</v>
      </c>
      <c r="K31" s="945">
        <v>107.4</v>
      </c>
      <c r="L31" s="945">
        <v>0.9</v>
      </c>
    </row>
    <row r="32" spans="1:12">
      <c r="A32" s="100" t="s">
        <v>110</v>
      </c>
      <c r="B32" s="948">
        <v>5106</v>
      </c>
      <c r="C32" s="948">
        <v>2313</v>
      </c>
      <c r="D32" s="948">
        <v>1705</v>
      </c>
      <c r="E32" s="948">
        <v>11</v>
      </c>
      <c r="F32" s="948" t="s">
        <v>84</v>
      </c>
      <c r="G32" s="948">
        <v>2314</v>
      </c>
      <c r="H32" s="949">
        <v>312</v>
      </c>
      <c r="I32" s="950">
        <v>135.30000000000001</v>
      </c>
      <c r="J32" s="945">
        <v>233</v>
      </c>
      <c r="K32" s="945">
        <v>116.3</v>
      </c>
      <c r="L32" s="945">
        <v>16</v>
      </c>
    </row>
    <row r="33" spans="1:12">
      <c r="A33" s="102" t="s">
        <v>111</v>
      </c>
      <c r="B33" s="24">
        <v>19515</v>
      </c>
      <c r="C33" s="24">
        <v>13261</v>
      </c>
      <c r="D33" s="24">
        <v>5522</v>
      </c>
      <c r="E33" s="24">
        <v>23</v>
      </c>
      <c r="F33" s="24">
        <v>0</v>
      </c>
      <c r="G33" s="24">
        <v>7291</v>
      </c>
      <c r="H33" s="951">
        <v>2557</v>
      </c>
      <c r="I33" s="947">
        <v>882.6</v>
      </c>
      <c r="J33" s="941">
        <v>824.6</v>
      </c>
      <c r="K33" s="941">
        <v>1607.9</v>
      </c>
      <c r="L33" s="941">
        <v>385</v>
      </c>
    </row>
    <row r="34" spans="1:12">
      <c r="A34" s="103" t="s">
        <v>1172</v>
      </c>
      <c r="B34" s="67"/>
      <c r="C34" s="104"/>
      <c r="D34" s="105"/>
      <c r="E34" s="106"/>
      <c r="I34"/>
      <c r="J34"/>
      <c r="K34"/>
      <c r="L34"/>
    </row>
    <row r="35" spans="1:12">
      <c r="A35" s="613" t="s">
        <v>1263</v>
      </c>
    </row>
  </sheetData>
  <mergeCells count="1">
    <mergeCell ref="K2:L2"/>
  </mergeCells>
  <conditionalFormatting sqref="A11:A13 A6:A7 A23 A18:A21">
    <cfRule type="expression" dxfId="0" priority="3" stopIfTrue="1">
      <formula>ISNA(ACTIVECELL)</formula>
    </cfRule>
  </conditionalFormatting>
  <pageMargins left="0.51181102362204722" right="0.51181102362204722" top="0.74803149606299213" bottom="0.55118110236220474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R71"/>
  <sheetViews>
    <sheetView topLeftCell="A10" workbookViewId="0">
      <selection activeCell="A41" sqref="A41"/>
    </sheetView>
  </sheetViews>
  <sheetFormatPr defaultRowHeight="15"/>
  <cols>
    <col min="1" max="1" width="16.28515625" style="599" customWidth="1"/>
    <col min="2" max="3" width="9.140625" style="599"/>
    <col min="4" max="4" width="7.5703125" style="599" customWidth="1"/>
    <col min="5" max="5" width="7.28515625" style="599" customWidth="1"/>
    <col min="6" max="6" width="6.85546875" style="599" customWidth="1"/>
    <col min="7" max="7" width="9.28515625" style="599" customWidth="1"/>
    <col min="8" max="8" width="8.5703125" style="599" customWidth="1"/>
    <col min="9" max="9" width="9.5703125" style="599" customWidth="1"/>
    <col min="10" max="10" width="8" style="599" customWidth="1"/>
    <col min="11" max="11" width="7" style="599" customWidth="1"/>
    <col min="12" max="13" width="9.140625" style="599"/>
    <col min="14" max="14" width="9.7109375" style="599" customWidth="1"/>
    <col min="15" max="15" width="8.42578125" style="599" customWidth="1"/>
    <col min="16" max="16" width="6.85546875" style="599" customWidth="1"/>
    <col min="17" max="16384" width="9.140625" style="599"/>
  </cols>
  <sheetData>
    <row r="1" spans="1:174" s="975" customFormat="1" ht="15.75">
      <c r="A1" s="974" t="s">
        <v>1277</v>
      </c>
      <c r="I1" s="976"/>
      <c r="J1" s="977"/>
      <c r="K1" s="977"/>
      <c r="L1" s="977"/>
      <c r="M1" s="977"/>
      <c r="N1" s="977"/>
      <c r="O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/>
      <c r="AA1" s="977"/>
      <c r="AB1" s="977"/>
      <c r="AC1" s="977"/>
      <c r="AD1" s="977"/>
      <c r="AE1" s="977"/>
      <c r="AF1" s="977"/>
      <c r="AG1" s="977"/>
      <c r="AH1" s="977"/>
      <c r="AI1" s="977"/>
      <c r="AJ1" s="977"/>
      <c r="AK1" s="977"/>
      <c r="AL1" s="977"/>
      <c r="AM1" s="977"/>
      <c r="AN1" s="977"/>
      <c r="AO1" s="977"/>
      <c r="AP1" s="977"/>
      <c r="AQ1" s="977"/>
      <c r="AR1" s="977"/>
      <c r="AS1" s="977"/>
      <c r="AT1" s="977"/>
      <c r="AU1" s="977"/>
      <c r="AV1" s="977"/>
      <c r="AW1" s="977"/>
      <c r="AX1" s="977"/>
      <c r="AY1" s="977"/>
      <c r="AZ1" s="977"/>
      <c r="BA1" s="977"/>
      <c r="BB1" s="977"/>
      <c r="BC1" s="977"/>
      <c r="BD1" s="977"/>
      <c r="BE1" s="977"/>
      <c r="BF1" s="977"/>
      <c r="BG1" s="977"/>
      <c r="BH1" s="977"/>
      <c r="BI1" s="977"/>
      <c r="BJ1" s="977"/>
      <c r="BK1" s="977"/>
      <c r="BL1" s="977"/>
      <c r="BM1" s="977"/>
      <c r="BN1" s="977"/>
      <c r="BO1" s="977"/>
      <c r="BP1" s="977"/>
      <c r="BQ1" s="977"/>
      <c r="BR1" s="977"/>
      <c r="BS1" s="977"/>
      <c r="BT1" s="977"/>
      <c r="BU1" s="977"/>
      <c r="BV1" s="977"/>
      <c r="BW1" s="977"/>
      <c r="BX1" s="977"/>
      <c r="BY1" s="977"/>
      <c r="BZ1" s="977"/>
      <c r="CA1" s="977"/>
      <c r="CB1" s="977"/>
      <c r="CC1" s="977"/>
      <c r="CD1" s="977"/>
      <c r="CE1" s="977"/>
      <c r="CF1" s="977"/>
      <c r="CG1" s="977"/>
      <c r="CH1" s="977"/>
      <c r="CI1" s="977"/>
      <c r="CJ1" s="977"/>
      <c r="CK1" s="977"/>
      <c r="CL1" s="977"/>
      <c r="CM1" s="977"/>
      <c r="CN1" s="977"/>
      <c r="CO1" s="977"/>
      <c r="CP1" s="977"/>
      <c r="CQ1" s="977"/>
      <c r="CR1" s="977"/>
      <c r="CS1" s="977"/>
      <c r="CT1" s="977"/>
      <c r="CU1" s="977"/>
      <c r="CV1" s="977"/>
      <c r="CW1" s="977"/>
      <c r="CX1" s="977"/>
      <c r="CY1" s="977"/>
      <c r="CZ1" s="977"/>
      <c r="DA1" s="977"/>
      <c r="DB1" s="977"/>
      <c r="DC1" s="977"/>
      <c r="DD1" s="977"/>
      <c r="DE1" s="977"/>
      <c r="DF1" s="977"/>
      <c r="DG1" s="977"/>
      <c r="DH1" s="977"/>
      <c r="DI1" s="977"/>
      <c r="DJ1" s="977"/>
      <c r="DK1" s="977"/>
      <c r="DL1" s="977"/>
      <c r="DM1" s="977"/>
      <c r="DN1" s="977"/>
      <c r="DO1" s="977"/>
      <c r="DP1" s="977"/>
      <c r="DQ1" s="977"/>
      <c r="DR1" s="977"/>
      <c r="DS1" s="977"/>
      <c r="DT1" s="977"/>
      <c r="DU1" s="977"/>
      <c r="DV1" s="977"/>
      <c r="DW1" s="977"/>
      <c r="DX1" s="977"/>
      <c r="DY1" s="977"/>
      <c r="DZ1" s="977"/>
      <c r="EA1" s="977"/>
      <c r="EB1" s="977"/>
      <c r="EC1" s="977"/>
      <c r="ED1" s="977"/>
      <c r="EE1" s="977"/>
      <c r="EF1" s="977"/>
      <c r="EG1" s="977"/>
      <c r="EH1" s="977"/>
      <c r="EI1" s="977"/>
      <c r="EJ1" s="977"/>
      <c r="EK1" s="977"/>
      <c r="EL1" s="977"/>
      <c r="EM1" s="977"/>
      <c r="EN1" s="977"/>
      <c r="EO1" s="977"/>
      <c r="EP1" s="977"/>
      <c r="EQ1" s="977"/>
      <c r="ER1" s="977"/>
      <c r="ES1" s="977"/>
      <c r="ET1" s="977"/>
      <c r="EU1" s="977"/>
      <c r="EV1" s="977"/>
      <c r="EW1" s="977"/>
      <c r="EX1" s="977"/>
      <c r="EY1" s="977"/>
      <c r="EZ1" s="977"/>
      <c r="FA1" s="977"/>
      <c r="FB1" s="977"/>
      <c r="FC1" s="977"/>
      <c r="FD1" s="977"/>
      <c r="FE1" s="977"/>
      <c r="FF1" s="977"/>
      <c r="FG1" s="977"/>
      <c r="FH1" s="977"/>
      <c r="FI1" s="977"/>
      <c r="FJ1" s="977"/>
      <c r="FK1" s="977"/>
      <c r="FL1" s="977"/>
      <c r="FM1" s="977"/>
      <c r="FN1" s="977"/>
      <c r="FO1" s="977"/>
      <c r="FP1" s="977"/>
      <c r="FQ1" s="977"/>
      <c r="FR1" s="977"/>
    </row>
    <row r="2" spans="1:174" s="979" customFormat="1">
      <c r="A2" s="978" t="s">
        <v>152</v>
      </c>
      <c r="B2" s="992"/>
      <c r="C2" s="992"/>
      <c r="D2" s="992"/>
      <c r="E2" s="978"/>
      <c r="F2" s="978"/>
      <c r="G2" s="978"/>
      <c r="H2" s="978"/>
      <c r="I2" s="978"/>
      <c r="J2" s="978"/>
      <c r="K2" s="978"/>
      <c r="O2" s="978"/>
      <c r="P2" s="489" t="s">
        <v>1285</v>
      </c>
    </row>
    <row r="3" spans="1:174" s="981" customFormat="1" ht="14.25">
      <c r="A3" s="980"/>
      <c r="B3" s="1679" t="s">
        <v>153</v>
      </c>
      <c r="C3" s="1680"/>
      <c r="D3" s="1680"/>
      <c r="E3" s="1680"/>
      <c r="F3" s="1681"/>
      <c r="G3" s="1679" t="s">
        <v>154</v>
      </c>
      <c r="H3" s="1680"/>
      <c r="I3" s="1680"/>
      <c r="J3" s="1680"/>
      <c r="K3" s="1681"/>
      <c r="L3" s="1682" t="s">
        <v>75</v>
      </c>
      <c r="M3" s="1683"/>
      <c r="N3" s="1683"/>
      <c r="O3" s="1683"/>
      <c r="P3" s="1684"/>
    </row>
    <row r="4" spans="1:174" s="981" customFormat="1" ht="12.75" customHeight="1">
      <c r="A4" s="982" t="s">
        <v>70</v>
      </c>
      <c r="B4" s="1685">
        <v>2011</v>
      </c>
      <c r="C4" s="1449"/>
      <c r="D4" s="1687" t="s">
        <v>1134</v>
      </c>
      <c r="E4" s="1678" t="s">
        <v>1278</v>
      </c>
      <c r="F4" s="1678"/>
      <c r="G4" s="1685">
        <v>2011</v>
      </c>
      <c r="H4" s="1685">
        <v>2012</v>
      </c>
      <c r="I4" s="1687" t="s">
        <v>1134</v>
      </c>
      <c r="J4" s="1678" t="s">
        <v>1278</v>
      </c>
      <c r="K4" s="1678"/>
      <c r="L4" s="1685">
        <v>2011</v>
      </c>
      <c r="M4" s="1685">
        <v>2012</v>
      </c>
      <c r="N4" s="1687" t="s">
        <v>1134</v>
      </c>
      <c r="O4" s="1678" t="s">
        <v>1278</v>
      </c>
      <c r="P4" s="1678"/>
    </row>
    <row r="5" spans="1:174" s="985" customFormat="1">
      <c r="A5" s="984"/>
      <c r="B5" s="1686"/>
      <c r="C5" s="984">
        <v>2012</v>
      </c>
      <c r="D5" s="1688"/>
      <c r="E5" s="983">
        <v>2011</v>
      </c>
      <c r="F5" s="983">
        <v>2012</v>
      </c>
      <c r="G5" s="1686"/>
      <c r="H5" s="1686"/>
      <c r="I5" s="1688"/>
      <c r="J5" s="983">
        <v>2011</v>
      </c>
      <c r="K5" s="983">
        <v>2012</v>
      </c>
      <c r="L5" s="1686"/>
      <c r="M5" s="1686"/>
      <c r="N5" s="1688"/>
      <c r="O5" s="983">
        <v>2011</v>
      </c>
      <c r="P5" s="983">
        <v>2012</v>
      </c>
    </row>
    <row r="6" spans="1:174" s="979" customFormat="1" ht="13.5" customHeight="1">
      <c r="A6" s="986" t="s">
        <v>1163</v>
      </c>
      <c r="B6" s="1464" t="s">
        <v>84</v>
      </c>
      <c r="C6" s="1464" t="s">
        <v>84</v>
      </c>
      <c r="D6" s="1464"/>
      <c r="E6" s="1464" t="s">
        <v>84</v>
      </c>
      <c r="F6" s="1464" t="s">
        <v>84</v>
      </c>
      <c r="G6" s="1465" t="s">
        <v>84</v>
      </c>
      <c r="H6" s="1465" t="s">
        <v>84</v>
      </c>
      <c r="I6" s="1464"/>
      <c r="J6" s="1464" t="s">
        <v>84</v>
      </c>
      <c r="K6" s="1464" t="s">
        <v>84</v>
      </c>
      <c r="L6" s="1465">
        <v>227388.9</v>
      </c>
      <c r="M6" s="1465">
        <v>236514.7</v>
      </c>
      <c r="N6" s="1466">
        <f>M6/L6*100</f>
        <v>104.01330056128511</v>
      </c>
      <c r="O6" s="1467">
        <v>2</v>
      </c>
      <c r="P6" s="1467">
        <v>2</v>
      </c>
    </row>
    <row r="7" spans="1:174" s="979" customFormat="1" ht="13.5" customHeight="1">
      <c r="A7" s="986" t="s">
        <v>118</v>
      </c>
      <c r="B7" s="1464" t="s">
        <v>84</v>
      </c>
      <c r="C7" s="1464" t="s">
        <v>84</v>
      </c>
      <c r="D7" s="1464"/>
      <c r="E7" s="1464" t="s">
        <v>84</v>
      </c>
      <c r="F7" s="1464" t="s">
        <v>84</v>
      </c>
      <c r="G7" s="1465" t="s">
        <v>84</v>
      </c>
      <c r="H7" s="1465" t="s">
        <v>84</v>
      </c>
      <c r="I7" s="1464"/>
      <c r="J7" s="1464" t="s">
        <v>84</v>
      </c>
      <c r="K7" s="1464" t="s">
        <v>84</v>
      </c>
      <c r="L7" s="1465">
        <v>226700.7</v>
      </c>
      <c r="M7" s="1465">
        <v>235821.1</v>
      </c>
      <c r="N7" s="1466">
        <f t="shared" ref="N7:N34" si="0">M7/L7*100</f>
        <v>104.0231018254465</v>
      </c>
      <c r="O7" s="1467">
        <v>2</v>
      </c>
      <c r="P7" s="1467">
        <v>2</v>
      </c>
    </row>
    <row r="8" spans="1:174" s="979" customFormat="1" ht="13.5" customHeight="1">
      <c r="A8" s="986" t="s">
        <v>155</v>
      </c>
      <c r="B8" s="1464" t="s">
        <v>84</v>
      </c>
      <c r="C8" s="1464" t="s">
        <v>84</v>
      </c>
      <c r="D8" s="1464"/>
      <c r="E8" s="1464" t="s">
        <v>84</v>
      </c>
      <c r="F8" s="1464" t="s">
        <v>84</v>
      </c>
      <c r="G8" s="1465" t="s">
        <v>84</v>
      </c>
      <c r="H8" s="1465" t="s">
        <v>84</v>
      </c>
      <c r="I8" s="1464"/>
      <c r="J8" s="1464" t="s">
        <v>84</v>
      </c>
      <c r="K8" s="1464" t="s">
        <v>84</v>
      </c>
      <c r="L8" s="1465">
        <v>199287.9</v>
      </c>
      <c r="M8" s="1465">
        <v>208038.1</v>
      </c>
      <c r="N8" s="1466">
        <f t="shared" si="0"/>
        <v>104.39073320557848</v>
      </c>
      <c r="O8" s="1467">
        <v>1.9</v>
      </c>
      <c r="P8" s="1467">
        <v>2</v>
      </c>
    </row>
    <row r="9" spans="1:174" s="979" customFormat="1" ht="13.5" customHeight="1">
      <c r="A9" s="986" t="s">
        <v>85</v>
      </c>
      <c r="B9" s="1465">
        <v>34464.199999999997</v>
      </c>
      <c r="C9" s="1465">
        <v>33405.599999999999</v>
      </c>
      <c r="D9" s="1468">
        <f t="shared" ref="D9:D33" si="1">C9/B9*100</f>
        <v>96.928406868576673</v>
      </c>
      <c r="E9" s="1464">
        <v>4.3</v>
      </c>
      <c r="F9" s="1464">
        <v>4.0999999999999996</v>
      </c>
      <c r="G9" s="1465">
        <v>27808.1</v>
      </c>
      <c r="H9" s="1465">
        <v>26633.1</v>
      </c>
      <c r="I9" s="1468">
        <f t="shared" ref="I9:I33" si="2">H9/G9*100</f>
        <v>95.774612433068057</v>
      </c>
      <c r="J9" s="1464">
        <v>5.9</v>
      </c>
      <c r="K9" s="1464">
        <v>5.7</v>
      </c>
      <c r="L9" s="1465">
        <v>6656.1</v>
      </c>
      <c r="M9" s="1465">
        <v>6772.5</v>
      </c>
      <c r="N9" s="1466">
        <f t="shared" si="0"/>
        <v>101.74877180330823</v>
      </c>
      <c r="O9" s="1464">
        <v>2</v>
      </c>
      <c r="P9" s="1464">
        <v>2</v>
      </c>
    </row>
    <row r="10" spans="1:174" s="979" customFormat="1" ht="13.5" customHeight="1">
      <c r="A10" s="986" t="s">
        <v>86</v>
      </c>
      <c r="B10" s="1465">
        <v>4837.3999999999996</v>
      </c>
      <c r="C10" s="1465">
        <v>5634</v>
      </c>
      <c r="D10" s="1468">
        <f t="shared" si="1"/>
        <v>116.46752387646258</v>
      </c>
      <c r="E10" s="1464">
        <v>5.7</v>
      </c>
      <c r="F10" s="1464">
        <v>6.6</v>
      </c>
      <c r="G10" s="1465">
        <v>3681</v>
      </c>
      <c r="H10" s="1465">
        <v>4329.5</v>
      </c>
      <c r="I10" s="1468">
        <f t="shared" si="2"/>
        <v>117.6174952458571</v>
      </c>
      <c r="J10" s="1464">
        <v>7.2</v>
      </c>
      <c r="K10" s="1464">
        <v>8.4</v>
      </c>
      <c r="L10" s="1465">
        <v>1156.4000000000001</v>
      </c>
      <c r="M10" s="1465">
        <v>1304.5</v>
      </c>
      <c r="N10" s="1466">
        <f t="shared" si="0"/>
        <v>112.80698720166032</v>
      </c>
      <c r="O10" s="1464">
        <v>3.5</v>
      </c>
      <c r="P10" s="1464">
        <v>3.8</v>
      </c>
    </row>
    <row r="11" spans="1:174" s="979" customFormat="1" ht="13.5" customHeight="1">
      <c r="A11" s="986" t="s">
        <v>156</v>
      </c>
      <c r="B11" s="1465">
        <v>13550.5</v>
      </c>
      <c r="C11" s="1465">
        <v>13594.5</v>
      </c>
      <c r="D11" s="1468">
        <f t="shared" si="1"/>
        <v>100.32471126526697</v>
      </c>
      <c r="E11" s="1467">
        <v>3.4</v>
      </c>
      <c r="F11" s="1467">
        <v>3.5</v>
      </c>
      <c r="G11" s="1465">
        <v>10072.799999999999</v>
      </c>
      <c r="H11" s="1465">
        <v>10244.9</v>
      </c>
      <c r="I11" s="1468">
        <f t="shared" si="2"/>
        <v>101.70856167103489</v>
      </c>
      <c r="J11" s="1467">
        <v>3.9</v>
      </c>
      <c r="K11" s="1467">
        <v>4.0999999999999996</v>
      </c>
      <c r="L11" s="1465">
        <v>3477.8</v>
      </c>
      <c r="M11" s="1465">
        <v>3349.6</v>
      </c>
      <c r="N11" s="1466">
        <f t="shared" si="0"/>
        <v>96.31376157340847</v>
      </c>
      <c r="O11" s="1467">
        <v>2.5</v>
      </c>
      <c r="P11" s="1467">
        <v>2.4</v>
      </c>
    </row>
    <row r="12" spans="1:174" s="979" customFormat="1" ht="13.5" customHeight="1">
      <c r="A12" s="986" t="s">
        <v>88</v>
      </c>
      <c r="B12" s="1465">
        <v>20237.7</v>
      </c>
      <c r="C12" s="1465">
        <v>19729.3</v>
      </c>
      <c r="D12" s="1468">
        <f t="shared" si="1"/>
        <v>97.487856821674384</v>
      </c>
      <c r="E12" s="1467" t="s">
        <v>84</v>
      </c>
      <c r="F12" s="1467" t="s">
        <v>84</v>
      </c>
      <c r="G12" s="1465">
        <v>17060.5</v>
      </c>
      <c r="H12" s="1465">
        <v>16679.2</v>
      </c>
      <c r="I12" s="1468">
        <f t="shared" si="2"/>
        <v>97.765012748747111</v>
      </c>
      <c r="J12" s="1467">
        <v>7.4</v>
      </c>
      <c r="K12" s="1467">
        <v>7</v>
      </c>
      <c r="L12" s="1465">
        <v>3177.2</v>
      </c>
      <c r="M12" s="1465">
        <v>3050.1</v>
      </c>
      <c r="N12" s="1466">
        <f t="shared" si="0"/>
        <v>95.999622308951288</v>
      </c>
      <c r="O12" s="1467">
        <v>1.5</v>
      </c>
      <c r="P12" s="1467">
        <v>1.4</v>
      </c>
    </row>
    <row r="13" spans="1:174" s="979" customFormat="1" ht="13.5" customHeight="1">
      <c r="A13" s="986" t="s">
        <v>89</v>
      </c>
      <c r="B13" s="1465">
        <v>171370</v>
      </c>
      <c r="C13" s="1465" t="s">
        <v>84</v>
      </c>
      <c r="D13" s="1468"/>
      <c r="E13" s="1464">
        <v>3.4</v>
      </c>
      <c r="F13" s="1464" t="s">
        <v>84</v>
      </c>
      <c r="G13" s="1465">
        <v>132170</v>
      </c>
      <c r="H13" s="1465" t="s">
        <v>84</v>
      </c>
      <c r="I13" s="1468"/>
      <c r="J13" s="1464">
        <v>5</v>
      </c>
      <c r="K13" s="1464" t="s">
        <v>84</v>
      </c>
      <c r="L13" s="1465">
        <v>39200</v>
      </c>
      <c r="M13" s="1465" t="s">
        <v>84</v>
      </c>
      <c r="N13" s="1466"/>
      <c r="O13" s="1464">
        <v>1.7</v>
      </c>
      <c r="P13" s="1464" t="s">
        <v>84</v>
      </c>
    </row>
    <row r="14" spans="1:174" s="979" customFormat="1" ht="13.5" customHeight="1">
      <c r="A14" s="986" t="s">
        <v>90</v>
      </c>
      <c r="B14" s="1465">
        <v>1377.9</v>
      </c>
      <c r="C14" s="1465">
        <v>1458.2</v>
      </c>
      <c r="D14" s="1468">
        <f t="shared" si="1"/>
        <v>105.827708832281</v>
      </c>
      <c r="E14" s="1467">
        <v>3.9</v>
      </c>
      <c r="F14" s="1467">
        <v>3.9</v>
      </c>
      <c r="G14" s="1465">
        <v>1093.7</v>
      </c>
      <c r="H14" s="1465">
        <v>1157.7</v>
      </c>
      <c r="I14" s="1468">
        <f t="shared" si="2"/>
        <v>105.85169607753497</v>
      </c>
      <c r="J14" s="1467">
        <v>5.3</v>
      </c>
      <c r="K14" s="1467">
        <v>5.0999999999999996</v>
      </c>
      <c r="L14" s="1465">
        <v>284.2</v>
      </c>
      <c r="M14" s="1465">
        <v>300.5</v>
      </c>
      <c r="N14" s="1466">
        <f t="shared" si="0"/>
        <v>105.7353976073188</v>
      </c>
      <c r="O14" s="1467">
        <v>2</v>
      </c>
      <c r="P14" s="1467">
        <v>2</v>
      </c>
    </row>
    <row r="15" spans="1:174" s="979" customFormat="1" ht="13.5" customHeight="1">
      <c r="A15" s="986" t="s">
        <v>91</v>
      </c>
      <c r="B15" s="1465" t="s">
        <v>84</v>
      </c>
      <c r="C15" s="1465" t="s">
        <v>84</v>
      </c>
      <c r="D15" s="1468"/>
      <c r="E15" s="1464" t="s">
        <v>84</v>
      </c>
      <c r="F15" s="1464" t="s">
        <v>84</v>
      </c>
      <c r="G15" s="1465" t="s">
        <v>84</v>
      </c>
      <c r="H15" s="1465" t="s">
        <v>84</v>
      </c>
      <c r="I15" s="1468"/>
      <c r="J15" s="1464" t="s">
        <v>84</v>
      </c>
      <c r="K15" s="1464" t="s">
        <v>84</v>
      </c>
      <c r="L15" s="1465">
        <v>284.2</v>
      </c>
      <c r="M15" s="1465">
        <v>6889.3</v>
      </c>
      <c r="N15" s="1466">
        <f t="shared" si="0"/>
        <v>2424.1027445460945</v>
      </c>
      <c r="O15" s="1467">
        <v>4.4000000000000004</v>
      </c>
      <c r="P15" s="1467">
        <v>4.7</v>
      </c>
    </row>
    <row r="16" spans="1:174" s="979" customFormat="1">
      <c r="A16" s="986" t="s">
        <v>92</v>
      </c>
      <c r="B16" s="1465">
        <v>16455.7</v>
      </c>
      <c r="C16" s="1465" t="s">
        <v>84</v>
      </c>
      <c r="D16" s="1468"/>
      <c r="E16" s="1467">
        <v>4.9000000000000004</v>
      </c>
      <c r="F16" s="1467" t="s">
        <v>84</v>
      </c>
      <c r="G16" s="1465">
        <v>10552.9</v>
      </c>
      <c r="H16" s="1465" t="s">
        <v>84</v>
      </c>
      <c r="I16" s="1468"/>
      <c r="J16" s="1467">
        <v>6.9</v>
      </c>
      <c r="K16" s="1467" t="s">
        <v>84</v>
      </c>
      <c r="L16" s="1465">
        <v>5902.9</v>
      </c>
      <c r="M16" s="1465" t="s">
        <v>84</v>
      </c>
      <c r="N16" s="1466"/>
      <c r="O16" s="1467">
        <v>3.2</v>
      </c>
      <c r="P16" s="1467" t="s">
        <v>84</v>
      </c>
    </row>
    <row r="17" spans="1:16" s="979" customFormat="1">
      <c r="A17" s="986" t="s">
        <v>93</v>
      </c>
      <c r="B17" s="1465">
        <v>105051</v>
      </c>
      <c r="C17" s="1465">
        <v>106260</v>
      </c>
      <c r="D17" s="1468">
        <f t="shared" si="1"/>
        <v>101.15086957763373</v>
      </c>
      <c r="E17" s="1467">
        <v>5.5</v>
      </c>
      <c r="F17" s="1467">
        <v>5.7</v>
      </c>
      <c r="G17" s="1465">
        <v>80433</v>
      </c>
      <c r="H17" s="1465">
        <v>78678</v>
      </c>
      <c r="I17" s="1468">
        <f t="shared" si="2"/>
        <v>97.818059751594504</v>
      </c>
      <c r="J17" s="1467">
        <v>8.5</v>
      </c>
      <c r="K17" s="1467">
        <v>8.6</v>
      </c>
      <c r="L17" s="1465">
        <v>24618</v>
      </c>
      <c r="M17" s="1465">
        <v>27582</v>
      </c>
      <c r="N17" s="1466">
        <f t="shared" si="0"/>
        <v>112.03997075310748</v>
      </c>
      <c r="O17" s="1467">
        <v>2.6</v>
      </c>
      <c r="P17" s="1467">
        <v>2.9</v>
      </c>
    </row>
    <row r="18" spans="1:16" s="979" customFormat="1">
      <c r="A18" s="986" t="s">
        <v>94</v>
      </c>
      <c r="B18" s="1465">
        <v>154185</v>
      </c>
      <c r="C18" s="1465">
        <v>159254.70000000001</v>
      </c>
      <c r="D18" s="1468">
        <f t="shared" si="1"/>
        <v>103.28806304115187</v>
      </c>
      <c r="E18" s="1464">
        <v>4.2</v>
      </c>
      <c r="F18" s="1464">
        <v>4.3</v>
      </c>
      <c r="G18" s="1465">
        <v>122408</v>
      </c>
      <c r="H18" s="1465">
        <v>124956.2</v>
      </c>
      <c r="I18" s="1468">
        <f t="shared" si="2"/>
        <v>102.08172668453042</v>
      </c>
      <c r="J18" s="1464">
        <v>6.6</v>
      </c>
      <c r="K18" s="1464">
        <v>6.7</v>
      </c>
      <c r="L18" s="1465">
        <v>31777</v>
      </c>
      <c r="M18" s="1465">
        <v>34298.400000000001</v>
      </c>
      <c r="N18" s="1466">
        <f t="shared" si="0"/>
        <v>107.93466972967872</v>
      </c>
      <c r="O18" s="1467">
        <v>1.8</v>
      </c>
      <c r="P18" s="1467">
        <v>1.9</v>
      </c>
    </row>
    <row r="19" spans="1:16" s="979" customFormat="1">
      <c r="A19" s="986" t="s">
        <v>95</v>
      </c>
      <c r="B19" s="1465">
        <v>123164.7</v>
      </c>
      <c r="C19" s="1465">
        <v>127371.2</v>
      </c>
      <c r="D19" s="1468">
        <f t="shared" si="1"/>
        <v>103.41534546830383</v>
      </c>
      <c r="E19" s="1467">
        <v>3.9</v>
      </c>
      <c r="F19" s="1467">
        <v>4.0999999999999996</v>
      </c>
      <c r="G19" s="1465">
        <v>97945.1</v>
      </c>
      <c r="H19" s="1465">
        <v>101295.9</v>
      </c>
      <c r="I19" s="1468">
        <f t="shared" si="2"/>
        <v>103.42110018775823</v>
      </c>
      <c r="J19" s="1467">
        <v>5.6</v>
      </c>
      <c r="K19" s="1467">
        <v>6</v>
      </c>
      <c r="L19" s="1465">
        <v>25219.599999999999</v>
      </c>
      <c r="M19" s="1465">
        <v>26075.3</v>
      </c>
      <c r="N19" s="1466">
        <f t="shared" si="0"/>
        <v>103.39299592380529</v>
      </c>
      <c r="O19" s="1467">
        <v>1.8</v>
      </c>
      <c r="P19" s="1467">
        <v>1.9</v>
      </c>
    </row>
    <row r="20" spans="1:16" s="979" customFormat="1">
      <c r="A20" s="986" t="s">
        <v>96</v>
      </c>
      <c r="B20" s="1465">
        <v>1369.1</v>
      </c>
      <c r="C20" s="1465">
        <v>1293.3</v>
      </c>
      <c r="D20" s="1468">
        <f t="shared" si="1"/>
        <v>94.463516178511426</v>
      </c>
      <c r="E20" s="1464">
        <v>4.9000000000000004</v>
      </c>
      <c r="F20" s="1464">
        <v>4.7</v>
      </c>
      <c r="G20" s="1465">
        <v>1019.7</v>
      </c>
      <c r="H20" s="1465">
        <v>965.4</v>
      </c>
      <c r="I20" s="1468">
        <f t="shared" si="2"/>
        <v>94.674904383642243</v>
      </c>
      <c r="J20" s="1464">
        <v>8.6999999999999993</v>
      </c>
      <c r="K20" s="1464">
        <v>8.5</v>
      </c>
      <c r="L20" s="1465">
        <v>349.4</v>
      </c>
      <c r="M20" s="1465">
        <v>327.9</v>
      </c>
      <c r="N20" s="1466">
        <f t="shared" si="0"/>
        <v>93.846594161419574</v>
      </c>
      <c r="O20" s="1464">
        <v>2.2000000000000002</v>
      </c>
      <c r="P20" s="1464">
        <v>2</v>
      </c>
    </row>
    <row r="21" spans="1:16" s="979" customFormat="1">
      <c r="A21" s="986" t="s">
        <v>97</v>
      </c>
      <c r="B21" s="1465" t="s">
        <v>84</v>
      </c>
      <c r="C21" s="1465" t="s">
        <v>84</v>
      </c>
      <c r="D21" s="1468"/>
      <c r="E21" s="1464" t="s">
        <v>84</v>
      </c>
      <c r="F21" s="1464" t="s">
        <v>84</v>
      </c>
      <c r="G21" s="1465" t="s">
        <v>84</v>
      </c>
      <c r="H21" s="1465" t="s">
        <v>84</v>
      </c>
      <c r="I21" s="1468"/>
      <c r="J21" s="1464" t="s">
        <v>84</v>
      </c>
      <c r="K21" s="1464" t="s">
        <v>84</v>
      </c>
      <c r="L21" s="1465" t="s">
        <v>84</v>
      </c>
      <c r="M21" s="1465" t="s">
        <v>84</v>
      </c>
      <c r="N21" s="1466"/>
      <c r="O21" s="1464" t="s">
        <v>84</v>
      </c>
      <c r="P21" s="1464" t="s">
        <v>84</v>
      </c>
    </row>
    <row r="22" spans="1:16" s="979" customFormat="1">
      <c r="A22" s="986" t="s">
        <v>98</v>
      </c>
      <c r="B22" s="1465">
        <v>3871.9</v>
      </c>
      <c r="C22" s="1465">
        <v>4176</v>
      </c>
      <c r="D22" s="1468">
        <f t="shared" si="1"/>
        <v>107.85402515560835</v>
      </c>
      <c r="E22" s="1467">
        <v>6.8</v>
      </c>
      <c r="F22" s="1467">
        <v>7</v>
      </c>
      <c r="G22" s="1465">
        <v>2593.1</v>
      </c>
      <c r="H22" s="1465">
        <v>2800.8</v>
      </c>
      <c r="I22" s="1468">
        <f t="shared" si="2"/>
        <v>108.0097180980294</v>
      </c>
      <c r="J22" s="1467">
        <v>9</v>
      </c>
      <c r="K22" s="1467">
        <v>9.4</v>
      </c>
      <c r="L22" s="1465">
        <v>1278.8</v>
      </c>
      <c r="M22" s="1465">
        <v>1375.3</v>
      </c>
      <c r="N22" s="1466">
        <f t="shared" si="0"/>
        <v>107.54613700344073</v>
      </c>
      <c r="O22" s="1467">
        <v>4.5999999999999996</v>
      </c>
      <c r="P22" s="1467">
        <v>4.5999999999999996</v>
      </c>
    </row>
    <row r="23" spans="1:16" s="979" customFormat="1">
      <c r="A23" s="986" t="s">
        <v>99</v>
      </c>
      <c r="B23" s="1465">
        <v>864.7</v>
      </c>
      <c r="C23" s="1465">
        <v>860.8</v>
      </c>
      <c r="D23" s="1468">
        <f t="shared" si="1"/>
        <v>99.548976523649813</v>
      </c>
      <c r="E23" s="1464">
        <v>0.7</v>
      </c>
      <c r="F23" s="1464">
        <v>0.7</v>
      </c>
      <c r="G23" s="1465">
        <v>614.1</v>
      </c>
      <c r="H23" s="1465">
        <v>589.1</v>
      </c>
      <c r="I23" s="1468">
        <f t="shared" si="2"/>
        <v>95.929001791239216</v>
      </c>
      <c r="J23" s="1464">
        <v>0.8</v>
      </c>
      <c r="K23" s="1464">
        <v>0.7</v>
      </c>
      <c r="L23" s="1465">
        <v>250.6</v>
      </c>
      <c r="M23" s="1465">
        <v>271.7</v>
      </c>
      <c r="N23" s="1466">
        <f t="shared" si="0"/>
        <v>108.4197924980048</v>
      </c>
      <c r="O23" s="1464">
        <v>0.7</v>
      </c>
      <c r="P23" s="1464">
        <v>0.7</v>
      </c>
    </row>
    <row r="24" spans="1:16" s="979" customFormat="1">
      <c r="A24" s="986" t="s">
        <v>100</v>
      </c>
      <c r="B24" s="1465">
        <v>9625.9</v>
      </c>
      <c r="C24" s="1465">
        <v>10014.4</v>
      </c>
      <c r="D24" s="1468">
        <f t="shared" si="1"/>
        <v>104.03598624544199</v>
      </c>
      <c r="E24" s="1467">
        <v>4.5999999999999996</v>
      </c>
      <c r="F24" s="1467">
        <v>4.9000000000000004</v>
      </c>
      <c r="G24" s="1465">
        <v>7776.1</v>
      </c>
      <c r="H24" s="1465">
        <v>8223.6</v>
      </c>
      <c r="I24" s="1468">
        <f t="shared" si="2"/>
        <v>105.75481282390915</v>
      </c>
      <c r="J24" s="1467">
        <v>6.2</v>
      </c>
      <c r="K24" s="1467">
        <v>6.6</v>
      </c>
      <c r="L24" s="1465">
        <v>1849.8</v>
      </c>
      <c r="M24" s="1465">
        <v>1790.8</v>
      </c>
      <c r="N24" s="1466">
        <f t="shared" si="0"/>
        <v>96.810465996323927</v>
      </c>
      <c r="O24" s="1467">
        <v>2.2000000000000002</v>
      </c>
      <c r="P24" s="1467">
        <v>2.2000000000000002</v>
      </c>
    </row>
    <row r="25" spans="1:16" s="979" customFormat="1">
      <c r="A25" s="986" t="s">
        <v>101</v>
      </c>
      <c r="B25" s="1465">
        <v>339.7</v>
      </c>
      <c r="C25" s="1465">
        <v>365.5</v>
      </c>
      <c r="D25" s="1468">
        <f t="shared" si="1"/>
        <v>107.59493670886076</v>
      </c>
      <c r="E25" s="1464">
        <v>2.4</v>
      </c>
      <c r="F25" s="1464">
        <v>2.5</v>
      </c>
      <c r="G25" s="1465">
        <v>252.9</v>
      </c>
      <c r="H25" s="1465">
        <v>274.3</v>
      </c>
      <c r="I25" s="1468">
        <f t="shared" si="2"/>
        <v>108.46184262554371</v>
      </c>
      <c r="J25" s="1464">
        <v>3</v>
      </c>
      <c r="K25" s="1464">
        <v>3.1</v>
      </c>
      <c r="L25" s="1465">
        <v>86.8</v>
      </c>
      <c r="M25" s="1465">
        <v>91.3</v>
      </c>
      <c r="N25" s="1466">
        <f t="shared" si="0"/>
        <v>105.18433179723503</v>
      </c>
      <c r="O25" s="1464">
        <v>1.5</v>
      </c>
      <c r="P25" s="1464">
        <v>1.5</v>
      </c>
    </row>
    <row r="26" spans="1:16" s="979" customFormat="1">
      <c r="A26" s="986" t="s">
        <v>102</v>
      </c>
      <c r="B26" s="1465">
        <v>65879</v>
      </c>
      <c r="C26" s="1465">
        <v>67782</v>
      </c>
      <c r="D26" s="1468">
        <f t="shared" si="1"/>
        <v>102.88862915344798</v>
      </c>
      <c r="E26" s="1467">
        <v>5.6</v>
      </c>
      <c r="F26" s="1467">
        <v>5.7</v>
      </c>
      <c r="G26" s="1465">
        <v>51352</v>
      </c>
      <c r="H26" s="1465">
        <v>52816</v>
      </c>
      <c r="I26" s="1468">
        <f t="shared" si="2"/>
        <v>102.85091135690918</v>
      </c>
      <c r="J26" s="1467">
        <v>7.9</v>
      </c>
      <c r="K26" s="1467">
        <v>8</v>
      </c>
      <c r="L26" s="1465">
        <v>14527</v>
      </c>
      <c r="M26" s="1465">
        <v>14966</v>
      </c>
      <c r="N26" s="1466">
        <f t="shared" si="0"/>
        <v>103.02195911062159</v>
      </c>
      <c r="O26" s="1467">
        <v>2.7</v>
      </c>
      <c r="P26" s="1467">
        <v>2.8</v>
      </c>
    </row>
    <row r="27" spans="1:16" s="979" customFormat="1">
      <c r="A27" s="986" t="s">
        <v>103</v>
      </c>
      <c r="B27" s="1465">
        <v>18373.900000000001</v>
      </c>
      <c r="C27" s="1465">
        <v>19328.599999999999</v>
      </c>
      <c r="D27" s="1468">
        <f t="shared" si="1"/>
        <v>105.19595730900897</v>
      </c>
      <c r="E27" s="1467">
        <v>3.1</v>
      </c>
      <c r="F27" s="1467">
        <v>3.2</v>
      </c>
      <c r="G27" s="1465">
        <v>13237.9</v>
      </c>
      <c r="H27" s="1465">
        <v>13961.1</v>
      </c>
      <c r="I27" s="1468">
        <f t="shared" si="2"/>
        <v>105.46310215366486</v>
      </c>
      <c r="J27" s="1467">
        <v>4.2</v>
      </c>
      <c r="K27" s="1467">
        <v>4.3</v>
      </c>
      <c r="L27" s="1465">
        <v>5136.1000000000004</v>
      </c>
      <c r="M27" s="1465">
        <v>5367.5</v>
      </c>
      <c r="N27" s="1466">
        <f t="shared" si="0"/>
        <v>104.50536399213411</v>
      </c>
      <c r="O27" s="1467">
        <v>1.9</v>
      </c>
      <c r="P27" s="1467">
        <v>1.9</v>
      </c>
    </row>
    <row r="28" spans="1:16" s="979" customFormat="1">
      <c r="A28" s="986" t="s">
        <v>104</v>
      </c>
      <c r="B28" s="1465">
        <v>47328.1</v>
      </c>
      <c r="C28" s="1465" t="s">
        <v>84</v>
      </c>
      <c r="D28" s="1468"/>
      <c r="E28" s="1467">
        <v>6.2</v>
      </c>
      <c r="F28" s="1467" t="s">
        <v>84</v>
      </c>
      <c r="G28" s="1465">
        <v>37902.5</v>
      </c>
      <c r="H28" s="1465" t="s">
        <v>84</v>
      </c>
      <c r="I28" s="1468"/>
      <c r="J28" s="1467">
        <v>8.6</v>
      </c>
      <c r="K28" s="1467" t="s">
        <v>84</v>
      </c>
      <c r="L28" s="1465">
        <v>9425.6</v>
      </c>
      <c r="M28" s="1465" t="s">
        <v>84</v>
      </c>
      <c r="N28" s="1466"/>
      <c r="O28" s="1467">
        <v>2.9</v>
      </c>
      <c r="P28" s="1467" t="s">
        <v>84</v>
      </c>
    </row>
    <row r="29" spans="1:16" s="979" customFormat="1">
      <c r="A29" s="986" t="s">
        <v>105</v>
      </c>
      <c r="B29" s="1465">
        <v>14651.5</v>
      </c>
      <c r="C29" s="1465" t="s">
        <v>84</v>
      </c>
      <c r="D29" s="1468"/>
      <c r="E29" s="1464">
        <v>4.5999999999999996</v>
      </c>
      <c r="F29" s="1464" t="s">
        <v>84</v>
      </c>
      <c r="G29" s="1465">
        <v>11414.3</v>
      </c>
      <c r="H29" s="1465" t="s">
        <v>84</v>
      </c>
      <c r="I29" s="1468"/>
      <c r="J29" s="1464">
        <v>6.6</v>
      </c>
      <c r="K29" s="1464" t="s">
        <v>84</v>
      </c>
      <c r="L29" s="1465">
        <v>3237.3</v>
      </c>
      <c r="M29" s="1465" t="s">
        <v>84</v>
      </c>
      <c r="N29" s="1466"/>
      <c r="O29" s="1464">
        <v>2.2000000000000002</v>
      </c>
      <c r="P29" s="1464" t="s">
        <v>84</v>
      </c>
    </row>
    <row r="30" spans="1:16" s="979" customFormat="1">
      <c r="A30" s="986" t="s">
        <v>106</v>
      </c>
      <c r="B30" s="1465">
        <v>17709</v>
      </c>
      <c r="C30" s="1465">
        <v>17838.900000000001</v>
      </c>
      <c r="D30" s="1468">
        <f t="shared" si="1"/>
        <v>100.73352532610538</v>
      </c>
      <c r="E30" s="1464">
        <v>6.7</v>
      </c>
      <c r="F30" s="1464">
        <v>6.7</v>
      </c>
      <c r="G30" s="1465">
        <v>10581.3</v>
      </c>
      <c r="H30" s="1465">
        <v>10827.1</v>
      </c>
      <c r="I30" s="1468">
        <f t="shared" si="2"/>
        <v>102.32296598716606</v>
      </c>
      <c r="J30" s="1464">
        <v>7.1</v>
      </c>
      <c r="K30" s="1464">
        <v>7.2</v>
      </c>
      <c r="L30" s="1465">
        <v>7127.7</v>
      </c>
      <c r="M30" s="1465">
        <v>7011.9</v>
      </c>
      <c r="N30" s="1466">
        <f t="shared" si="0"/>
        <v>98.375352498000751</v>
      </c>
      <c r="O30" s="1464">
        <v>6.2</v>
      </c>
      <c r="P30" s="1464">
        <v>6.1</v>
      </c>
    </row>
    <row r="31" spans="1:16" s="979" customFormat="1">
      <c r="A31" s="986" t="s">
        <v>107</v>
      </c>
      <c r="B31" s="1465">
        <v>1856.8</v>
      </c>
      <c r="C31" s="1465">
        <v>1814.8</v>
      </c>
      <c r="D31" s="1468">
        <f t="shared" si="1"/>
        <v>97.738043946574749</v>
      </c>
      <c r="E31" s="1467">
        <v>2.6</v>
      </c>
      <c r="F31" s="1467">
        <v>2.6</v>
      </c>
      <c r="G31" s="1465">
        <v>1401.6</v>
      </c>
      <c r="H31" s="1465">
        <v>1363.5</v>
      </c>
      <c r="I31" s="1468">
        <f t="shared" si="2"/>
        <v>97.281678082191789</v>
      </c>
      <c r="J31" s="1467">
        <v>3.4</v>
      </c>
      <c r="K31" s="1467">
        <v>3.5</v>
      </c>
      <c r="L31" s="1465">
        <v>455.1</v>
      </c>
      <c r="M31" s="1465">
        <v>451.3</v>
      </c>
      <c r="N31" s="1466">
        <f t="shared" si="0"/>
        <v>99.165018677213794</v>
      </c>
      <c r="O31" s="1467">
        <v>1.4</v>
      </c>
      <c r="P31" s="1467">
        <v>1.5</v>
      </c>
    </row>
    <row r="32" spans="1:16" s="981" customFormat="1" ht="14.25">
      <c r="A32" s="987" t="s">
        <v>108</v>
      </c>
      <c r="B32" s="1469">
        <v>3788.9</v>
      </c>
      <c r="C32" s="1469">
        <v>3904</v>
      </c>
      <c r="D32" s="1468">
        <f t="shared" si="1"/>
        <v>103.03782100345747</v>
      </c>
      <c r="E32" s="1470">
        <v>2.2999999999999998</v>
      </c>
      <c r="F32" s="1470">
        <v>2.2999999999999998</v>
      </c>
      <c r="G32" s="1469">
        <v>2790.1</v>
      </c>
      <c r="H32" s="1469">
        <v>2800.5</v>
      </c>
      <c r="I32" s="1468">
        <f t="shared" si="2"/>
        <v>100.37274649654135</v>
      </c>
      <c r="J32" s="1470">
        <v>2.8</v>
      </c>
      <c r="K32" s="1470">
        <v>2.7</v>
      </c>
      <c r="L32" s="1469">
        <v>998.9</v>
      </c>
      <c r="M32" s="1469">
        <v>1103.5</v>
      </c>
      <c r="N32" s="1466">
        <f t="shared" si="0"/>
        <v>110.47151867053759</v>
      </c>
      <c r="O32" s="1470">
        <v>1.6</v>
      </c>
      <c r="P32" s="1470">
        <v>1.7</v>
      </c>
    </row>
    <row r="33" spans="1:174" s="979" customFormat="1" ht="13.5" customHeight="1">
      <c r="A33" s="986" t="s">
        <v>109</v>
      </c>
      <c r="B33" s="1465">
        <v>11328</v>
      </c>
      <c r="C33" s="1465">
        <v>11723</v>
      </c>
      <c r="D33" s="1468">
        <f t="shared" si="1"/>
        <v>103.4869350282486</v>
      </c>
      <c r="E33" s="1467">
        <v>3</v>
      </c>
      <c r="F33" s="1467">
        <v>3.1</v>
      </c>
      <c r="G33" s="1465">
        <v>8819</v>
      </c>
      <c r="H33" s="1465">
        <v>9090</v>
      </c>
      <c r="I33" s="1468">
        <f t="shared" si="2"/>
        <v>103.07291076085725</v>
      </c>
      <c r="J33" s="1467">
        <v>4.0999999999999996</v>
      </c>
      <c r="K33" s="1467">
        <v>4.2</v>
      </c>
      <c r="L33" s="1465">
        <v>2509</v>
      </c>
      <c r="M33" s="1465">
        <v>2633</v>
      </c>
      <c r="N33" s="1466">
        <f t="shared" si="0"/>
        <v>104.94220805101635</v>
      </c>
      <c r="O33" s="1467">
        <v>1.5</v>
      </c>
      <c r="P33" s="1467">
        <v>1.6</v>
      </c>
    </row>
    <row r="34" spans="1:174" s="979" customFormat="1" ht="13.5" customHeight="1">
      <c r="A34" s="986" t="s">
        <v>110</v>
      </c>
      <c r="B34" s="1465">
        <v>16930.400000000001</v>
      </c>
      <c r="C34" s="1465" t="s">
        <v>84</v>
      </c>
      <c r="D34" s="1464"/>
      <c r="E34" s="1464">
        <v>2.2999999999999998</v>
      </c>
      <c r="F34" s="1464" t="s">
        <v>84</v>
      </c>
      <c r="G34" s="1465">
        <v>12404.5</v>
      </c>
      <c r="H34" s="1465" t="s">
        <v>84</v>
      </c>
      <c r="I34" s="1464"/>
      <c r="J34" s="1464">
        <v>3.2</v>
      </c>
      <c r="K34" s="1464" t="s">
        <v>84</v>
      </c>
      <c r="L34" s="1465">
        <v>4525.8999999999996</v>
      </c>
      <c r="M34" s="1465">
        <v>4683.8999999999996</v>
      </c>
      <c r="N34" s="1466">
        <f t="shared" si="0"/>
        <v>103.49101836098897</v>
      </c>
      <c r="O34" s="1467">
        <v>1.3</v>
      </c>
      <c r="P34" s="1467">
        <v>1.3</v>
      </c>
    </row>
    <row r="35" spans="1:174" s="979" customFormat="1" ht="13.5" customHeight="1">
      <c r="A35" s="986" t="s">
        <v>111</v>
      </c>
      <c r="B35" s="1465">
        <v>89371.8</v>
      </c>
      <c r="C35" s="1465" t="s">
        <v>84</v>
      </c>
      <c r="D35" s="1464"/>
      <c r="E35" s="1464">
        <v>2.8</v>
      </c>
      <c r="F35" s="1464" t="s">
        <v>84</v>
      </c>
      <c r="G35" s="1465">
        <v>63868.3</v>
      </c>
      <c r="H35" s="1465" t="s">
        <v>84</v>
      </c>
      <c r="I35" s="1464"/>
      <c r="J35" s="1464">
        <v>3.9</v>
      </c>
      <c r="K35" s="1464" t="s">
        <v>84</v>
      </c>
      <c r="L35" s="1465">
        <v>25503.5</v>
      </c>
      <c r="M35" s="1465" t="s">
        <v>84</v>
      </c>
      <c r="N35" s="1466"/>
      <c r="O35" s="1464">
        <v>1.6</v>
      </c>
      <c r="P35" s="1464" t="s">
        <v>84</v>
      </c>
    </row>
    <row r="36" spans="1:174" ht="13.5" customHeight="1">
      <c r="A36" s="988" t="s">
        <v>157</v>
      </c>
      <c r="B36" s="988"/>
      <c r="C36" s="988"/>
      <c r="D36" s="988"/>
      <c r="E36" s="988"/>
      <c r="F36" s="988"/>
      <c r="G36" s="988"/>
      <c r="H36" s="988"/>
      <c r="I36" s="989"/>
      <c r="J36" s="988"/>
      <c r="K36" s="988"/>
      <c r="L36" s="988"/>
      <c r="M36" s="988"/>
      <c r="N36" s="990"/>
      <c r="O36" s="988"/>
      <c r="P36" s="988"/>
      <c r="Q36" s="979"/>
      <c r="R36" s="979"/>
      <c r="S36" s="979"/>
      <c r="T36" s="979"/>
      <c r="U36" s="979"/>
      <c r="V36" s="979"/>
      <c r="W36" s="979"/>
      <c r="X36" s="979"/>
      <c r="Y36" s="979"/>
      <c r="Z36" s="979"/>
      <c r="AA36" s="979"/>
      <c r="AB36" s="979"/>
      <c r="AC36" s="979"/>
      <c r="AD36" s="979"/>
      <c r="AE36" s="979"/>
      <c r="AF36" s="979"/>
      <c r="AG36" s="979"/>
      <c r="AH36" s="979"/>
      <c r="AI36" s="979"/>
      <c r="AJ36" s="979"/>
      <c r="AK36" s="979"/>
      <c r="AL36" s="979"/>
      <c r="AM36" s="979"/>
      <c r="AN36" s="979"/>
      <c r="AO36" s="979"/>
      <c r="AP36" s="979"/>
      <c r="AQ36" s="979"/>
      <c r="AR36" s="979"/>
      <c r="AS36" s="979"/>
      <c r="AT36" s="979"/>
      <c r="AU36" s="979"/>
      <c r="AV36" s="979"/>
      <c r="AW36" s="979"/>
      <c r="AX36" s="979"/>
      <c r="AY36" s="979"/>
      <c r="AZ36" s="979"/>
      <c r="BA36" s="979"/>
      <c r="BB36" s="979"/>
      <c r="BC36" s="979"/>
      <c r="BD36" s="979"/>
      <c r="BE36" s="979"/>
      <c r="BF36" s="979"/>
      <c r="BG36" s="979"/>
      <c r="BH36" s="979"/>
      <c r="BI36" s="979"/>
      <c r="BJ36" s="979"/>
      <c r="BK36" s="979"/>
      <c r="BL36" s="979"/>
      <c r="BM36" s="979"/>
      <c r="BN36" s="979"/>
      <c r="BO36" s="979"/>
      <c r="BP36" s="979"/>
      <c r="BQ36" s="979"/>
      <c r="BR36" s="979"/>
      <c r="BS36" s="979"/>
      <c r="BT36" s="979"/>
      <c r="BU36" s="979"/>
      <c r="BV36" s="979"/>
      <c r="BW36" s="979"/>
      <c r="BX36" s="979"/>
      <c r="BY36" s="979"/>
      <c r="BZ36" s="979"/>
      <c r="CA36" s="979"/>
      <c r="CB36" s="979"/>
      <c r="CC36" s="979"/>
      <c r="CD36" s="979"/>
      <c r="CE36" s="979"/>
      <c r="CF36" s="979"/>
      <c r="CG36" s="979"/>
      <c r="CH36" s="979"/>
      <c r="CI36" s="979"/>
      <c r="CJ36" s="979"/>
      <c r="CK36" s="979"/>
      <c r="CL36" s="979"/>
      <c r="CM36" s="979"/>
      <c r="CN36" s="979"/>
      <c r="CO36" s="979"/>
      <c r="CP36" s="979"/>
      <c r="CQ36" s="979"/>
      <c r="CR36" s="979"/>
      <c r="CS36" s="979"/>
      <c r="CT36" s="979"/>
      <c r="CU36" s="979"/>
      <c r="CV36" s="979"/>
      <c r="CW36" s="979"/>
      <c r="CX36" s="979"/>
      <c r="CY36" s="979"/>
      <c r="CZ36" s="979"/>
      <c r="DA36" s="979"/>
      <c r="DB36" s="979"/>
      <c r="DC36" s="979"/>
      <c r="DD36" s="979"/>
      <c r="DE36" s="979"/>
      <c r="DF36" s="979"/>
      <c r="DG36" s="979"/>
      <c r="DH36" s="979"/>
      <c r="DI36" s="979"/>
      <c r="DJ36" s="979"/>
      <c r="DK36" s="979"/>
      <c r="DL36" s="979"/>
      <c r="DM36" s="979"/>
      <c r="DN36" s="979"/>
      <c r="DO36" s="979"/>
      <c r="DP36" s="979"/>
      <c r="DQ36" s="979"/>
      <c r="DR36" s="979"/>
      <c r="DS36" s="979"/>
      <c r="DT36" s="979"/>
      <c r="DU36" s="979"/>
      <c r="DV36" s="979"/>
      <c r="DW36" s="979"/>
      <c r="DX36" s="979"/>
      <c r="DY36" s="979"/>
      <c r="DZ36" s="979"/>
      <c r="EA36" s="979"/>
      <c r="EB36" s="979"/>
      <c r="EC36" s="979"/>
      <c r="ED36" s="979"/>
      <c r="EE36" s="979"/>
      <c r="EF36" s="979"/>
      <c r="EG36" s="979"/>
      <c r="EH36" s="979"/>
      <c r="EI36" s="979"/>
      <c r="EJ36" s="979"/>
      <c r="EK36" s="979"/>
      <c r="EL36" s="979"/>
      <c r="EM36" s="979"/>
      <c r="EN36" s="979"/>
      <c r="EO36" s="979"/>
      <c r="EP36" s="979"/>
      <c r="EQ36" s="979"/>
      <c r="ER36" s="979"/>
      <c r="ES36" s="979"/>
      <c r="ET36" s="979"/>
      <c r="EU36" s="979"/>
      <c r="EV36" s="979"/>
      <c r="EW36" s="979"/>
      <c r="EX36" s="979"/>
      <c r="EY36" s="979"/>
      <c r="EZ36" s="979"/>
      <c r="FA36" s="979"/>
      <c r="FB36" s="979"/>
      <c r="FC36" s="979"/>
      <c r="FD36" s="979"/>
      <c r="FE36" s="979"/>
      <c r="FF36" s="979"/>
      <c r="FG36" s="979"/>
      <c r="FH36" s="979"/>
      <c r="FI36" s="979"/>
      <c r="FJ36" s="979"/>
      <c r="FK36" s="979"/>
      <c r="FL36" s="979"/>
      <c r="FM36" s="979"/>
      <c r="FN36" s="979"/>
      <c r="FO36" s="979"/>
      <c r="FP36" s="979"/>
      <c r="FQ36" s="979"/>
      <c r="FR36" s="979"/>
    </row>
    <row r="37" spans="1:174" ht="13.5" customHeight="1">
      <c r="A37" s="994" t="s">
        <v>1279</v>
      </c>
      <c r="B37" s="979"/>
      <c r="Q37" s="979"/>
      <c r="R37" s="979"/>
      <c r="S37" s="979"/>
      <c r="T37" s="979"/>
      <c r="U37" s="979"/>
      <c r="V37" s="979"/>
      <c r="W37" s="979"/>
      <c r="X37" s="979"/>
      <c r="Y37" s="979"/>
      <c r="Z37" s="979"/>
      <c r="AA37" s="979"/>
      <c r="AB37" s="979"/>
      <c r="AC37" s="979"/>
      <c r="AD37" s="979"/>
      <c r="AE37" s="979"/>
      <c r="AF37" s="979"/>
      <c r="AG37" s="979"/>
      <c r="AH37" s="979"/>
      <c r="AI37" s="979"/>
      <c r="AJ37" s="979"/>
      <c r="AK37" s="979"/>
      <c r="AL37" s="979"/>
      <c r="AM37" s="979"/>
      <c r="AN37" s="979"/>
      <c r="AO37" s="979"/>
      <c r="AP37" s="979"/>
      <c r="AQ37" s="979"/>
      <c r="AR37" s="979"/>
      <c r="AS37" s="979"/>
      <c r="AT37" s="979"/>
      <c r="AU37" s="979"/>
      <c r="AV37" s="979"/>
      <c r="AW37" s="979"/>
      <c r="AX37" s="979"/>
      <c r="AY37" s="979"/>
      <c r="AZ37" s="979"/>
      <c r="BA37" s="979"/>
      <c r="BB37" s="979"/>
      <c r="BC37" s="979"/>
      <c r="BD37" s="979"/>
      <c r="BE37" s="979"/>
      <c r="BF37" s="979"/>
      <c r="BG37" s="979"/>
      <c r="BH37" s="979"/>
      <c r="BI37" s="979"/>
      <c r="BJ37" s="979"/>
      <c r="BK37" s="979"/>
      <c r="BL37" s="979"/>
      <c r="BM37" s="979"/>
      <c r="BN37" s="979"/>
      <c r="BO37" s="979"/>
      <c r="BP37" s="979"/>
      <c r="BQ37" s="979"/>
      <c r="BR37" s="979"/>
      <c r="BS37" s="979"/>
      <c r="BT37" s="979"/>
      <c r="BU37" s="979"/>
      <c r="BV37" s="979"/>
      <c r="BW37" s="979"/>
      <c r="BX37" s="979"/>
      <c r="BY37" s="979"/>
      <c r="BZ37" s="979"/>
      <c r="CA37" s="979"/>
      <c r="CB37" s="979"/>
      <c r="CC37" s="979"/>
      <c r="CD37" s="979"/>
      <c r="CE37" s="979"/>
      <c r="CF37" s="979"/>
      <c r="CG37" s="979"/>
      <c r="CH37" s="979"/>
      <c r="CI37" s="979"/>
      <c r="CJ37" s="979"/>
      <c r="CK37" s="979"/>
      <c r="CL37" s="979"/>
      <c r="CM37" s="979"/>
      <c r="CN37" s="979"/>
      <c r="CO37" s="979"/>
      <c r="CP37" s="979"/>
      <c r="CQ37" s="979"/>
      <c r="CR37" s="979"/>
      <c r="CS37" s="979"/>
      <c r="CT37" s="979"/>
      <c r="CU37" s="979"/>
      <c r="CV37" s="979"/>
      <c r="CW37" s="979"/>
      <c r="CX37" s="979"/>
      <c r="CY37" s="979"/>
      <c r="CZ37" s="979"/>
      <c r="DA37" s="979"/>
      <c r="DB37" s="979"/>
      <c r="DC37" s="979"/>
      <c r="DD37" s="979"/>
      <c r="DE37" s="979"/>
      <c r="DF37" s="979"/>
      <c r="DG37" s="979"/>
      <c r="DH37" s="979"/>
      <c r="DI37" s="979"/>
      <c r="DJ37" s="979"/>
      <c r="DK37" s="979"/>
      <c r="DL37" s="979"/>
      <c r="DM37" s="979"/>
      <c r="DN37" s="979"/>
      <c r="DO37" s="979"/>
      <c r="DP37" s="979"/>
      <c r="DQ37" s="979"/>
      <c r="DR37" s="979"/>
      <c r="DS37" s="979"/>
      <c r="DT37" s="979"/>
      <c r="DU37" s="979"/>
      <c r="DV37" s="979"/>
      <c r="DW37" s="979"/>
      <c r="DX37" s="979"/>
      <c r="DY37" s="979"/>
      <c r="DZ37" s="979"/>
      <c r="EA37" s="979"/>
      <c r="EB37" s="979"/>
      <c r="EC37" s="979"/>
      <c r="ED37" s="979"/>
      <c r="EE37" s="979"/>
      <c r="EF37" s="979"/>
      <c r="EG37" s="979"/>
      <c r="EH37" s="979"/>
      <c r="EI37" s="979"/>
      <c r="EJ37" s="979"/>
      <c r="EK37" s="979"/>
      <c r="EL37" s="979"/>
      <c r="EM37" s="979"/>
      <c r="EN37" s="979"/>
      <c r="EO37" s="979"/>
      <c r="EP37" s="979"/>
      <c r="EQ37" s="979"/>
      <c r="ER37" s="979"/>
      <c r="ES37" s="979"/>
      <c r="ET37" s="979"/>
      <c r="EU37" s="979"/>
      <c r="EV37" s="979"/>
      <c r="EW37" s="979"/>
      <c r="EX37" s="979"/>
      <c r="EY37" s="979"/>
      <c r="EZ37" s="979"/>
      <c r="FA37" s="979"/>
      <c r="FB37" s="979"/>
      <c r="FC37" s="979"/>
      <c r="FD37" s="979"/>
      <c r="FE37" s="979"/>
      <c r="FF37" s="979"/>
      <c r="FG37" s="979"/>
      <c r="FH37" s="979"/>
      <c r="FI37" s="979"/>
      <c r="FJ37" s="979"/>
      <c r="FK37" s="979"/>
      <c r="FL37" s="979"/>
      <c r="FM37" s="979"/>
      <c r="FN37" s="979"/>
      <c r="FO37" s="979"/>
      <c r="FP37" s="979"/>
      <c r="FQ37" s="979"/>
      <c r="FR37" s="979"/>
    </row>
    <row r="38" spans="1:174" ht="13.5" customHeight="1">
      <c r="A38" s="994" t="s">
        <v>1280</v>
      </c>
      <c r="Q38" s="979"/>
      <c r="R38" s="979"/>
      <c r="S38" s="979"/>
      <c r="T38" s="979"/>
      <c r="U38" s="979"/>
      <c r="V38" s="979"/>
      <c r="W38" s="979"/>
      <c r="X38" s="979"/>
      <c r="Y38" s="979"/>
      <c r="Z38" s="979"/>
      <c r="AA38" s="979"/>
      <c r="AB38" s="979"/>
      <c r="AC38" s="979"/>
      <c r="AD38" s="979"/>
      <c r="AE38" s="979"/>
      <c r="AF38" s="979"/>
      <c r="AG38" s="979"/>
      <c r="AH38" s="979"/>
      <c r="AI38" s="979"/>
      <c r="AJ38" s="979"/>
      <c r="AK38" s="979"/>
      <c r="AL38" s="979"/>
      <c r="AM38" s="979"/>
      <c r="AN38" s="979"/>
      <c r="AO38" s="979"/>
      <c r="AP38" s="979"/>
      <c r="AQ38" s="979"/>
      <c r="AR38" s="979"/>
      <c r="AS38" s="979"/>
      <c r="AT38" s="979"/>
      <c r="AU38" s="979"/>
      <c r="AV38" s="979"/>
      <c r="AW38" s="979"/>
      <c r="AX38" s="979"/>
      <c r="AY38" s="979"/>
      <c r="AZ38" s="979"/>
      <c r="BA38" s="979"/>
      <c r="BB38" s="979"/>
      <c r="BC38" s="979"/>
      <c r="BD38" s="979"/>
      <c r="BE38" s="979"/>
      <c r="BF38" s="979"/>
      <c r="BG38" s="979"/>
      <c r="BH38" s="979"/>
      <c r="BI38" s="979"/>
      <c r="BJ38" s="979"/>
      <c r="BK38" s="979"/>
      <c r="BL38" s="979"/>
      <c r="BM38" s="979"/>
      <c r="BN38" s="979"/>
      <c r="BO38" s="979"/>
      <c r="BP38" s="979"/>
      <c r="BQ38" s="979"/>
      <c r="BR38" s="979"/>
      <c r="BS38" s="979"/>
      <c r="BT38" s="979"/>
      <c r="BU38" s="979"/>
      <c r="BV38" s="979"/>
      <c r="BW38" s="979"/>
      <c r="BX38" s="979"/>
      <c r="BY38" s="979"/>
      <c r="BZ38" s="979"/>
      <c r="CA38" s="979"/>
      <c r="CB38" s="979"/>
      <c r="CC38" s="979"/>
      <c r="CD38" s="979"/>
      <c r="CE38" s="979"/>
      <c r="CF38" s="979"/>
      <c r="CG38" s="979"/>
      <c r="CH38" s="979"/>
      <c r="CI38" s="979"/>
      <c r="CJ38" s="979"/>
      <c r="CK38" s="979"/>
      <c r="CL38" s="979"/>
      <c r="CM38" s="979"/>
      <c r="CN38" s="979"/>
      <c r="CO38" s="979"/>
      <c r="CP38" s="979"/>
      <c r="CQ38" s="979"/>
      <c r="CR38" s="979"/>
      <c r="CS38" s="979"/>
      <c r="CT38" s="979"/>
      <c r="CU38" s="979"/>
      <c r="CV38" s="979"/>
      <c r="CW38" s="979"/>
      <c r="CX38" s="979"/>
      <c r="CY38" s="979"/>
      <c r="CZ38" s="979"/>
      <c r="DA38" s="979"/>
      <c r="DB38" s="979"/>
      <c r="DC38" s="979"/>
      <c r="DD38" s="979"/>
      <c r="DE38" s="979"/>
      <c r="DF38" s="979"/>
      <c r="DG38" s="979"/>
      <c r="DH38" s="979"/>
      <c r="DI38" s="979"/>
      <c r="DJ38" s="979"/>
      <c r="DK38" s="979"/>
      <c r="DL38" s="979"/>
      <c r="DM38" s="979"/>
      <c r="DN38" s="979"/>
      <c r="DO38" s="979"/>
      <c r="DP38" s="979"/>
      <c r="DQ38" s="979"/>
      <c r="DR38" s="979"/>
      <c r="DS38" s="979"/>
      <c r="DT38" s="979"/>
      <c r="DU38" s="979"/>
      <c r="DV38" s="979"/>
      <c r="DW38" s="979"/>
      <c r="DX38" s="979"/>
      <c r="DY38" s="979"/>
      <c r="DZ38" s="979"/>
      <c r="EA38" s="979"/>
      <c r="EB38" s="979"/>
      <c r="EC38" s="979"/>
      <c r="ED38" s="979"/>
      <c r="EE38" s="979"/>
      <c r="EF38" s="979"/>
      <c r="EG38" s="979"/>
      <c r="EH38" s="979"/>
      <c r="EI38" s="979"/>
      <c r="EJ38" s="979"/>
      <c r="EK38" s="979"/>
      <c r="EL38" s="979"/>
      <c r="EM38" s="979"/>
      <c r="EN38" s="979"/>
      <c r="EO38" s="979"/>
      <c r="EP38" s="979"/>
      <c r="EQ38" s="979"/>
      <c r="ER38" s="979"/>
      <c r="ES38" s="979"/>
      <c r="ET38" s="979"/>
      <c r="EU38" s="979"/>
      <c r="EV38" s="979"/>
      <c r="EW38" s="979"/>
      <c r="EX38" s="979"/>
      <c r="EY38" s="979"/>
      <c r="EZ38" s="979"/>
      <c r="FA38" s="979"/>
      <c r="FB38" s="979"/>
      <c r="FC38" s="979"/>
      <c r="FD38" s="979"/>
      <c r="FE38" s="979"/>
      <c r="FF38" s="979"/>
      <c r="FG38" s="979"/>
      <c r="FH38" s="979"/>
      <c r="FI38" s="979"/>
      <c r="FJ38" s="979"/>
      <c r="FK38" s="979"/>
      <c r="FL38" s="979"/>
      <c r="FM38" s="979"/>
      <c r="FN38" s="979"/>
      <c r="FO38" s="979"/>
      <c r="FP38" s="979"/>
      <c r="FQ38" s="979"/>
      <c r="FR38" s="979"/>
    </row>
    <row r="39" spans="1:174" ht="13.5" customHeight="1">
      <c r="A39" s="988" t="s">
        <v>1281</v>
      </c>
      <c r="Q39" s="979"/>
      <c r="R39" s="979"/>
      <c r="S39" s="979"/>
      <c r="T39" s="979"/>
      <c r="U39" s="979"/>
      <c r="V39" s="979"/>
      <c r="W39" s="979"/>
      <c r="X39" s="979"/>
      <c r="Y39" s="979"/>
      <c r="Z39" s="979"/>
      <c r="AA39" s="979"/>
      <c r="AB39" s="979"/>
      <c r="AC39" s="979"/>
      <c r="AD39" s="979"/>
      <c r="AE39" s="979"/>
      <c r="AF39" s="979"/>
      <c r="AG39" s="979"/>
      <c r="AH39" s="979"/>
      <c r="AI39" s="979"/>
      <c r="AJ39" s="979"/>
      <c r="AK39" s="979"/>
      <c r="AL39" s="979"/>
      <c r="AM39" s="979"/>
      <c r="AN39" s="979"/>
      <c r="AO39" s="979"/>
      <c r="AP39" s="979"/>
      <c r="AQ39" s="979"/>
      <c r="AR39" s="979"/>
      <c r="AS39" s="979"/>
      <c r="AT39" s="979"/>
      <c r="AU39" s="979"/>
      <c r="AV39" s="979"/>
      <c r="AW39" s="979"/>
      <c r="AX39" s="979"/>
      <c r="AY39" s="979"/>
      <c r="AZ39" s="979"/>
      <c r="BA39" s="979"/>
      <c r="BB39" s="979"/>
      <c r="BC39" s="979"/>
      <c r="BD39" s="979"/>
      <c r="BE39" s="979"/>
      <c r="BF39" s="979"/>
      <c r="BG39" s="979"/>
      <c r="BH39" s="979"/>
      <c r="BI39" s="979"/>
      <c r="BJ39" s="979"/>
      <c r="BK39" s="979"/>
      <c r="BL39" s="979"/>
      <c r="BM39" s="979"/>
      <c r="BN39" s="979"/>
      <c r="BO39" s="979"/>
      <c r="BP39" s="979"/>
      <c r="BQ39" s="979"/>
      <c r="BR39" s="979"/>
      <c r="BS39" s="979"/>
      <c r="BT39" s="979"/>
      <c r="BU39" s="979"/>
      <c r="BV39" s="979"/>
      <c r="BW39" s="979"/>
      <c r="BX39" s="979"/>
      <c r="BY39" s="979"/>
      <c r="BZ39" s="979"/>
      <c r="CA39" s="979"/>
      <c r="CB39" s="979"/>
      <c r="CC39" s="979"/>
      <c r="CD39" s="979"/>
      <c r="CE39" s="979"/>
      <c r="CF39" s="979"/>
      <c r="CG39" s="979"/>
      <c r="CH39" s="979"/>
      <c r="CI39" s="979"/>
      <c r="CJ39" s="979"/>
      <c r="CK39" s="979"/>
      <c r="CL39" s="979"/>
      <c r="CM39" s="979"/>
      <c r="CN39" s="979"/>
      <c r="CO39" s="979"/>
      <c r="CP39" s="979"/>
      <c r="CQ39" s="979"/>
      <c r="CR39" s="979"/>
      <c r="CS39" s="979"/>
      <c r="CT39" s="979"/>
      <c r="CU39" s="979"/>
      <c r="CV39" s="979"/>
      <c r="CW39" s="979"/>
      <c r="CX39" s="979"/>
      <c r="CY39" s="979"/>
      <c r="CZ39" s="979"/>
      <c r="DA39" s="979"/>
      <c r="DB39" s="979"/>
      <c r="DC39" s="979"/>
      <c r="DD39" s="979"/>
      <c r="DE39" s="979"/>
      <c r="DF39" s="979"/>
      <c r="DG39" s="979"/>
      <c r="DH39" s="979"/>
      <c r="DI39" s="979"/>
      <c r="DJ39" s="979"/>
      <c r="DK39" s="979"/>
      <c r="DL39" s="979"/>
      <c r="DM39" s="979"/>
      <c r="DN39" s="979"/>
      <c r="DO39" s="979"/>
      <c r="DP39" s="979"/>
      <c r="DQ39" s="979"/>
      <c r="DR39" s="979"/>
      <c r="DS39" s="979"/>
      <c r="DT39" s="979"/>
      <c r="DU39" s="979"/>
      <c r="DV39" s="979"/>
      <c r="DW39" s="979"/>
      <c r="DX39" s="979"/>
      <c r="DY39" s="979"/>
      <c r="DZ39" s="979"/>
      <c r="EA39" s="979"/>
      <c r="EB39" s="979"/>
      <c r="EC39" s="979"/>
      <c r="ED39" s="979"/>
      <c r="EE39" s="979"/>
      <c r="EF39" s="979"/>
      <c r="EG39" s="979"/>
      <c r="EH39" s="979"/>
      <c r="EI39" s="979"/>
      <c r="EJ39" s="979"/>
      <c r="EK39" s="979"/>
      <c r="EL39" s="979"/>
      <c r="EM39" s="979"/>
      <c r="EN39" s="979"/>
      <c r="EO39" s="979"/>
      <c r="EP39" s="979"/>
      <c r="EQ39" s="979"/>
      <c r="ER39" s="979"/>
      <c r="ES39" s="979"/>
      <c r="ET39" s="979"/>
      <c r="EU39" s="979"/>
      <c r="EV39" s="979"/>
      <c r="EW39" s="979"/>
      <c r="EX39" s="979"/>
      <c r="EY39" s="979"/>
      <c r="EZ39" s="979"/>
      <c r="FA39" s="979"/>
      <c r="FB39" s="979"/>
      <c r="FC39" s="979"/>
      <c r="FD39" s="979"/>
      <c r="FE39" s="979"/>
      <c r="FF39" s="979"/>
      <c r="FG39" s="979"/>
      <c r="FH39" s="979"/>
      <c r="FI39" s="979"/>
      <c r="FJ39" s="979"/>
      <c r="FK39" s="979"/>
      <c r="FL39" s="979"/>
      <c r="FM39" s="979"/>
      <c r="FN39" s="979"/>
      <c r="FO39" s="979"/>
      <c r="FP39" s="979"/>
      <c r="FQ39" s="979"/>
      <c r="FR39" s="979"/>
    </row>
    <row r="40" spans="1:174" ht="12.75" customHeight="1">
      <c r="A40" s="988" t="s">
        <v>158</v>
      </c>
      <c r="Q40" s="979"/>
      <c r="R40" s="979"/>
      <c r="S40" s="979"/>
      <c r="T40" s="979"/>
      <c r="U40" s="979"/>
      <c r="V40" s="979"/>
      <c r="W40" s="979"/>
      <c r="X40" s="979"/>
      <c r="Y40" s="979"/>
      <c r="Z40" s="979"/>
      <c r="AA40" s="979"/>
      <c r="AB40" s="979"/>
      <c r="AC40" s="979"/>
      <c r="AD40" s="979"/>
      <c r="AE40" s="979"/>
      <c r="AF40" s="979"/>
      <c r="AG40" s="979"/>
      <c r="AH40" s="979"/>
      <c r="AI40" s="979"/>
      <c r="AJ40" s="979"/>
      <c r="AK40" s="979"/>
      <c r="AL40" s="979"/>
      <c r="AM40" s="979"/>
      <c r="AN40" s="979"/>
      <c r="AO40" s="979"/>
      <c r="AP40" s="979"/>
      <c r="AQ40" s="979"/>
      <c r="AR40" s="979"/>
      <c r="AS40" s="979"/>
      <c r="AT40" s="979"/>
      <c r="AU40" s="979"/>
      <c r="AV40" s="979"/>
      <c r="AW40" s="979"/>
      <c r="AX40" s="979"/>
      <c r="AY40" s="979"/>
      <c r="AZ40" s="979"/>
      <c r="BA40" s="979"/>
      <c r="BB40" s="979"/>
      <c r="BC40" s="979"/>
      <c r="BD40" s="979"/>
      <c r="BE40" s="979"/>
      <c r="BF40" s="979"/>
      <c r="BG40" s="979"/>
      <c r="BH40" s="979"/>
      <c r="BI40" s="979"/>
      <c r="BJ40" s="979"/>
      <c r="BK40" s="979"/>
      <c r="BL40" s="979"/>
      <c r="BM40" s="979"/>
      <c r="BN40" s="979"/>
      <c r="BO40" s="979"/>
      <c r="BP40" s="979"/>
      <c r="BQ40" s="979"/>
      <c r="BR40" s="979"/>
      <c r="BS40" s="979"/>
      <c r="BT40" s="979"/>
      <c r="BU40" s="979"/>
      <c r="BV40" s="979"/>
      <c r="BW40" s="979"/>
      <c r="BX40" s="979"/>
      <c r="BY40" s="979"/>
      <c r="BZ40" s="979"/>
      <c r="CA40" s="979"/>
      <c r="CB40" s="979"/>
      <c r="CC40" s="979"/>
      <c r="CD40" s="979"/>
      <c r="CE40" s="979"/>
      <c r="CF40" s="979"/>
      <c r="CG40" s="979"/>
      <c r="CH40" s="979"/>
      <c r="CI40" s="979"/>
      <c r="CJ40" s="979"/>
      <c r="CK40" s="979"/>
      <c r="CL40" s="979"/>
      <c r="CM40" s="979"/>
      <c r="CN40" s="979"/>
      <c r="CO40" s="979"/>
      <c r="CP40" s="979"/>
      <c r="CQ40" s="979"/>
      <c r="CR40" s="979"/>
      <c r="CS40" s="979"/>
      <c r="CT40" s="979"/>
      <c r="CU40" s="979"/>
      <c r="CV40" s="979"/>
      <c r="CW40" s="979"/>
      <c r="CX40" s="979"/>
      <c r="CY40" s="979"/>
      <c r="CZ40" s="979"/>
      <c r="DA40" s="979"/>
      <c r="DB40" s="979"/>
      <c r="DC40" s="979"/>
      <c r="DD40" s="979"/>
      <c r="DE40" s="979"/>
      <c r="DF40" s="979"/>
      <c r="DG40" s="979"/>
      <c r="DH40" s="979"/>
      <c r="DI40" s="979"/>
      <c r="DJ40" s="979"/>
      <c r="DK40" s="979"/>
      <c r="DL40" s="979"/>
      <c r="DM40" s="979"/>
      <c r="DN40" s="979"/>
      <c r="DO40" s="979"/>
      <c r="DP40" s="979"/>
      <c r="DQ40" s="979"/>
      <c r="DR40" s="979"/>
      <c r="DS40" s="979"/>
      <c r="DT40" s="979"/>
      <c r="DU40" s="979"/>
      <c r="DV40" s="979"/>
      <c r="DW40" s="979"/>
      <c r="DX40" s="979"/>
      <c r="DY40" s="979"/>
      <c r="DZ40" s="979"/>
      <c r="EA40" s="979"/>
      <c r="EB40" s="979"/>
      <c r="EC40" s="979"/>
      <c r="ED40" s="979"/>
      <c r="EE40" s="979"/>
      <c r="EF40" s="979"/>
      <c r="EG40" s="979"/>
      <c r="EH40" s="979"/>
      <c r="EI40" s="979"/>
      <c r="EJ40" s="979"/>
      <c r="EK40" s="979"/>
      <c r="EL40" s="979"/>
      <c r="EM40" s="979"/>
      <c r="EN40" s="979"/>
      <c r="EO40" s="979"/>
      <c r="EP40" s="979"/>
      <c r="EQ40" s="979"/>
      <c r="ER40" s="979"/>
      <c r="ES40" s="979"/>
      <c r="ET40" s="979"/>
      <c r="EU40" s="979"/>
      <c r="EV40" s="979"/>
      <c r="EW40" s="979"/>
      <c r="EX40" s="979"/>
      <c r="EY40" s="979"/>
      <c r="EZ40" s="979"/>
      <c r="FA40" s="979"/>
      <c r="FB40" s="979"/>
      <c r="FC40" s="979"/>
      <c r="FD40" s="979"/>
      <c r="FE40" s="979"/>
      <c r="FF40" s="979"/>
      <c r="FG40" s="979"/>
      <c r="FH40" s="979"/>
      <c r="FI40" s="979"/>
      <c r="FJ40" s="979"/>
      <c r="FK40" s="979"/>
      <c r="FL40" s="979"/>
      <c r="FM40" s="979"/>
      <c r="FN40" s="979"/>
      <c r="FO40" s="979"/>
      <c r="FP40" s="979"/>
      <c r="FQ40" s="979"/>
      <c r="FR40" s="979"/>
    </row>
    <row r="41" spans="1:174">
      <c r="A41" s="613" t="s">
        <v>1263</v>
      </c>
      <c r="Q41" s="979"/>
      <c r="R41" s="979"/>
      <c r="S41" s="979"/>
      <c r="T41" s="979"/>
      <c r="U41" s="979"/>
      <c r="V41" s="979"/>
      <c r="W41" s="979"/>
      <c r="X41" s="979"/>
      <c r="Y41" s="979"/>
      <c r="Z41" s="979"/>
      <c r="AA41" s="979"/>
      <c r="AB41" s="979"/>
      <c r="AC41" s="979"/>
      <c r="AD41" s="979"/>
      <c r="AE41" s="979"/>
      <c r="AF41" s="979"/>
      <c r="AG41" s="979"/>
      <c r="AH41" s="979"/>
      <c r="AI41" s="979"/>
      <c r="AJ41" s="979"/>
      <c r="AK41" s="979"/>
      <c r="AL41" s="979"/>
      <c r="AM41" s="979"/>
      <c r="AN41" s="979"/>
      <c r="AO41" s="979"/>
      <c r="AP41" s="979"/>
      <c r="AQ41" s="979"/>
      <c r="AR41" s="979"/>
      <c r="AS41" s="979"/>
      <c r="AT41" s="979"/>
      <c r="AU41" s="979"/>
      <c r="AV41" s="979"/>
      <c r="AW41" s="979"/>
      <c r="AX41" s="979"/>
      <c r="AY41" s="979"/>
      <c r="AZ41" s="979"/>
      <c r="BA41" s="979"/>
      <c r="BB41" s="979"/>
      <c r="BC41" s="979"/>
      <c r="BD41" s="979"/>
      <c r="BE41" s="979"/>
      <c r="BF41" s="979"/>
      <c r="BG41" s="979"/>
      <c r="BH41" s="979"/>
      <c r="BI41" s="979"/>
      <c r="BJ41" s="979"/>
      <c r="BK41" s="979"/>
      <c r="BL41" s="979"/>
      <c r="BM41" s="979"/>
      <c r="BN41" s="979"/>
      <c r="BO41" s="979"/>
      <c r="BP41" s="979"/>
      <c r="BQ41" s="979"/>
      <c r="BR41" s="979"/>
      <c r="BS41" s="979"/>
      <c r="BT41" s="979"/>
      <c r="BU41" s="979"/>
      <c r="BV41" s="979"/>
      <c r="BW41" s="979"/>
      <c r="BX41" s="979"/>
      <c r="BY41" s="979"/>
      <c r="BZ41" s="979"/>
      <c r="CA41" s="979"/>
      <c r="CB41" s="979"/>
      <c r="CC41" s="979"/>
      <c r="CD41" s="979"/>
      <c r="CE41" s="979"/>
      <c r="CF41" s="979"/>
      <c r="CG41" s="979"/>
      <c r="CH41" s="979"/>
      <c r="CI41" s="979"/>
      <c r="CJ41" s="979"/>
      <c r="CK41" s="979"/>
      <c r="CL41" s="979"/>
      <c r="CM41" s="979"/>
      <c r="CN41" s="979"/>
      <c r="CO41" s="979"/>
      <c r="CP41" s="979"/>
      <c r="CQ41" s="979"/>
      <c r="CR41" s="979"/>
      <c r="CS41" s="979"/>
      <c r="CT41" s="979"/>
      <c r="CU41" s="979"/>
      <c r="CV41" s="979"/>
      <c r="CW41" s="979"/>
      <c r="CX41" s="979"/>
      <c r="CY41" s="979"/>
      <c r="CZ41" s="979"/>
      <c r="DA41" s="979"/>
      <c r="DB41" s="979"/>
      <c r="DC41" s="979"/>
      <c r="DD41" s="979"/>
      <c r="DE41" s="979"/>
      <c r="DF41" s="979"/>
      <c r="DG41" s="979"/>
      <c r="DH41" s="979"/>
      <c r="DI41" s="979"/>
      <c r="DJ41" s="979"/>
      <c r="DK41" s="979"/>
      <c r="DL41" s="979"/>
      <c r="DM41" s="979"/>
      <c r="DN41" s="979"/>
      <c r="DO41" s="979"/>
      <c r="DP41" s="979"/>
      <c r="DQ41" s="979"/>
      <c r="DR41" s="979"/>
      <c r="DS41" s="979"/>
      <c r="DT41" s="979"/>
      <c r="DU41" s="979"/>
      <c r="DV41" s="979"/>
      <c r="DW41" s="979"/>
      <c r="DX41" s="979"/>
      <c r="DY41" s="979"/>
      <c r="DZ41" s="979"/>
      <c r="EA41" s="979"/>
      <c r="EB41" s="979"/>
      <c r="EC41" s="979"/>
      <c r="ED41" s="979"/>
      <c r="EE41" s="979"/>
      <c r="EF41" s="979"/>
      <c r="EG41" s="979"/>
      <c r="EH41" s="979"/>
      <c r="EI41" s="979"/>
      <c r="EJ41" s="979"/>
      <c r="EK41" s="979"/>
      <c r="EL41" s="979"/>
      <c r="EM41" s="979"/>
      <c r="EN41" s="979"/>
      <c r="EO41" s="979"/>
      <c r="EP41" s="979"/>
      <c r="EQ41" s="979"/>
      <c r="ER41" s="979"/>
      <c r="ES41" s="979"/>
      <c r="ET41" s="979"/>
      <c r="EU41" s="979"/>
      <c r="EV41" s="979"/>
      <c r="EW41" s="979"/>
      <c r="EX41" s="979"/>
      <c r="EY41" s="979"/>
      <c r="EZ41" s="979"/>
      <c r="FA41" s="979"/>
      <c r="FB41" s="979"/>
      <c r="FC41" s="979"/>
      <c r="FD41" s="979"/>
      <c r="FE41" s="979"/>
      <c r="FF41" s="979"/>
      <c r="FG41" s="979"/>
      <c r="FH41" s="979"/>
      <c r="FI41" s="979"/>
      <c r="FJ41" s="979"/>
      <c r="FK41" s="979"/>
      <c r="FL41" s="979"/>
      <c r="FM41" s="979"/>
      <c r="FN41" s="979"/>
      <c r="FO41" s="979"/>
      <c r="FP41" s="979"/>
      <c r="FQ41" s="979"/>
      <c r="FR41" s="979"/>
    </row>
    <row r="42" spans="1:174">
      <c r="Q42" s="979"/>
      <c r="R42" s="979"/>
      <c r="S42" s="979"/>
      <c r="T42" s="979"/>
      <c r="U42" s="979"/>
      <c r="V42" s="979"/>
      <c r="W42" s="979"/>
      <c r="X42" s="979"/>
      <c r="Y42" s="979"/>
      <c r="Z42" s="979"/>
      <c r="AA42" s="979"/>
      <c r="AB42" s="979"/>
      <c r="AC42" s="979"/>
      <c r="AD42" s="979"/>
      <c r="AE42" s="979"/>
      <c r="AF42" s="979"/>
      <c r="AG42" s="979"/>
      <c r="AH42" s="979"/>
      <c r="AI42" s="979"/>
      <c r="AJ42" s="979"/>
      <c r="AK42" s="979"/>
      <c r="AL42" s="979"/>
      <c r="AM42" s="979"/>
      <c r="AN42" s="979"/>
      <c r="AO42" s="979"/>
      <c r="AP42" s="979"/>
      <c r="AQ42" s="979"/>
      <c r="AR42" s="979"/>
      <c r="AS42" s="979"/>
      <c r="AT42" s="979"/>
      <c r="AU42" s="979"/>
      <c r="AV42" s="979"/>
      <c r="AW42" s="979"/>
      <c r="AX42" s="979"/>
      <c r="AY42" s="979"/>
      <c r="AZ42" s="979"/>
      <c r="BA42" s="979"/>
      <c r="BB42" s="979"/>
      <c r="BC42" s="979"/>
      <c r="BD42" s="979"/>
      <c r="BE42" s="979"/>
      <c r="BF42" s="979"/>
      <c r="BG42" s="979"/>
      <c r="BH42" s="979"/>
      <c r="BI42" s="979"/>
      <c r="BJ42" s="979"/>
      <c r="BK42" s="979"/>
      <c r="BL42" s="979"/>
      <c r="BM42" s="979"/>
      <c r="BN42" s="979"/>
      <c r="BO42" s="979"/>
      <c r="BP42" s="979"/>
      <c r="BQ42" s="979"/>
      <c r="BR42" s="979"/>
      <c r="BS42" s="979"/>
      <c r="BT42" s="979"/>
      <c r="BU42" s="979"/>
      <c r="BV42" s="979"/>
      <c r="BW42" s="979"/>
      <c r="BX42" s="979"/>
      <c r="BY42" s="979"/>
      <c r="BZ42" s="979"/>
      <c r="CA42" s="979"/>
      <c r="CB42" s="979"/>
      <c r="CC42" s="979"/>
      <c r="CD42" s="979"/>
      <c r="CE42" s="979"/>
      <c r="CF42" s="979"/>
      <c r="CG42" s="979"/>
      <c r="CH42" s="979"/>
      <c r="CI42" s="979"/>
      <c r="CJ42" s="979"/>
      <c r="CK42" s="979"/>
      <c r="CL42" s="979"/>
      <c r="CM42" s="979"/>
      <c r="CN42" s="979"/>
      <c r="CO42" s="979"/>
      <c r="CP42" s="979"/>
      <c r="CQ42" s="979"/>
      <c r="CR42" s="979"/>
      <c r="CS42" s="979"/>
      <c r="CT42" s="979"/>
      <c r="CU42" s="979"/>
      <c r="CV42" s="979"/>
      <c r="CW42" s="979"/>
      <c r="CX42" s="979"/>
      <c r="CY42" s="979"/>
      <c r="CZ42" s="979"/>
      <c r="DA42" s="979"/>
      <c r="DB42" s="979"/>
      <c r="DC42" s="979"/>
      <c r="DD42" s="979"/>
      <c r="DE42" s="979"/>
      <c r="DF42" s="979"/>
      <c r="DG42" s="979"/>
      <c r="DH42" s="979"/>
      <c r="DI42" s="979"/>
      <c r="DJ42" s="979"/>
      <c r="DK42" s="979"/>
      <c r="DL42" s="979"/>
      <c r="DM42" s="979"/>
      <c r="DN42" s="979"/>
      <c r="DO42" s="979"/>
      <c r="DP42" s="979"/>
      <c r="DQ42" s="979"/>
      <c r="DR42" s="979"/>
      <c r="DS42" s="979"/>
      <c r="DT42" s="979"/>
      <c r="DU42" s="979"/>
      <c r="DV42" s="979"/>
      <c r="DW42" s="979"/>
      <c r="DX42" s="979"/>
      <c r="DY42" s="979"/>
      <c r="DZ42" s="979"/>
      <c r="EA42" s="979"/>
      <c r="EB42" s="979"/>
      <c r="EC42" s="979"/>
      <c r="ED42" s="979"/>
      <c r="EE42" s="979"/>
      <c r="EF42" s="979"/>
      <c r="EG42" s="979"/>
      <c r="EH42" s="979"/>
      <c r="EI42" s="979"/>
      <c r="EJ42" s="979"/>
      <c r="EK42" s="979"/>
      <c r="EL42" s="979"/>
      <c r="EM42" s="979"/>
      <c r="EN42" s="979"/>
      <c r="EO42" s="979"/>
      <c r="EP42" s="979"/>
      <c r="EQ42" s="979"/>
      <c r="ER42" s="979"/>
      <c r="ES42" s="979"/>
      <c r="ET42" s="979"/>
      <c r="EU42" s="979"/>
      <c r="EV42" s="979"/>
      <c r="EW42" s="979"/>
      <c r="EX42" s="979"/>
      <c r="EY42" s="979"/>
      <c r="EZ42" s="979"/>
      <c r="FA42" s="979"/>
      <c r="FB42" s="979"/>
      <c r="FC42" s="979"/>
      <c r="FD42" s="979"/>
      <c r="FE42" s="979"/>
      <c r="FF42" s="979"/>
      <c r="FG42" s="979"/>
      <c r="FH42" s="979"/>
      <c r="FI42" s="979"/>
      <c r="FJ42" s="979"/>
      <c r="FK42" s="979"/>
      <c r="FL42" s="979"/>
      <c r="FM42" s="979"/>
      <c r="FN42" s="979"/>
      <c r="FO42" s="979"/>
      <c r="FP42" s="979"/>
      <c r="FQ42" s="979"/>
      <c r="FR42" s="979"/>
    </row>
    <row r="43" spans="1:174">
      <c r="Q43" s="979"/>
      <c r="R43" s="979"/>
      <c r="S43" s="979"/>
      <c r="T43" s="979"/>
      <c r="U43" s="979"/>
      <c r="V43" s="979"/>
      <c r="W43" s="979"/>
      <c r="X43" s="979"/>
      <c r="Y43" s="979"/>
      <c r="Z43" s="979"/>
      <c r="AA43" s="979"/>
      <c r="AB43" s="979"/>
      <c r="AC43" s="979"/>
      <c r="AD43" s="979"/>
      <c r="AE43" s="979"/>
      <c r="AF43" s="979"/>
      <c r="AG43" s="979"/>
      <c r="AH43" s="979"/>
      <c r="AI43" s="979"/>
      <c r="AJ43" s="979"/>
      <c r="AK43" s="979"/>
      <c r="AL43" s="979"/>
      <c r="AM43" s="979"/>
      <c r="AN43" s="979"/>
      <c r="AO43" s="979"/>
      <c r="AP43" s="979"/>
      <c r="AQ43" s="979"/>
      <c r="AR43" s="979"/>
      <c r="AS43" s="979"/>
      <c r="AT43" s="979"/>
      <c r="AU43" s="979"/>
      <c r="AV43" s="979"/>
      <c r="AW43" s="979"/>
      <c r="AX43" s="979"/>
      <c r="AY43" s="979"/>
      <c r="AZ43" s="979"/>
      <c r="BA43" s="979"/>
      <c r="BB43" s="979"/>
      <c r="BC43" s="979"/>
      <c r="BD43" s="979"/>
      <c r="BE43" s="979"/>
      <c r="BF43" s="979"/>
      <c r="BG43" s="979"/>
      <c r="BH43" s="979"/>
      <c r="BI43" s="979"/>
      <c r="BJ43" s="979"/>
      <c r="BK43" s="979"/>
      <c r="BL43" s="979"/>
      <c r="BM43" s="979"/>
      <c r="BN43" s="979"/>
      <c r="BO43" s="979"/>
      <c r="BP43" s="979"/>
      <c r="BQ43" s="979"/>
      <c r="BR43" s="979"/>
      <c r="BS43" s="979"/>
      <c r="BT43" s="979"/>
      <c r="BU43" s="979"/>
      <c r="BV43" s="979"/>
      <c r="BW43" s="979"/>
      <c r="BX43" s="979"/>
      <c r="BY43" s="979"/>
      <c r="BZ43" s="979"/>
      <c r="CA43" s="979"/>
      <c r="CB43" s="979"/>
      <c r="CC43" s="979"/>
      <c r="CD43" s="979"/>
      <c r="CE43" s="979"/>
      <c r="CF43" s="979"/>
      <c r="CG43" s="979"/>
      <c r="CH43" s="979"/>
      <c r="CI43" s="979"/>
      <c r="CJ43" s="979"/>
      <c r="CK43" s="979"/>
      <c r="CL43" s="979"/>
      <c r="CM43" s="979"/>
      <c r="CN43" s="979"/>
      <c r="CO43" s="979"/>
      <c r="CP43" s="979"/>
      <c r="CQ43" s="979"/>
      <c r="CR43" s="979"/>
      <c r="CS43" s="979"/>
      <c r="CT43" s="979"/>
      <c r="CU43" s="979"/>
      <c r="CV43" s="979"/>
      <c r="CW43" s="979"/>
      <c r="CX43" s="979"/>
      <c r="CY43" s="979"/>
      <c r="CZ43" s="979"/>
      <c r="DA43" s="979"/>
      <c r="DB43" s="979"/>
      <c r="DC43" s="979"/>
      <c r="DD43" s="979"/>
      <c r="DE43" s="979"/>
      <c r="DF43" s="979"/>
      <c r="DG43" s="979"/>
      <c r="DH43" s="979"/>
      <c r="DI43" s="979"/>
      <c r="DJ43" s="979"/>
      <c r="DK43" s="979"/>
      <c r="DL43" s="979"/>
      <c r="DM43" s="979"/>
      <c r="DN43" s="979"/>
      <c r="DO43" s="979"/>
      <c r="DP43" s="979"/>
      <c r="DQ43" s="979"/>
      <c r="DR43" s="979"/>
      <c r="DS43" s="979"/>
      <c r="DT43" s="979"/>
      <c r="DU43" s="979"/>
      <c r="DV43" s="979"/>
      <c r="DW43" s="979"/>
      <c r="DX43" s="979"/>
      <c r="DY43" s="979"/>
      <c r="DZ43" s="979"/>
      <c r="EA43" s="979"/>
      <c r="EB43" s="979"/>
      <c r="EC43" s="979"/>
      <c r="ED43" s="979"/>
      <c r="EE43" s="979"/>
      <c r="EF43" s="979"/>
      <c r="EG43" s="979"/>
      <c r="EH43" s="979"/>
      <c r="EI43" s="979"/>
      <c r="EJ43" s="979"/>
      <c r="EK43" s="979"/>
      <c r="EL43" s="979"/>
      <c r="EM43" s="979"/>
      <c r="EN43" s="979"/>
      <c r="EO43" s="979"/>
      <c r="EP43" s="979"/>
      <c r="EQ43" s="979"/>
      <c r="ER43" s="979"/>
      <c r="ES43" s="979"/>
      <c r="ET43" s="979"/>
      <c r="EU43" s="979"/>
      <c r="EV43" s="979"/>
      <c r="EW43" s="979"/>
      <c r="EX43" s="979"/>
      <c r="EY43" s="979"/>
      <c r="EZ43" s="979"/>
      <c r="FA43" s="979"/>
      <c r="FB43" s="979"/>
      <c r="FC43" s="979"/>
      <c r="FD43" s="979"/>
      <c r="FE43" s="979"/>
      <c r="FF43" s="979"/>
      <c r="FG43" s="979"/>
      <c r="FH43" s="979"/>
      <c r="FI43" s="979"/>
      <c r="FJ43" s="979"/>
      <c r="FK43" s="979"/>
      <c r="FL43" s="979"/>
      <c r="FM43" s="979"/>
      <c r="FN43" s="979"/>
      <c r="FO43" s="979"/>
      <c r="FP43" s="979"/>
      <c r="FQ43" s="979"/>
      <c r="FR43" s="979"/>
    </row>
    <row r="44" spans="1:174">
      <c r="Q44" s="979"/>
      <c r="R44" s="979"/>
      <c r="S44" s="979"/>
      <c r="T44" s="979"/>
      <c r="U44" s="979"/>
      <c r="V44" s="979"/>
      <c r="W44" s="979"/>
      <c r="X44" s="979"/>
      <c r="Y44" s="979"/>
      <c r="Z44" s="979"/>
      <c r="AA44" s="979"/>
      <c r="AB44" s="979"/>
      <c r="AC44" s="979"/>
      <c r="AD44" s="979"/>
      <c r="AE44" s="979"/>
      <c r="AF44" s="979"/>
      <c r="AG44" s="979"/>
      <c r="AH44" s="979"/>
      <c r="AI44" s="979"/>
      <c r="AJ44" s="979"/>
      <c r="AK44" s="979"/>
      <c r="AL44" s="979"/>
      <c r="AM44" s="979"/>
      <c r="AN44" s="979"/>
      <c r="AO44" s="979"/>
      <c r="AP44" s="979"/>
      <c r="AQ44" s="979"/>
      <c r="AR44" s="979"/>
      <c r="AS44" s="979"/>
      <c r="AT44" s="979"/>
      <c r="AU44" s="979"/>
      <c r="AV44" s="979"/>
      <c r="AW44" s="979"/>
      <c r="AX44" s="979"/>
      <c r="AY44" s="979"/>
      <c r="AZ44" s="979"/>
      <c r="BA44" s="979"/>
      <c r="BB44" s="979"/>
      <c r="BC44" s="979"/>
      <c r="BD44" s="979"/>
      <c r="BE44" s="979"/>
      <c r="BF44" s="979"/>
      <c r="BG44" s="979"/>
      <c r="BH44" s="979"/>
      <c r="BI44" s="979"/>
      <c r="BJ44" s="979"/>
      <c r="BK44" s="979"/>
      <c r="BL44" s="979"/>
      <c r="BM44" s="979"/>
      <c r="BN44" s="979"/>
      <c r="BO44" s="979"/>
      <c r="BP44" s="979"/>
      <c r="BQ44" s="979"/>
      <c r="BR44" s="979"/>
      <c r="BS44" s="979"/>
      <c r="BT44" s="979"/>
      <c r="BU44" s="979"/>
      <c r="BV44" s="979"/>
      <c r="BW44" s="979"/>
      <c r="BX44" s="979"/>
      <c r="BY44" s="979"/>
      <c r="BZ44" s="979"/>
      <c r="CA44" s="979"/>
      <c r="CB44" s="979"/>
      <c r="CC44" s="979"/>
      <c r="CD44" s="979"/>
      <c r="CE44" s="979"/>
      <c r="CF44" s="979"/>
      <c r="CG44" s="979"/>
      <c r="CH44" s="979"/>
      <c r="CI44" s="979"/>
      <c r="CJ44" s="979"/>
      <c r="CK44" s="979"/>
      <c r="CL44" s="979"/>
      <c r="CM44" s="979"/>
      <c r="CN44" s="979"/>
      <c r="CO44" s="979"/>
      <c r="CP44" s="979"/>
      <c r="CQ44" s="979"/>
      <c r="CR44" s="979"/>
      <c r="CS44" s="979"/>
      <c r="CT44" s="979"/>
      <c r="CU44" s="979"/>
      <c r="CV44" s="979"/>
      <c r="CW44" s="979"/>
      <c r="CX44" s="979"/>
      <c r="CY44" s="979"/>
      <c r="CZ44" s="979"/>
      <c r="DA44" s="979"/>
      <c r="DB44" s="979"/>
      <c r="DC44" s="979"/>
      <c r="DD44" s="979"/>
      <c r="DE44" s="979"/>
      <c r="DF44" s="979"/>
      <c r="DG44" s="979"/>
      <c r="DH44" s="979"/>
      <c r="DI44" s="979"/>
      <c r="DJ44" s="979"/>
      <c r="DK44" s="979"/>
      <c r="DL44" s="979"/>
      <c r="DM44" s="979"/>
      <c r="DN44" s="979"/>
      <c r="DO44" s="979"/>
      <c r="DP44" s="979"/>
      <c r="DQ44" s="979"/>
      <c r="DR44" s="979"/>
      <c r="DS44" s="979"/>
      <c r="DT44" s="979"/>
      <c r="DU44" s="979"/>
      <c r="DV44" s="979"/>
      <c r="DW44" s="979"/>
      <c r="DX44" s="979"/>
      <c r="DY44" s="979"/>
      <c r="DZ44" s="979"/>
      <c r="EA44" s="979"/>
      <c r="EB44" s="979"/>
      <c r="EC44" s="979"/>
      <c r="ED44" s="979"/>
      <c r="EE44" s="979"/>
      <c r="EF44" s="979"/>
      <c r="EG44" s="979"/>
      <c r="EH44" s="979"/>
      <c r="EI44" s="979"/>
      <c r="EJ44" s="979"/>
      <c r="EK44" s="979"/>
      <c r="EL44" s="979"/>
      <c r="EM44" s="979"/>
      <c r="EN44" s="979"/>
      <c r="EO44" s="979"/>
      <c r="EP44" s="979"/>
      <c r="EQ44" s="979"/>
      <c r="ER44" s="979"/>
      <c r="ES44" s="979"/>
      <c r="ET44" s="979"/>
      <c r="EU44" s="979"/>
      <c r="EV44" s="979"/>
      <c r="EW44" s="979"/>
      <c r="EX44" s="979"/>
      <c r="EY44" s="979"/>
      <c r="EZ44" s="979"/>
      <c r="FA44" s="979"/>
      <c r="FB44" s="979"/>
      <c r="FC44" s="979"/>
      <c r="FD44" s="979"/>
      <c r="FE44" s="979"/>
      <c r="FF44" s="979"/>
      <c r="FG44" s="979"/>
      <c r="FH44" s="979"/>
      <c r="FI44" s="979"/>
      <c r="FJ44" s="979"/>
      <c r="FK44" s="979"/>
      <c r="FL44" s="979"/>
      <c r="FM44" s="979"/>
      <c r="FN44" s="979"/>
      <c r="FO44" s="979"/>
      <c r="FP44" s="979"/>
      <c r="FQ44" s="979"/>
      <c r="FR44" s="979"/>
    </row>
    <row r="45" spans="1:174">
      <c r="Q45" s="979"/>
      <c r="R45" s="979"/>
      <c r="S45" s="979"/>
      <c r="T45" s="979"/>
      <c r="U45" s="979"/>
      <c r="V45" s="979"/>
      <c r="W45" s="979"/>
      <c r="X45" s="979"/>
      <c r="Y45" s="979"/>
      <c r="Z45" s="979"/>
      <c r="AA45" s="979"/>
      <c r="AB45" s="979"/>
      <c r="AC45" s="979"/>
      <c r="AD45" s="979"/>
      <c r="AE45" s="979"/>
      <c r="AF45" s="979"/>
      <c r="AG45" s="979"/>
      <c r="AH45" s="979"/>
      <c r="AI45" s="979"/>
      <c r="AJ45" s="979"/>
      <c r="AK45" s="979"/>
      <c r="AL45" s="979"/>
      <c r="AM45" s="979"/>
      <c r="AN45" s="979"/>
      <c r="AO45" s="979"/>
      <c r="AP45" s="979"/>
      <c r="AQ45" s="979"/>
      <c r="AR45" s="979"/>
      <c r="AS45" s="979"/>
      <c r="AT45" s="979"/>
      <c r="AU45" s="979"/>
      <c r="AV45" s="979"/>
      <c r="AW45" s="979"/>
      <c r="AX45" s="979"/>
      <c r="AY45" s="979"/>
      <c r="AZ45" s="979"/>
      <c r="BA45" s="979"/>
      <c r="BB45" s="979"/>
      <c r="BC45" s="979"/>
      <c r="BD45" s="979"/>
      <c r="BE45" s="979"/>
      <c r="BF45" s="979"/>
      <c r="BG45" s="979"/>
      <c r="BH45" s="979"/>
      <c r="BI45" s="979"/>
      <c r="BJ45" s="979"/>
      <c r="BK45" s="979"/>
      <c r="BL45" s="979"/>
      <c r="BM45" s="979"/>
      <c r="BN45" s="979"/>
      <c r="BO45" s="979"/>
      <c r="BP45" s="979"/>
      <c r="BQ45" s="979"/>
      <c r="BR45" s="979"/>
      <c r="BS45" s="979"/>
      <c r="BT45" s="979"/>
      <c r="BU45" s="979"/>
      <c r="BV45" s="979"/>
      <c r="BW45" s="979"/>
      <c r="BX45" s="979"/>
      <c r="BY45" s="979"/>
      <c r="BZ45" s="979"/>
      <c r="CA45" s="979"/>
      <c r="CB45" s="979"/>
      <c r="CC45" s="979"/>
      <c r="CD45" s="979"/>
      <c r="CE45" s="979"/>
      <c r="CF45" s="979"/>
      <c r="CG45" s="979"/>
      <c r="CH45" s="979"/>
      <c r="CI45" s="979"/>
      <c r="CJ45" s="979"/>
      <c r="CK45" s="979"/>
      <c r="CL45" s="979"/>
      <c r="CM45" s="979"/>
      <c r="CN45" s="979"/>
      <c r="CO45" s="979"/>
      <c r="CP45" s="979"/>
      <c r="CQ45" s="979"/>
      <c r="CR45" s="979"/>
      <c r="CS45" s="979"/>
      <c r="CT45" s="979"/>
      <c r="CU45" s="979"/>
      <c r="CV45" s="979"/>
      <c r="CW45" s="979"/>
      <c r="CX45" s="979"/>
      <c r="CY45" s="979"/>
      <c r="CZ45" s="979"/>
      <c r="DA45" s="979"/>
      <c r="DB45" s="979"/>
      <c r="DC45" s="979"/>
      <c r="DD45" s="979"/>
      <c r="DE45" s="979"/>
      <c r="DF45" s="979"/>
      <c r="DG45" s="979"/>
      <c r="DH45" s="979"/>
      <c r="DI45" s="979"/>
      <c r="DJ45" s="979"/>
      <c r="DK45" s="979"/>
      <c r="DL45" s="979"/>
      <c r="DM45" s="979"/>
      <c r="DN45" s="979"/>
      <c r="DO45" s="979"/>
      <c r="DP45" s="979"/>
      <c r="DQ45" s="979"/>
      <c r="DR45" s="979"/>
      <c r="DS45" s="979"/>
      <c r="DT45" s="979"/>
      <c r="DU45" s="979"/>
      <c r="DV45" s="979"/>
      <c r="DW45" s="979"/>
      <c r="DX45" s="979"/>
      <c r="DY45" s="979"/>
      <c r="DZ45" s="979"/>
      <c r="EA45" s="979"/>
      <c r="EB45" s="979"/>
      <c r="EC45" s="979"/>
      <c r="ED45" s="979"/>
      <c r="EE45" s="979"/>
      <c r="EF45" s="979"/>
      <c r="EG45" s="979"/>
      <c r="EH45" s="979"/>
      <c r="EI45" s="979"/>
      <c r="EJ45" s="979"/>
      <c r="EK45" s="979"/>
      <c r="EL45" s="979"/>
      <c r="EM45" s="979"/>
      <c r="EN45" s="979"/>
      <c r="EO45" s="979"/>
      <c r="EP45" s="979"/>
      <c r="EQ45" s="979"/>
      <c r="ER45" s="979"/>
      <c r="ES45" s="979"/>
      <c r="ET45" s="979"/>
      <c r="EU45" s="979"/>
      <c r="EV45" s="979"/>
      <c r="EW45" s="979"/>
      <c r="EX45" s="979"/>
      <c r="EY45" s="979"/>
      <c r="EZ45" s="979"/>
      <c r="FA45" s="979"/>
      <c r="FB45" s="979"/>
      <c r="FC45" s="979"/>
      <c r="FD45" s="979"/>
      <c r="FE45" s="979"/>
      <c r="FF45" s="979"/>
      <c r="FG45" s="979"/>
      <c r="FH45" s="979"/>
      <c r="FI45" s="979"/>
      <c r="FJ45" s="979"/>
      <c r="FK45" s="979"/>
      <c r="FL45" s="979"/>
      <c r="FM45" s="979"/>
      <c r="FN45" s="979"/>
      <c r="FO45" s="979"/>
      <c r="FP45" s="979"/>
      <c r="FQ45" s="979"/>
      <c r="FR45" s="979"/>
    </row>
    <row r="46" spans="1:174">
      <c r="Q46" s="979"/>
      <c r="R46" s="979"/>
      <c r="S46" s="979"/>
      <c r="T46" s="979"/>
      <c r="U46" s="979"/>
      <c r="V46" s="979"/>
      <c r="W46" s="979"/>
      <c r="X46" s="979"/>
      <c r="Y46" s="979"/>
      <c r="Z46" s="979"/>
      <c r="AA46" s="979"/>
      <c r="AB46" s="979"/>
      <c r="AC46" s="979"/>
      <c r="AD46" s="979"/>
      <c r="AE46" s="979"/>
      <c r="AF46" s="979"/>
      <c r="AG46" s="979"/>
      <c r="AH46" s="979"/>
      <c r="AI46" s="979"/>
      <c r="AJ46" s="979"/>
      <c r="AK46" s="979"/>
      <c r="AL46" s="979"/>
      <c r="AM46" s="979"/>
      <c r="AN46" s="979"/>
      <c r="AO46" s="979"/>
      <c r="AP46" s="979"/>
      <c r="AQ46" s="979"/>
      <c r="AR46" s="979"/>
      <c r="AS46" s="979"/>
      <c r="AT46" s="979"/>
      <c r="AU46" s="979"/>
      <c r="AV46" s="979"/>
      <c r="AW46" s="979"/>
      <c r="AX46" s="979"/>
      <c r="AY46" s="979"/>
      <c r="AZ46" s="979"/>
      <c r="BA46" s="979"/>
      <c r="BB46" s="979"/>
      <c r="BC46" s="979"/>
      <c r="BD46" s="979"/>
      <c r="BE46" s="979"/>
      <c r="BF46" s="979"/>
      <c r="BG46" s="979"/>
      <c r="BH46" s="979"/>
      <c r="BI46" s="979"/>
      <c r="BJ46" s="979"/>
      <c r="BK46" s="979"/>
      <c r="BL46" s="979"/>
      <c r="BM46" s="979"/>
      <c r="BN46" s="979"/>
      <c r="BO46" s="979"/>
      <c r="BP46" s="979"/>
      <c r="BQ46" s="979"/>
      <c r="BR46" s="979"/>
      <c r="BS46" s="979"/>
      <c r="BT46" s="979"/>
      <c r="BU46" s="979"/>
      <c r="BV46" s="979"/>
      <c r="BW46" s="979"/>
      <c r="BX46" s="979"/>
      <c r="BY46" s="979"/>
      <c r="BZ46" s="979"/>
      <c r="CA46" s="979"/>
      <c r="CB46" s="979"/>
      <c r="CC46" s="979"/>
      <c r="CD46" s="979"/>
      <c r="CE46" s="979"/>
      <c r="CF46" s="979"/>
      <c r="CG46" s="979"/>
      <c r="CH46" s="979"/>
      <c r="CI46" s="979"/>
      <c r="CJ46" s="979"/>
      <c r="CK46" s="979"/>
      <c r="CL46" s="979"/>
      <c r="CM46" s="979"/>
      <c r="CN46" s="979"/>
      <c r="CO46" s="979"/>
      <c r="CP46" s="979"/>
      <c r="CQ46" s="979"/>
      <c r="CR46" s="979"/>
      <c r="CS46" s="979"/>
      <c r="CT46" s="979"/>
      <c r="CU46" s="979"/>
      <c r="CV46" s="979"/>
      <c r="CW46" s="979"/>
      <c r="CX46" s="979"/>
      <c r="CY46" s="979"/>
      <c r="CZ46" s="979"/>
      <c r="DA46" s="979"/>
      <c r="DB46" s="979"/>
      <c r="DC46" s="979"/>
      <c r="DD46" s="979"/>
      <c r="DE46" s="979"/>
      <c r="DF46" s="979"/>
      <c r="DG46" s="979"/>
      <c r="DH46" s="979"/>
      <c r="DI46" s="979"/>
      <c r="DJ46" s="979"/>
      <c r="DK46" s="979"/>
      <c r="DL46" s="979"/>
      <c r="DM46" s="979"/>
      <c r="DN46" s="979"/>
      <c r="DO46" s="979"/>
      <c r="DP46" s="979"/>
      <c r="DQ46" s="979"/>
      <c r="DR46" s="979"/>
      <c r="DS46" s="979"/>
      <c r="DT46" s="979"/>
      <c r="DU46" s="979"/>
      <c r="DV46" s="979"/>
      <c r="DW46" s="979"/>
      <c r="DX46" s="979"/>
      <c r="DY46" s="979"/>
      <c r="DZ46" s="979"/>
      <c r="EA46" s="979"/>
      <c r="EB46" s="979"/>
      <c r="EC46" s="979"/>
      <c r="ED46" s="979"/>
      <c r="EE46" s="979"/>
      <c r="EF46" s="979"/>
      <c r="EG46" s="979"/>
      <c r="EH46" s="979"/>
      <c r="EI46" s="979"/>
      <c r="EJ46" s="979"/>
      <c r="EK46" s="979"/>
      <c r="EL46" s="979"/>
      <c r="EM46" s="979"/>
      <c r="EN46" s="979"/>
      <c r="EO46" s="979"/>
      <c r="EP46" s="979"/>
      <c r="EQ46" s="979"/>
      <c r="ER46" s="979"/>
      <c r="ES46" s="979"/>
      <c r="ET46" s="979"/>
      <c r="EU46" s="979"/>
      <c r="EV46" s="979"/>
      <c r="EW46" s="979"/>
      <c r="EX46" s="979"/>
      <c r="EY46" s="979"/>
      <c r="EZ46" s="979"/>
      <c r="FA46" s="979"/>
      <c r="FB46" s="979"/>
      <c r="FC46" s="979"/>
      <c r="FD46" s="979"/>
      <c r="FE46" s="979"/>
      <c r="FF46" s="979"/>
      <c r="FG46" s="979"/>
      <c r="FH46" s="979"/>
      <c r="FI46" s="979"/>
      <c r="FJ46" s="979"/>
      <c r="FK46" s="979"/>
      <c r="FL46" s="979"/>
      <c r="FM46" s="979"/>
      <c r="FN46" s="979"/>
      <c r="FO46" s="979"/>
      <c r="FP46" s="979"/>
      <c r="FQ46" s="979"/>
      <c r="FR46" s="979"/>
    </row>
    <row r="47" spans="1:174">
      <c r="Q47" s="979"/>
      <c r="R47" s="979"/>
      <c r="S47" s="979"/>
      <c r="T47" s="979"/>
      <c r="U47" s="979"/>
      <c r="V47" s="979"/>
      <c r="W47" s="979"/>
      <c r="X47" s="979"/>
      <c r="Y47" s="979"/>
      <c r="Z47" s="979"/>
      <c r="AA47" s="979"/>
      <c r="AB47" s="979"/>
      <c r="AC47" s="979"/>
      <c r="AD47" s="979"/>
      <c r="AE47" s="979"/>
      <c r="AF47" s="979"/>
      <c r="AG47" s="979"/>
      <c r="AH47" s="979"/>
      <c r="AI47" s="979"/>
      <c r="AJ47" s="979"/>
      <c r="AK47" s="979"/>
      <c r="AL47" s="979"/>
      <c r="AM47" s="979"/>
      <c r="AN47" s="979"/>
      <c r="AO47" s="979"/>
      <c r="AP47" s="979"/>
      <c r="AQ47" s="979"/>
      <c r="AR47" s="979"/>
      <c r="AS47" s="979"/>
      <c r="AT47" s="979"/>
      <c r="AU47" s="979"/>
      <c r="AV47" s="979"/>
      <c r="AW47" s="979"/>
      <c r="AX47" s="979"/>
      <c r="AY47" s="979"/>
      <c r="AZ47" s="979"/>
      <c r="BA47" s="979"/>
      <c r="BB47" s="979"/>
      <c r="BC47" s="979"/>
      <c r="BD47" s="979"/>
      <c r="BE47" s="979"/>
      <c r="BF47" s="979"/>
      <c r="BG47" s="979"/>
      <c r="BH47" s="979"/>
      <c r="BI47" s="979"/>
      <c r="BJ47" s="979"/>
      <c r="BK47" s="979"/>
      <c r="BL47" s="979"/>
      <c r="BM47" s="979"/>
      <c r="BN47" s="979"/>
      <c r="BO47" s="979"/>
      <c r="BP47" s="979"/>
      <c r="BQ47" s="979"/>
      <c r="BR47" s="979"/>
      <c r="BS47" s="979"/>
      <c r="BT47" s="979"/>
      <c r="BU47" s="979"/>
      <c r="BV47" s="979"/>
      <c r="BW47" s="979"/>
      <c r="BX47" s="979"/>
      <c r="BY47" s="979"/>
      <c r="BZ47" s="979"/>
      <c r="CA47" s="979"/>
      <c r="CB47" s="979"/>
      <c r="CC47" s="979"/>
      <c r="CD47" s="979"/>
      <c r="CE47" s="979"/>
      <c r="CF47" s="979"/>
      <c r="CG47" s="979"/>
      <c r="CH47" s="979"/>
      <c r="CI47" s="979"/>
      <c r="CJ47" s="979"/>
      <c r="CK47" s="979"/>
      <c r="CL47" s="979"/>
      <c r="CM47" s="979"/>
      <c r="CN47" s="979"/>
      <c r="CO47" s="979"/>
      <c r="CP47" s="979"/>
      <c r="CQ47" s="979"/>
      <c r="CR47" s="979"/>
      <c r="CS47" s="979"/>
      <c r="CT47" s="979"/>
      <c r="CU47" s="979"/>
      <c r="CV47" s="979"/>
      <c r="CW47" s="979"/>
      <c r="CX47" s="979"/>
      <c r="CY47" s="979"/>
      <c r="CZ47" s="979"/>
      <c r="DA47" s="979"/>
      <c r="DB47" s="979"/>
      <c r="DC47" s="979"/>
      <c r="DD47" s="979"/>
      <c r="DE47" s="979"/>
      <c r="DF47" s="979"/>
      <c r="DG47" s="979"/>
      <c r="DH47" s="979"/>
      <c r="DI47" s="979"/>
      <c r="DJ47" s="979"/>
      <c r="DK47" s="979"/>
      <c r="DL47" s="979"/>
      <c r="DM47" s="979"/>
      <c r="DN47" s="979"/>
      <c r="DO47" s="979"/>
      <c r="DP47" s="979"/>
      <c r="DQ47" s="979"/>
      <c r="DR47" s="979"/>
      <c r="DS47" s="979"/>
      <c r="DT47" s="979"/>
      <c r="DU47" s="979"/>
      <c r="DV47" s="979"/>
      <c r="DW47" s="979"/>
      <c r="DX47" s="979"/>
      <c r="DY47" s="979"/>
      <c r="DZ47" s="979"/>
      <c r="EA47" s="979"/>
      <c r="EB47" s="979"/>
      <c r="EC47" s="979"/>
      <c r="ED47" s="979"/>
      <c r="EE47" s="979"/>
      <c r="EF47" s="979"/>
      <c r="EG47" s="979"/>
      <c r="EH47" s="979"/>
      <c r="EI47" s="979"/>
      <c r="EJ47" s="979"/>
      <c r="EK47" s="979"/>
      <c r="EL47" s="979"/>
      <c r="EM47" s="979"/>
      <c r="EN47" s="979"/>
      <c r="EO47" s="979"/>
      <c r="EP47" s="979"/>
      <c r="EQ47" s="979"/>
      <c r="ER47" s="979"/>
      <c r="ES47" s="979"/>
      <c r="ET47" s="979"/>
      <c r="EU47" s="979"/>
      <c r="EV47" s="979"/>
      <c r="EW47" s="979"/>
      <c r="EX47" s="979"/>
      <c r="EY47" s="979"/>
      <c r="EZ47" s="979"/>
      <c r="FA47" s="979"/>
      <c r="FB47" s="979"/>
      <c r="FC47" s="979"/>
      <c r="FD47" s="979"/>
      <c r="FE47" s="979"/>
      <c r="FF47" s="979"/>
      <c r="FG47" s="979"/>
      <c r="FH47" s="979"/>
      <c r="FI47" s="979"/>
      <c r="FJ47" s="979"/>
      <c r="FK47" s="979"/>
      <c r="FL47" s="979"/>
      <c r="FM47" s="979"/>
      <c r="FN47" s="979"/>
      <c r="FO47" s="979"/>
      <c r="FP47" s="979"/>
      <c r="FQ47" s="979"/>
      <c r="FR47" s="979"/>
    </row>
    <row r="48" spans="1:174">
      <c r="Q48" s="979"/>
      <c r="R48" s="979"/>
      <c r="S48" s="979"/>
      <c r="T48" s="979"/>
      <c r="U48" s="979"/>
      <c r="V48" s="979"/>
      <c r="W48" s="979"/>
      <c r="X48" s="979"/>
      <c r="Y48" s="979"/>
      <c r="Z48" s="979"/>
      <c r="AA48" s="979"/>
      <c r="AB48" s="979"/>
      <c r="AC48" s="979"/>
      <c r="AD48" s="979"/>
      <c r="AE48" s="979"/>
      <c r="AF48" s="979"/>
      <c r="AG48" s="979"/>
      <c r="AH48" s="979"/>
      <c r="AI48" s="979"/>
      <c r="AJ48" s="979"/>
      <c r="AK48" s="979"/>
      <c r="AL48" s="979"/>
      <c r="AM48" s="979"/>
      <c r="AN48" s="979"/>
      <c r="AO48" s="979"/>
      <c r="AP48" s="979"/>
      <c r="AQ48" s="979"/>
      <c r="AR48" s="979"/>
      <c r="AS48" s="979"/>
      <c r="AT48" s="979"/>
      <c r="AU48" s="979"/>
      <c r="AV48" s="979"/>
      <c r="AW48" s="979"/>
      <c r="AX48" s="979"/>
      <c r="AY48" s="979"/>
      <c r="AZ48" s="979"/>
      <c r="BA48" s="979"/>
      <c r="BB48" s="979"/>
      <c r="BC48" s="979"/>
      <c r="BD48" s="979"/>
      <c r="BE48" s="979"/>
      <c r="BF48" s="979"/>
      <c r="BG48" s="979"/>
      <c r="BH48" s="979"/>
      <c r="BI48" s="979"/>
      <c r="BJ48" s="979"/>
      <c r="BK48" s="979"/>
      <c r="BL48" s="979"/>
      <c r="BM48" s="979"/>
      <c r="BN48" s="979"/>
      <c r="BO48" s="979"/>
      <c r="BP48" s="979"/>
      <c r="BQ48" s="979"/>
      <c r="BR48" s="979"/>
      <c r="BS48" s="979"/>
      <c r="BT48" s="979"/>
      <c r="BU48" s="979"/>
      <c r="BV48" s="979"/>
      <c r="BW48" s="979"/>
      <c r="BX48" s="979"/>
      <c r="BY48" s="979"/>
      <c r="BZ48" s="979"/>
      <c r="CA48" s="979"/>
      <c r="CB48" s="979"/>
      <c r="CC48" s="979"/>
      <c r="CD48" s="979"/>
      <c r="CE48" s="979"/>
      <c r="CF48" s="979"/>
      <c r="CG48" s="979"/>
      <c r="CH48" s="979"/>
      <c r="CI48" s="979"/>
      <c r="CJ48" s="979"/>
      <c r="CK48" s="979"/>
      <c r="CL48" s="979"/>
      <c r="CM48" s="979"/>
      <c r="CN48" s="979"/>
      <c r="CO48" s="979"/>
      <c r="CP48" s="979"/>
      <c r="CQ48" s="979"/>
      <c r="CR48" s="979"/>
      <c r="CS48" s="979"/>
      <c r="CT48" s="979"/>
      <c r="CU48" s="979"/>
      <c r="CV48" s="979"/>
      <c r="CW48" s="979"/>
      <c r="CX48" s="979"/>
      <c r="CY48" s="979"/>
      <c r="CZ48" s="979"/>
      <c r="DA48" s="979"/>
      <c r="DB48" s="979"/>
      <c r="DC48" s="979"/>
      <c r="DD48" s="979"/>
      <c r="DE48" s="979"/>
      <c r="DF48" s="979"/>
      <c r="DG48" s="979"/>
      <c r="DH48" s="979"/>
      <c r="DI48" s="979"/>
      <c r="DJ48" s="979"/>
      <c r="DK48" s="979"/>
      <c r="DL48" s="979"/>
      <c r="DM48" s="979"/>
      <c r="DN48" s="979"/>
      <c r="DO48" s="979"/>
      <c r="DP48" s="979"/>
      <c r="DQ48" s="979"/>
      <c r="DR48" s="979"/>
      <c r="DS48" s="979"/>
      <c r="DT48" s="979"/>
      <c r="DU48" s="979"/>
      <c r="DV48" s="979"/>
      <c r="DW48" s="979"/>
      <c r="DX48" s="979"/>
      <c r="DY48" s="979"/>
      <c r="DZ48" s="979"/>
      <c r="EA48" s="979"/>
      <c r="EB48" s="979"/>
      <c r="EC48" s="979"/>
      <c r="ED48" s="979"/>
      <c r="EE48" s="979"/>
      <c r="EF48" s="979"/>
      <c r="EG48" s="979"/>
      <c r="EH48" s="979"/>
      <c r="EI48" s="979"/>
      <c r="EJ48" s="979"/>
      <c r="EK48" s="979"/>
      <c r="EL48" s="979"/>
      <c r="EM48" s="979"/>
      <c r="EN48" s="979"/>
      <c r="EO48" s="979"/>
      <c r="EP48" s="979"/>
      <c r="EQ48" s="979"/>
      <c r="ER48" s="979"/>
      <c r="ES48" s="979"/>
      <c r="ET48" s="979"/>
      <c r="EU48" s="979"/>
      <c r="EV48" s="979"/>
      <c r="EW48" s="979"/>
      <c r="EX48" s="979"/>
      <c r="EY48" s="979"/>
      <c r="EZ48" s="979"/>
      <c r="FA48" s="979"/>
      <c r="FB48" s="979"/>
      <c r="FC48" s="979"/>
      <c r="FD48" s="979"/>
      <c r="FE48" s="979"/>
      <c r="FF48" s="979"/>
      <c r="FG48" s="979"/>
      <c r="FH48" s="979"/>
      <c r="FI48" s="979"/>
      <c r="FJ48" s="979"/>
      <c r="FK48" s="979"/>
      <c r="FL48" s="979"/>
      <c r="FM48" s="979"/>
      <c r="FN48" s="979"/>
      <c r="FO48" s="979"/>
      <c r="FP48" s="979"/>
      <c r="FQ48" s="979"/>
      <c r="FR48" s="979"/>
    </row>
    <row r="49" spans="17:174">
      <c r="Q49" s="979"/>
      <c r="R49" s="979"/>
      <c r="S49" s="979"/>
      <c r="T49" s="979"/>
      <c r="U49" s="979"/>
      <c r="V49" s="979"/>
      <c r="W49" s="979"/>
      <c r="X49" s="979"/>
      <c r="Y49" s="979"/>
      <c r="Z49" s="979"/>
      <c r="AA49" s="979"/>
      <c r="AB49" s="979"/>
      <c r="AC49" s="979"/>
      <c r="AD49" s="979"/>
      <c r="AE49" s="979"/>
      <c r="AF49" s="979"/>
      <c r="AG49" s="979"/>
      <c r="AH49" s="979"/>
      <c r="AI49" s="979"/>
      <c r="AJ49" s="979"/>
      <c r="AK49" s="979"/>
      <c r="AL49" s="979"/>
      <c r="AM49" s="979"/>
      <c r="AN49" s="979"/>
      <c r="AO49" s="979"/>
      <c r="AP49" s="979"/>
      <c r="AQ49" s="979"/>
      <c r="AR49" s="979"/>
      <c r="AS49" s="979"/>
      <c r="AT49" s="979"/>
      <c r="AU49" s="979"/>
      <c r="AV49" s="979"/>
      <c r="AW49" s="979"/>
      <c r="AX49" s="979"/>
      <c r="AY49" s="979"/>
      <c r="AZ49" s="979"/>
      <c r="BA49" s="979"/>
      <c r="BB49" s="979"/>
      <c r="BC49" s="979"/>
      <c r="BD49" s="979"/>
      <c r="BE49" s="979"/>
      <c r="BF49" s="979"/>
      <c r="BG49" s="979"/>
      <c r="BH49" s="979"/>
      <c r="BI49" s="979"/>
      <c r="BJ49" s="979"/>
      <c r="BK49" s="979"/>
      <c r="BL49" s="979"/>
      <c r="BM49" s="979"/>
      <c r="BN49" s="979"/>
      <c r="BO49" s="979"/>
      <c r="BP49" s="979"/>
      <c r="BQ49" s="979"/>
      <c r="BR49" s="979"/>
      <c r="BS49" s="979"/>
      <c r="BT49" s="979"/>
      <c r="BU49" s="979"/>
      <c r="BV49" s="979"/>
      <c r="BW49" s="979"/>
      <c r="BX49" s="979"/>
      <c r="BY49" s="979"/>
      <c r="BZ49" s="979"/>
      <c r="CA49" s="979"/>
      <c r="CB49" s="979"/>
      <c r="CC49" s="979"/>
      <c r="CD49" s="979"/>
      <c r="CE49" s="979"/>
      <c r="CF49" s="979"/>
      <c r="CG49" s="979"/>
      <c r="CH49" s="979"/>
      <c r="CI49" s="979"/>
      <c r="CJ49" s="979"/>
      <c r="CK49" s="979"/>
      <c r="CL49" s="979"/>
      <c r="CM49" s="979"/>
      <c r="CN49" s="979"/>
      <c r="CO49" s="979"/>
      <c r="CP49" s="979"/>
      <c r="CQ49" s="979"/>
      <c r="CR49" s="979"/>
      <c r="CS49" s="979"/>
      <c r="CT49" s="979"/>
      <c r="CU49" s="979"/>
      <c r="CV49" s="979"/>
      <c r="CW49" s="979"/>
      <c r="CX49" s="979"/>
      <c r="CY49" s="979"/>
      <c r="CZ49" s="979"/>
      <c r="DA49" s="979"/>
      <c r="DB49" s="979"/>
      <c r="DC49" s="979"/>
      <c r="DD49" s="979"/>
      <c r="DE49" s="979"/>
      <c r="DF49" s="979"/>
      <c r="DG49" s="979"/>
      <c r="DH49" s="979"/>
      <c r="DI49" s="979"/>
      <c r="DJ49" s="979"/>
      <c r="DK49" s="979"/>
      <c r="DL49" s="979"/>
      <c r="DM49" s="979"/>
      <c r="DN49" s="979"/>
      <c r="DO49" s="979"/>
      <c r="DP49" s="979"/>
      <c r="DQ49" s="979"/>
      <c r="DR49" s="979"/>
      <c r="DS49" s="979"/>
      <c r="DT49" s="979"/>
      <c r="DU49" s="979"/>
      <c r="DV49" s="979"/>
      <c r="DW49" s="979"/>
      <c r="DX49" s="979"/>
      <c r="DY49" s="979"/>
      <c r="DZ49" s="979"/>
      <c r="EA49" s="979"/>
      <c r="EB49" s="979"/>
      <c r="EC49" s="979"/>
      <c r="ED49" s="979"/>
      <c r="EE49" s="979"/>
      <c r="EF49" s="979"/>
      <c r="EG49" s="979"/>
      <c r="EH49" s="979"/>
      <c r="EI49" s="979"/>
      <c r="EJ49" s="979"/>
      <c r="EK49" s="979"/>
      <c r="EL49" s="979"/>
      <c r="EM49" s="979"/>
      <c r="EN49" s="979"/>
      <c r="EO49" s="979"/>
      <c r="EP49" s="979"/>
      <c r="EQ49" s="979"/>
      <c r="ER49" s="979"/>
      <c r="ES49" s="979"/>
      <c r="ET49" s="979"/>
      <c r="EU49" s="979"/>
      <c r="EV49" s="979"/>
      <c r="EW49" s="979"/>
      <c r="EX49" s="979"/>
      <c r="EY49" s="979"/>
      <c r="EZ49" s="979"/>
      <c r="FA49" s="979"/>
      <c r="FB49" s="979"/>
      <c r="FC49" s="979"/>
      <c r="FD49" s="979"/>
      <c r="FE49" s="979"/>
      <c r="FF49" s="979"/>
      <c r="FG49" s="979"/>
      <c r="FH49" s="979"/>
      <c r="FI49" s="979"/>
      <c r="FJ49" s="979"/>
      <c r="FK49" s="979"/>
      <c r="FL49" s="979"/>
      <c r="FM49" s="979"/>
      <c r="FN49" s="979"/>
      <c r="FO49" s="979"/>
      <c r="FP49" s="979"/>
      <c r="FQ49" s="979"/>
      <c r="FR49" s="979"/>
    </row>
    <row r="50" spans="17:174">
      <c r="Q50" s="979"/>
      <c r="R50" s="979"/>
      <c r="S50" s="979"/>
      <c r="T50" s="979"/>
      <c r="U50" s="979"/>
      <c r="V50" s="979"/>
      <c r="W50" s="979"/>
      <c r="X50" s="979"/>
      <c r="Y50" s="979"/>
      <c r="Z50" s="979"/>
      <c r="AA50" s="979"/>
      <c r="AB50" s="979"/>
      <c r="AC50" s="979"/>
      <c r="AD50" s="979"/>
      <c r="AE50" s="979"/>
      <c r="AF50" s="979"/>
      <c r="AG50" s="979"/>
      <c r="AH50" s="979"/>
      <c r="AI50" s="979"/>
      <c r="AJ50" s="979"/>
      <c r="AK50" s="979"/>
      <c r="AL50" s="979"/>
      <c r="AM50" s="979"/>
      <c r="AN50" s="979"/>
      <c r="AO50" s="979"/>
      <c r="AP50" s="979"/>
      <c r="AQ50" s="979"/>
      <c r="AR50" s="979"/>
      <c r="AS50" s="979"/>
      <c r="AT50" s="979"/>
      <c r="AU50" s="979"/>
      <c r="AV50" s="979"/>
      <c r="AW50" s="979"/>
      <c r="AX50" s="979"/>
      <c r="AY50" s="979"/>
      <c r="AZ50" s="979"/>
      <c r="BA50" s="979"/>
      <c r="BB50" s="979"/>
      <c r="BC50" s="979"/>
      <c r="BD50" s="979"/>
      <c r="BE50" s="979"/>
      <c r="BF50" s="979"/>
      <c r="BG50" s="979"/>
      <c r="BH50" s="979"/>
      <c r="BI50" s="979"/>
      <c r="BJ50" s="979"/>
      <c r="BK50" s="979"/>
      <c r="BL50" s="979"/>
      <c r="BM50" s="979"/>
      <c r="BN50" s="979"/>
      <c r="BO50" s="979"/>
      <c r="BP50" s="979"/>
      <c r="BQ50" s="979"/>
      <c r="BR50" s="979"/>
      <c r="BS50" s="979"/>
      <c r="BT50" s="979"/>
      <c r="BU50" s="979"/>
      <c r="BV50" s="979"/>
      <c r="BW50" s="979"/>
      <c r="BX50" s="979"/>
      <c r="BY50" s="979"/>
      <c r="BZ50" s="979"/>
      <c r="CA50" s="979"/>
      <c r="CB50" s="979"/>
      <c r="CC50" s="979"/>
      <c r="CD50" s="979"/>
      <c r="CE50" s="979"/>
      <c r="CF50" s="979"/>
      <c r="CG50" s="979"/>
      <c r="CH50" s="979"/>
      <c r="CI50" s="979"/>
      <c r="CJ50" s="979"/>
      <c r="CK50" s="979"/>
      <c r="CL50" s="979"/>
      <c r="CM50" s="979"/>
      <c r="CN50" s="979"/>
      <c r="CO50" s="979"/>
      <c r="CP50" s="979"/>
      <c r="CQ50" s="979"/>
      <c r="CR50" s="979"/>
      <c r="CS50" s="979"/>
      <c r="CT50" s="979"/>
      <c r="CU50" s="979"/>
      <c r="CV50" s="979"/>
      <c r="CW50" s="979"/>
      <c r="CX50" s="979"/>
      <c r="CY50" s="979"/>
      <c r="CZ50" s="979"/>
      <c r="DA50" s="979"/>
      <c r="DB50" s="979"/>
      <c r="DC50" s="979"/>
      <c r="DD50" s="979"/>
      <c r="DE50" s="979"/>
      <c r="DF50" s="979"/>
      <c r="DG50" s="979"/>
      <c r="DH50" s="979"/>
      <c r="DI50" s="979"/>
      <c r="DJ50" s="979"/>
      <c r="DK50" s="979"/>
      <c r="DL50" s="979"/>
      <c r="DM50" s="979"/>
      <c r="DN50" s="979"/>
      <c r="DO50" s="979"/>
      <c r="DP50" s="979"/>
      <c r="DQ50" s="979"/>
      <c r="DR50" s="979"/>
      <c r="DS50" s="979"/>
      <c r="DT50" s="979"/>
      <c r="DU50" s="979"/>
      <c r="DV50" s="979"/>
      <c r="DW50" s="979"/>
      <c r="DX50" s="979"/>
      <c r="DY50" s="979"/>
      <c r="DZ50" s="979"/>
      <c r="EA50" s="979"/>
      <c r="EB50" s="979"/>
      <c r="EC50" s="979"/>
      <c r="ED50" s="979"/>
      <c r="EE50" s="979"/>
      <c r="EF50" s="979"/>
      <c r="EG50" s="979"/>
      <c r="EH50" s="979"/>
      <c r="EI50" s="979"/>
      <c r="EJ50" s="979"/>
      <c r="EK50" s="979"/>
      <c r="EL50" s="979"/>
      <c r="EM50" s="979"/>
      <c r="EN50" s="979"/>
      <c r="EO50" s="979"/>
      <c r="EP50" s="979"/>
      <c r="EQ50" s="979"/>
      <c r="ER50" s="979"/>
      <c r="ES50" s="979"/>
      <c r="ET50" s="979"/>
      <c r="EU50" s="979"/>
      <c r="EV50" s="979"/>
      <c r="EW50" s="979"/>
      <c r="EX50" s="979"/>
      <c r="EY50" s="979"/>
      <c r="EZ50" s="979"/>
      <c r="FA50" s="979"/>
      <c r="FB50" s="979"/>
      <c r="FC50" s="979"/>
      <c r="FD50" s="979"/>
      <c r="FE50" s="979"/>
      <c r="FF50" s="979"/>
      <c r="FG50" s="979"/>
      <c r="FH50" s="979"/>
      <c r="FI50" s="979"/>
      <c r="FJ50" s="979"/>
      <c r="FK50" s="979"/>
      <c r="FL50" s="979"/>
      <c r="FM50" s="979"/>
      <c r="FN50" s="979"/>
      <c r="FO50" s="979"/>
      <c r="FP50" s="979"/>
      <c r="FQ50" s="979"/>
      <c r="FR50" s="979"/>
    </row>
    <row r="51" spans="17:174">
      <c r="Q51" s="979"/>
      <c r="R51" s="979"/>
      <c r="S51" s="979"/>
      <c r="T51" s="979"/>
      <c r="U51" s="979"/>
      <c r="V51" s="979"/>
      <c r="W51" s="979"/>
      <c r="X51" s="979"/>
      <c r="Y51" s="979"/>
      <c r="Z51" s="979"/>
      <c r="AA51" s="979"/>
      <c r="AB51" s="979"/>
      <c r="AC51" s="979"/>
      <c r="AD51" s="979"/>
      <c r="AE51" s="979"/>
      <c r="AF51" s="979"/>
      <c r="AG51" s="979"/>
      <c r="AH51" s="979"/>
      <c r="AI51" s="979"/>
      <c r="AJ51" s="979"/>
      <c r="AK51" s="979"/>
      <c r="AL51" s="979"/>
      <c r="AM51" s="979"/>
      <c r="AN51" s="979"/>
      <c r="AO51" s="979"/>
      <c r="AP51" s="979"/>
      <c r="AQ51" s="979"/>
      <c r="AR51" s="979"/>
      <c r="AS51" s="979"/>
      <c r="AT51" s="979"/>
      <c r="AU51" s="979"/>
      <c r="AV51" s="979"/>
      <c r="AW51" s="979"/>
      <c r="AX51" s="979"/>
      <c r="AY51" s="979"/>
      <c r="AZ51" s="979"/>
      <c r="BA51" s="979"/>
      <c r="BB51" s="979"/>
      <c r="BC51" s="979"/>
      <c r="BD51" s="979"/>
      <c r="BE51" s="979"/>
      <c r="BF51" s="979"/>
      <c r="BG51" s="979"/>
      <c r="BH51" s="979"/>
      <c r="BI51" s="979"/>
      <c r="BJ51" s="979"/>
      <c r="BK51" s="979"/>
      <c r="BL51" s="979"/>
      <c r="BM51" s="979"/>
      <c r="BN51" s="979"/>
      <c r="BO51" s="979"/>
      <c r="BP51" s="979"/>
      <c r="BQ51" s="979"/>
      <c r="BR51" s="979"/>
      <c r="BS51" s="979"/>
      <c r="BT51" s="979"/>
      <c r="BU51" s="979"/>
      <c r="BV51" s="979"/>
      <c r="BW51" s="979"/>
      <c r="BX51" s="979"/>
      <c r="BY51" s="979"/>
      <c r="BZ51" s="979"/>
      <c r="CA51" s="979"/>
      <c r="CB51" s="979"/>
      <c r="CC51" s="979"/>
      <c r="CD51" s="979"/>
      <c r="CE51" s="979"/>
      <c r="CF51" s="979"/>
      <c r="CG51" s="979"/>
      <c r="CH51" s="979"/>
      <c r="CI51" s="979"/>
      <c r="CJ51" s="979"/>
      <c r="CK51" s="979"/>
      <c r="CL51" s="979"/>
      <c r="CM51" s="979"/>
      <c r="CN51" s="979"/>
      <c r="CO51" s="979"/>
      <c r="CP51" s="979"/>
      <c r="CQ51" s="979"/>
      <c r="CR51" s="979"/>
      <c r="CS51" s="979"/>
      <c r="CT51" s="979"/>
      <c r="CU51" s="979"/>
      <c r="CV51" s="979"/>
      <c r="CW51" s="979"/>
      <c r="CX51" s="979"/>
      <c r="CY51" s="979"/>
      <c r="CZ51" s="979"/>
      <c r="DA51" s="979"/>
      <c r="DB51" s="979"/>
      <c r="DC51" s="979"/>
      <c r="DD51" s="979"/>
      <c r="DE51" s="979"/>
      <c r="DF51" s="979"/>
      <c r="DG51" s="979"/>
      <c r="DH51" s="979"/>
      <c r="DI51" s="979"/>
      <c r="DJ51" s="979"/>
      <c r="DK51" s="979"/>
      <c r="DL51" s="979"/>
      <c r="DM51" s="979"/>
      <c r="DN51" s="979"/>
      <c r="DO51" s="979"/>
      <c r="DP51" s="979"/>
      <c r="DQ51" s="979"/>
      <c r="DR51" s="979"/>
      <c r="DS51" s="979"/>
      <c r="DT51" s="979"/>
      <c r="DU51" s="979"/>
      <c r="DV51" s="979"/>
      <c r="DW51" s="979"/>
      <c r="DX51" s="979"/>
      <c r="DY51" s="979"/>
      <c r="DZ51" s="979"/>
      <c r="EA51" s="979"/>
      <c r="EB51" s="979"/>
      <c r="EC51" s="979"/>
      <c r="ED51" s="979"/>
      <c r="EE51" s="979"/>
      <c r="EF51" s="979"/>
      <c r="EG51" s="979"/>
      <c r="EH51" s="979"/>
      <c r="EI51" s="979"/>
      <c r="EJ51" s="979"/>
      <c r="EK51" s="979"/>
      <c r="EL51" s="979"/>
      <c r="EM51" s="979"/>
      <c r="EN51" s="979"/>
      <c r="EO51" s="979"/>
      <c r="EP51" s="979"/>
      <c r="EQ51" s="979"/>
      <c r="ER51" s="979"/>
      <c r="ES51" s="979"/>
      <c r="ET51" s="979"/>
      <c r="EU51" s="979"/>
      <c r="EV51" s="979"/>
      <c r="EW51" s="979"/>
      <c r="EX51" s="979"/>
      <c r="EY51" s="979"/>
      <c r="EZ51" s="979"/>
      <c r="FA51" s="979"/>
      <c r="FB51" s="979"/>
      <c r="FC51" s="979"/>
      <c r="FD51" s="979"/>
      <c r="FE51" s="979"/>
      <c r="FF51" s="979"/>
      <c r="FG51" s="979"/>
      <c r="FH51" s="979"/>
      <c r="FI51" s="979"/>
      <c r="FJ51" s="979"/>
      <c r="FK51" s="979"/>
      <c r="FL51" s="979"/>
      <c r="FM51" s="979"/>
      <c r="FN51" s="979"/>
      <c r="FO51" s="979"/>
      <c r="FP51" s="979"/>
      <c r="FQ51" s="979"/>
      <c r="FR51" s="979"/>
    </row>
    <row r="52" spans="17:174">
      <c r="Q52" s="979"/>
      <c r="R52" s="979"/>
      <c r="S52" s="979"/>
      <c r="T52" s="979"/>
      <c r="U52" s="979"/>
      <c r="V52" s="979"/>
      <c r="W52" s="979"/>
      <c r="X52" s="979"/>
      <c r="Y52" s="979"/>
      <c r="Z52" s="979"/>
      <c r="AA52" s="979"/>
      <c r="AB52" s="979"/>
      <c r="AC52" s="979"/>
      <c r="AD52" s="979"/>
      <c r="AE52" s="979"/>
      <c r="AF52" s="979"/>
      <c r="AG52" s="979"/>
      <c r="AH52" s="979"/>
      <c r="AI52" s="979"/>
      <c r="AJ52" s="979"/>
      <c r="AK52" s="979"/>
      <c r="AL52" s="979"/>
      <c r="AM52" s="979"/>
      <c r="AN52" s="979"/>
      <c r="AO52" s="979"/>
      <c r="AP52" s="979"/>
      <c r="AQ52" s="979"/>
      <c r="AR52" s="979"/>
      <c r="AS52" s="979"/>
      <c r="AT52" s="979"/>
      <c r="AU52" s="979"/>
      <c r="AV52" s="979"/>
      <c r="AW52" s="979"/>
      <c r="AX52" s="979"/>
      <c r="AY52" s="979"/>
      <c r="AZ52" s="979"/>
      <c r="BA52" s="979"/>
      <c r="BB52" s="979"/>
      <c r="BC52" s="979"/>
      <c r="BD52" s="979"/>
      <c r="BE52" s="979"/>
      <c r="BF52" s="979"/>
      <c r="BG52" s="979"/>
      <c r="BH52" s="979"/>
      <c r="BI52" s="979"/>
      <c r="BJ52" s="979"/>
      <c r="BK52" s="979"/>
      <c r="BL52" s="979"/>
      <c r="BM52" s="979"/>
      <c r="BN52" s="979"/>
      <c r="BO52" s="979"/>
      <c r="BP52" s="979"/>
      <c r="BQ52" s="979"/>
      <c r="BR52" s="979"/>
      <c r="BS52" s="979"/>
      <c r="BT52" s="979"/>
      <c r="BU52" s="979"/>
      <c r="BV52" s="979"/>
      <c r="BW52" s="979"/>
      <c r="BX52" s="979"/>
      <c r="BY52" s="979"/>
      <c r="BZ52" s="979"/>
      <c r="CA52" s="979"/>
      <c r="CB52" s="979"/>
      <c r="CC52" s="979"/>
      <c r="CD52" s="979"/>
      <c r="CE52" s="979"/>
      <c r="CF52" s="979"/>
      <c r="CG52" s="979"/>
      <c r="CH52" s="979"/>
      <c r="CI52" s="979"/>
      <c r="CJ52" s="979"/>
      <c r="CK52" s="979"/>
      <c r="CL52" s="979"/>
      <c r="CM52" s="979"/>
      <c r="CN52" s="979"/>
      <c r="CO52" s="979"/>
      <c r="CP52" s="979"/>
      <c r="CQ52" s="979"/>
      <c r="CR52" s="979"/>
      <c r="CS52" s="979"/>
      <c r="CT52" s="979"/>
      <c r="CU52" s="979"/>
      <c r="CV52" s="979"/>
      <c r="CW52" s="979"/>
      <c r="CX52" s="979"/>
      <c r="CY52" s="979"/>
      <c r="CZ52" s="979"/>
      <c r="DA52" s="979"/>
      <c r="DB52" s="979"/>
      <c r="DC52" s="979"/>
      <c r="DD52" s="979"/>
      <c r="DE52" s="979"/>
      <c r="DF52" s="979"/>
      <c r="DG52" s="979"/>
      <c r="DH52" s="979"/>
      <c r="DI52" s="979"/>
      <c r="DJ52" s="979"/>
      <c r="DK52" s="979"/>
      <c r="DL52" s="979"/>
      <c r="DM52" s="979"/>
      <c r="DN52" s="979"/>
      <c r="DO52" s="979"/>
      <c r="DP52" s="979"/>
      <c r="DQ52" s="979"/>
      <c r="DR52" s="979"/>
      <c r="DS52" s="979"/>
      <c r="DT52" s="979"/>
      <c r="DU52" s="979"/>
      <c r="DV52" s="979"/>
      <c r="DW52" s="979"/>
      <c r="DX52" s="979"/>
      <c r="DY52" s="979"/>
      <c r="DZ52" s="979"/>
      <c r="EA52" s="979"/>
      <c r="EB52" s="979"/>
      <c r="EC52" s="979"/>
      <c r="ED52" s="979"/>
      <c r="EE52" s="979"/>
      <c r="EF52" s="979"/>
      <c r="EG52" s="979"/>
      <c r="EH52" s="979"/>
      <c r="EI52" s="979"/>
      <c r="EJ52" s="979"/>
      <c r="EK52" s="979"/>
      <c r="EL52" s="979"/>
      <c r="EM52" s="979"/>
      <c r="EN52" s="979"/>
      <c r="EO52" s="979"/>
      <c r="EP52" s="979"/>
      <c r="EQ52" s="979"/>
      <c r="ER52" s="979"/>
      <c r="ES52" s="979"/>
      <c r="ET52" s="979"/>
      <c r="EU52" s="979"/>
      <c r="EV52" s="979"/>
      <c r="EW52" s="979"/>
      <c r="EX52" s="979"/>
      <c r="EY52" s="979"/>
      <c r="EZ52" s="979"/>
      <c r="FA52" s="979"/>
      <c r="FB52" s="979"/>
      <c r="FC52" s="979"/>
      <c r="FD52" s="979"/>
      <c r="FE52" s="979"/>
      <c r="FF52" s="979"/>
      <c r="FG52" s="979"/>
      <c r="FH52" s="979"/>
      <c r="FI52" s="979"/>
      <c r="FJ52" s="979"/>
      <c r="FK52" s="979"/>
      <c r="FL52" s="979"/>
      <c r="FM52" s="979"/>
      <c r="FN52" s="979"/>
      <c r="FO52" s="979"/>
      <c r="FP52" s="979"/>
      <c r="FQ52" s="979"/>
      <c r="FR52" s="979"/>
    </row>
    <row r="53" spans="17:174">
      <c r="Q53" s="979"/>
      <c r="R53" s="979"/>
      <c r="S53" s="979"/>
      <c r="T53" s="979"/>
      <c r="U53" s="979"/>
      <c r="V53" s="979"/>
      <c r="W53" s="979"/>
      <c r="X53" s="979"/>
      <c r="Y53" s="979"/>
      <c r="Z53" s="979"/>
      <c r="AA53" s="979"/>
      <c r="AB53" s="979"/>
      <c r="AC53" s="979"/>
      <c r="AD53" s="979"/>
      <c r="AE53" s="979"/>
      <c r="AF53" s="979"/>
      <c r="AG53" s="979"/>
      <c r="AH53" s="979"/>
      <c r="AI53" s="979"/>
      <c r="AJ53" s="979"/>
      <c r="AK53" s="979"/>
      <c r="AL53" s="979"/>
      <c r="AM53" s="979"/>
      <c r="AN53" s="979"/>
      <c r="AO53" s="979"/>
      <c r="AP53" s="979"/>
      <c r="AQ53" s="979"/>
      <c r="AR53" s="979"/>
      <c r="AS53" s="979"/>
      <c r="AT53" s="979"/>
      <c r="AU53" s="979"/>
      <c r="AV53" s="979"/>
      <c r="AW53" s="979"/>
      <c r="AX53" s="979"/>
      <c r="AY53" s="979"/>
      <c r="AZ53" s="979"/>
      <c r="BA53" s="979"/>
      <c r="BB53" s="979"/>
      <c r="BC53" s="979"/>
      <c r="BD53" s="979"/>
      <c r="BE53" s="979"/>
      <c r="BF53" s="979"/>
      <c r="BG53" s="979"/>
      <c r="BH53" s="979"/>
      <c r="BI53" s="979"/>
      <c r="BJ53" s="979"/>
      <c r="BK53" s="979"/>
      <c r="BL53" s="979"/>
      <c r="BM53" s="979"/>
      <c r="BN53" s="979"/>
      <c r="BO53" s="979"/>
      <c r="BP53" s="979"/>
      <c r="BQ53" s="979"/>
      <c r="BR53" s="979"/>
      <c r="BS53" s="979"/>
      <c r="BT53" s="979"/>
      <c r="BU53" s="979"/>
      <c r="BV53" s="979"/>
      <c r="BW53" s="979"/>
      <c r="BX53" s="979"/>
      <c r="BY53" s="979"/>
      <c r="BZ53" s="979"/>
      <c r="CA53" s="979"/>
      <c r="CB53" s="979"/>
      <c r="CC53" s="979"/>
      <c r="CD53" s="979"/>
      <c r="CE53" s="979"/>
      <c r="CF53" s="979"/>
      <c r="CG53" s="979"/>
      <c r="CH53" s="979"/>
      <c r="CI53" s="979"/>
      <c r="CJ53" s="979"/>
      <c r="CK53" s="979"/>
      <c r="CL53" s="979"/>
      <c r="CM53" s="979"/>
      <c r="CN53" s="979"/>
      <c r="CO53" s="979"/>
      <c r="CP53" s="979"/>
      <c r="CQ53" s="979"/>
      <c r="CR53" s="979"/>
      <c r="CS53" s="979"/>
      <c r="CT53" s="979"/>
      <c r="CU53" s="979"/>
      <c r="CV53" s="979"/>
      <c r="CW53" s="979"/>
      <c r="CX53" s="979"/>
      <c r="CY53" s="979"/>
      <c r="CZ53" s="979"/>
      <c r="DA53" s="979"/>
      <c r="DB53" s="979"/>
      <c r="DC53" s="979"/>
      <c r="DD53" s="979"/>
      <c r="DE53" s="979"/>
      <c r="DF53" s="979"/>
      <c r="DG53" s="979"/>
      <c r="DH53" s="979"/>
      <c r="DI53" s="979"/>
      <c r="DJ53" s="979"/>
      <c r="DK53" s="979"/>
      <c r="DL53" s="979"/>
      <c r="DM53" s="979"/>
      <c r="DN53" s="979"/>
      <c r="DO53" s="979"/>
      <c r="DP53" s="979"/>
      <c r="DQ53" s="979"/>
      <c r="DR53" s="979"/>
      <c r="DS53" s="979"/>
      <c r="DT53" s="979"/>
      <c r="DU53" s="979"/>
      <c r="DV53" s="979"/>
      <c r="DW53" s="979"/>
      <c r="DX53" s="979"/>
      <c r="DY53" s="979"/>
      <c r="DZ53" s="979"/>
      <c r="EA53" s="979"/>
      <c r="EB53" s="979"/>
      <c r="EC53" s="979"/>
      <c r="ED53" s="979"/>
      <c r="EE53" s="979"/>
      <c r="EF53" s="979"/>
      <c r="EG53" s="979"/>
      <c r="EH53" s="979"/>
      <c r="EI53" s="979"/>
      <c r="EJ53" s="979"/>
      <c r="EK53" s="979"/>
      <c r="EL53" s="979"/>
      <c r="EM53" s="979"/>
      <c r="EN53" s="979"/>
      <c r="EO53" s="979"/>
      <c r="EP53" s="979"/>
      <c r="EQ53" s="979"/>
      <c r="ER53" s="979"/>
      <c r="ES53" s="979"/>
      <c r="ET53" s="979"/>
      <c r="EU53" s="979"/>
      <c r="EV53" s="979"/>
      <c r="EW53" s="979"/>
      <c r="EX53" s="979"/>
      <c r="EY53" s="979"/>
      <c r="EZ53" s="979"/>
      <c r="FA53" s="979"/>
      <c r="FB53" s="979"/>
      <c r="FC53" s="979"/>
      <c r="FD53" s="979"/>
      <c r="FE53" s="979"/>
      <c r="FF53" s="979"/>
      <c r="FG53" s="979"/>
      <c r="FH53" s="979"/>
      <c r="FI53" s="979"/>
      <c r="FJ53" s="979"/>
      <c r="FK53" s="979"/>
      <c r="FL53" s="979"/>
      <c r="FM53" s="979"/>
      <c r="FN53" s="979"/>
      <c r="FO53" s="979"/>
      <c r="FP53" s="979"/>
      <c r="FQ53" s="979"/>
      <c r="FR53" s="979"/>
    </row>
    <row r="54" spans="17:174">
      <c r="Q54" s="979"/>
      <c r="R54" s="979"/>
      <c r="S54" s="979"/>
      <c r="T54" s="979"/>
      <c r="U54" s="979"/>
      <c r="V54" s="979"/>
      <c r="W54" s="979"/>
      <c r="X54" s="979"/>
      <c r="Y54" s="979"/>
      <c r="Z54" s="979"/>
      <c r="AA54" s="979"/>
      <c r="AB54" s="979"/>
      <c r="AC54" s="979"/>
      <c r="AD54" s="979"/>
      <c r="AE54" s="979"/>
      <c r="AF54" s="979"/>
      <c r="AG54" s="979"/>
      <c r="AH54" s="979"/>
      <c r="AI54" s="979"/>
      <c r="AJ54" s="979"/>
      <c r="AK54" s="979"/>
      <c r="AL54" s="979"/>
      <c r="AM54" s="979"/>
      <c r="AN54" s="979"/>
      <c r="AO54" s="979"/>
      <c r="AP54" s="979"/>
      <c r="AQ54" s="979"/>
      <c r="AR54" s="979"/>
      <c r="AS54" s="979"/>
      <c r="AT54" s="979"/>
      <c r="AU54" s="979"/>
      <c r="AV54" s="979"/>
      <c r="AW54" s="979"/>
      <c r="AX54" s="979"/>
      <c r="AY54" s="979"/>
      <c r="AZ54" s="979"/>
      <c r="BA54" s="979"/>
      <c r="BB54" s="979"/>
      <c r="BC54" s="979"/>
      <c r="BD54" s="979"/>
      <c r="BE54" s="979"/>
      <c r="BF54" s="979"/>
      <c r="BG54" s="979"/>
      <c r="BH54" s="979"/>
      <c r="BI54" s="979"/>
      <c r="BJ54" s="979"/>
      <c r="BK54" s="979"/>
      <c r="BL54" s="979"/>
      <c r="BM54" s="979"/>
      <c r="BN54" s="979"/>
      <c r="BO54" s="979"/>
      <c r="BP54" s="979"/>
      <c r="BQ54" s="979"/>
      <c r="BR54" s="979"/>
      <c r="BS54" s="979"/>
      <c r="BT54" s="979"/>
      <c r="BU54" s="979"/>
      <c r="BV54" s="979"/>
      <c r="BW54" s="979"/>
      <c r="BX54" s="979"/>
      <c r="BY54" s="979"/>
      <c r="BZ54" s="979"/>
      <c r="CA54" s="979"/>
      <c r="CB54" s="979"/>
      <c r="CC54" s="979"/>
      <c r="CD54" s="979"/>
      <c r="CE54" s="979"/>
      <c r="CF54" s="979"/>
      <c r="CG54" s="979"/>
      <c r="CH54" s="979"/>
      <c r="CI54" s="979"/>
      <c r="CJ54" s="979"/>
      <c r="CK54" s="979"/>
      <c r="CL54" s="979"/>
      <c r="CM54" s="979"/>
      <c r="CN54" s="979"/>
      <c r="CO54" s="979"/>
      <c r="CP54" s="979"/>
      <c r="CQ54" s="979"/>
      <c r="CR54" s="979"/>
      <c r="CS54" s="979"/>
      <c r="CT54" s="979"/>
      <c r="CU54" s="979"/>
      <c r="CV54" s="979"/>
      <c r="CW54" s="979"/>
      <c r="CX54" s="979"/>
      <c r="CY54" s="979"/>
      <c r="CZ54" s="979"/>
      <c r="DA54" s="979"/>
      <c r="DB54" s="979"/>
      <c r="DC54" s="979"/>
      <c r="DD54" s="979"/>
      <c r="DE54" s="979"/>
      <c r="DF54" s="979"/>
      <c r="DG54" s="979"/>
      <c r="DH54" s="979"/>
      <c r="DI54" s="979"/>
      <c r="DJ54" s="979"/>
      <c r="DK54" s="979"/>
      <c r="DL54" s="979"/>
      <c r="DM54" s="979"/>
      <c r="DN54" s="979"/>
      <c r="DO54" s="979"/>
      <c r="DP54" s="979"/>
      <c r="DQ54" s="979"/>
      <c r="DR54" s="979"/>
      <c r="DS54" s="979"/>
      <c r="DT54" s="979"/>
      <c r="DU54" s="979"/>
      <c r="DV54" s="979"/>
      <c r="DW54" s="979"/>
      <c r="DX54" s="979"/>
      <c r="DY54" s="979"/>
      <c r="DZ54" s="979"/>
      <c r="EA54" s="979"/>
      <c r="EB54" s="979"/>
      <c r="EC54" s="979"/>
      <c r="ED54" s="979"/>
      <c r="EE54" s="979"/>
      <c r="EF54" s="979"/>
      <c r="EG54" s="979"/>
      <c r="EH54" s="979"/>
      <c r="EI54" s="979"/>
      <c r="EJ54" s="979"/>
      <c r="EK54" s="979"/>
      <c r="EL54" s="979"/>
      <c r="EM54" s="979"/>
      <c r="EN54" s="979"/>
      <c r="EO54" s="979"/>
      <c r="EP54" s="979"/>
      <c r="EQ54" s="979"/>
      <c r="ER54" s="979"/>
      <c r="ES54" s="979"/>
      <c r="ET54" s="979"/>
      <c r="EU54" s="979"/>
      <c r="EV54" s="979"/>
      <c r="EW54" s="979"/>
      <c r="EX54" s="979"/>
      <c r="EY54" s="979"/>
      <c r="EZ54" s="979"/>
      <c r="FA54" s="979"/>
      <c r="FB54" s="979"/>
      <c r="FC54" s="979"/>
      <c r="FD54" s="979"/>
      <c r="FE54" s="979"/>
      <c r="FF54" s="979"/>
      <c r="FG54" s="979"/>
      <c r="FH54" s="979"/>
      <c r="FI54" s="979"/>
      <c r="FJ54" s="979"/>
      <c r="FK54" s="979"/>
      <c r="FL54" s="979"/>
      <c r="FM54" s="979"/>
      <c r="FN54" s="979"/>
      <c r="FO54" s="979"/>
      <c r="FP54" s="979"/>
      <c r="FQ54" s="979"/>
      <c r="FR54" s="979"/>
    </row>
    <row r="55" spans="17:174">
      <c r="Q55" s="979"/>
      <c r="R55" s="979"/>
      <c r="S55" s="979"/>
      <c r="T55" s="979"/>
      <c r="U55" s="979"/>
      <c r="V55" s="979"/>
      <c r="W55" s="979"/>
      <c r="X55" s="979"/>
      <c r="Y55" s="979"/>
      <c r="Z55" s="979"/>
      <c r="AA55" s="979"/>
      <c r="AB55" s="979"/>
      <c r="AC55" s="979"/>
      <c r="AD55" s="979"/>
      <c r="AE55" s="979"/>
      <c r="AF55" s="979"/>
      <c r="AG55" s="979"/>
      <c r="AH55" s="979"/>
      <c r="AI55" s="979"/>
      <c r="AJ55" s="979"/>
      <c r="AK55" s="979"/>
      <c r="AL55" s="979"/>
      <c r="AM55" s="979"/>
      <c r="AN55" s="979"/>
      <c r="AO55" s="979"/>
      <c r="AP55" s="979"/>
      <c r="AQ55" s="979"/>
      <c r="AR55" s="979"/>
      <c r="AS55" s="979"/>
      <c r="AT55" s="979"/>
      <c r="AU55" s="979"/>
      <c r="AV55" s="979"/>
      <c r="AW55" s="979"/>
      <c r="AX55" s="979"/>
      <c r="AY55" s="979"/>
      <c r="AZ55" s="979"/>
      <c r="BA55" s="979"/>
      <c r="BB55" s="979"/>
      <c r="BC55" s="979"/>
      <c r="BD55" s="979"/>
      <c r="BE55" s="979"/>
      <c r="BF55" s="979"/>
      <c r="BG55" s="979"/>
      <c r="BH55" s="979"/>
      <c r="BI55" s="979"/>
      <c r="BJ55" s="979"/>
      <c r="BK55" s="979"/>
      <c r="BL55" s="979"/>
      <c r="BM55" s="979"/>
      <c r="BN55" s="979"/>
      <c r="BO55" s="979"/>
      <c r="BP55" s="979"/>
      <c r="BQ55" s="979"/>
      <c r="BR55" s="979"/>
      <c r="BS55" s="979"/>
      <c r="BT55" s="979"/>
      <c r="BU55" s="979"/>
      <c r="BV55" s="979"/>
      <c r="BW55" s="979"/>
      <c r="BX55" s="979"/>
      <c r="BY55" s="979"/>
      <c r="BZ55" s="979"/>
      <c r="CA55" s="979"/>
      <c r="CB55" s="979"/>
      <c r="CC55" s="979"/>
      <c r="CD55" s="979"/>
      <c r="CE55" s="979"/>
      <c r="CF55" s="979"/>
      <c r="CG55" s="979"/>
      <c r="CH55" s="979"/>
      <c r="CI55" s="979"/>
      <c r="CJ55" s="979"/>
      <c r="CK55" s="979"/>
      <c r="CL55" s="979"/>
      <c r="CM55" s="979"/>
      <c r="CN55" s="979"/>
      <c r="CO55" s="979"/>
      <c r="CP55" s="979"/>
      <c r="CQ55" s="979"/>
      <c r="CR55" s="979"/>
      <c r="CS55" s="979"/>
      <c r="CT55" s="979"/>
      <c r="CU55" s="979"/>
      <c r="CV55" s="979"/>
      <c r="CW55" s="979"/>
      <c r="CX55" s="979"/>
      <c r="CY55" s="979"/>
      <c r="CZ55" s="979"/>
      <c r="DA55" s="979"/>
      <c r="DB55" s="979"/>
      <c r="DC55" s="979"/>
      <c r="DD55" s="979"/>
      <c r="DE55" s="979"/>
      <c r="DF55" s="979"/>
      <c r="DG55" s="979"/>
      <c r="DH55" s="979"/>
      <c r="DI55" s="979"/>
      <c r="DJ55" s="979"/>
      <c r="DK55" s="979"/>
      <c r="DL55" s="979"/>
      <c r="DM55" s="979"/>
      <c r="DN55" s="979"/>
      <c r="DO55" s="979"/>
      <c r="DP55" s="979"/>
      <c r="DQ55" s="979"/>
      <c r="DR55" s="979"/>
      <c r="DS55" s="979"/>
      <c r="DT55" s="979"/>
      <c r="DU55" s="979"/>
      <c r="DV55" s="979"/>
      <c r="DW55" s="979"/>
      <c r="DX55" s="979"/>
      <c r="DY55" s="979"/>
      <c r="DZ55" s="979"/>
      <c r="EA55" s="979"/>
      <c r="EB55" s="979"/>
      <c r="EC55" s="979"/>
      <c r="ED55" s="979"/>
      <c r="EE55" s="979"/>
      <c r="EF55" s="979"/>
      <c r="EG55" s="979"/>
      <c r="EH55" s="979"/>
      <c r="EI55" s="979"/>
      <c r="EJ55" s="979"/>
      <c r="EK55" s="979"/>
      <c r="EL55" s="979"/>
      <c r="EM55" s="979"/>
      <c r="EN55" s="979"/>
      <c r="EO55" s="979"/>
      <c r="EP55" s="979"/>
      <c r="EQ55" s="979"/>
      <c r="ER55" s="979"/>
      <c r="ES55" s="979"/>
      <c r="ET55" s="979"/>
      <c r="EU55" s="979"/>
      <c r="EV55" s="979"/>
      <c r="EW55" s="979"/>
      <c r="EX55" s="979"/>
      <c r="EY55" s="979"/>
      <c r="EZ55" s="979"/>
      <c r="FA55" s="979"/>
      <c r="FB55" s="979"/>
      <c r="FC55" s="979"/>
      <c r="FD55" s="979"/>
      <c r="FE55" s="979"/>
      <c r="FF55" s="979"/>
      <c r="FG55" s="979"/>
      <c r="FH55" s="979"/>
      <c r="FI55" s="979"/>
      <c r="FJ55" s="979"/>
      <c r="FK55" s="979"/>
      <c r="FL55" s="979"/>
      <c r="FM55" s="979"/>
      <c r="FN55" s="979"/>
      <c r="FO55" s="979"/>
      <c r="FP55" s="979"/>
      <c r="FQ55" s="979"/>
      <c r="FR55" s="979"/>
    </row>
    <row r="56" spans="17:174">
      <c r="Q56" s="979"/>
      <c r="R56" s="979"/>
      <c r="S56" s="979"/>
      <c r="T56" s="979"/>
      <c r="U56" s="979"/>
      <c r="V56" s="979"/>
      <c r="W56" s="979"/>
      <c r="X56" s="979"/>
      <c r="Y56" s="979"/>
      <c r="Z56" s="979"/>
      <c r="AA56" s="979"/>
      <c r="AB56" s="979"/>
      <c r="AC56" s="979"/>
      <c r="AD56" s="979"/>
      <c r="AE56" s="979"/>
      <c r="AF56" s="979"/>
      <c r="AG56" s="979"/>
      <c r="AH56" s="979"/>
      <c r="AI56" s="979"/>
      <c r="AJ56" s="979"/>
      <c r="AK56" s="979"/>
      <c r="AL56" s="979"/>
      <c r="AM56" s="979"/>
      <c r="AN56" s="979"/>
      <c r="AO56" s="979"/>
      <c r="AP56" s="979"/>
      <c r="AQ56" s="979"/>
      <c r="AR56" s="979"/>
      <c r="AS56" s="979"/>
      <c r="AT56" s="979"/>
      <c r="AU56" s="979"/>
      <c r="AV56" s="979"/>
      <c r="AW56" s="979"/>
      <c r="AX56" s="979"/>
      <c r="AY56" s="979"/>
      <c r="AZ56" s="979"/>
      <c r="BA56" s="979"/>
      <c r="BB56" s="979"/>
      <c r="BC56" s="979"/>
      <c r="BD56" s="979"/>
      <c r="BE56" s="979"/>
      <c r="BF56" s="979"/>
      <c r="BG56" s="979"/>
      <c r="BH56" s="979"/>
      <c r="BI56" s="979"/>
      <c r="BJ56" s="979"/>
      <c r="BK56" s="979"/>
      <c r="BL56" s="979"/>
      <c r="BM56" s="979"/>
      <c r="BN56" s="979"/>
      <c r="BO56" s="979"/>
      <c r="BP56" s="979"/>
      <c r="BQ56" s="979"/>
      <c r="BR56" s="979"/>
      <c r="BS56" s="979"/>
      <c r="BT56" s="979"/>
      <c r="BU56" s="979"/>
      <c r="BV56" s="979"/>
      <c r="BW56" s="979"/>
      <c r="BX56" s="979"/>
      <c r="BY56" s="979"/>
      <c r="BZ56" s="979"/>
      <c r="CA56" s="979"/>
      <c r="CB56" s="979"/>
      <c r="CC56" s="979"/>
      <c r="CD56" s="979"/>
      <c r="CE56" s="979"/>
      <c r="CF56" s="979"/>
      <c r="CG56" s="979"/>
      <c r="CH56" s="979"/>
      <c r="CI56" s="979"/>
      <c r="CJ56" s="979"/>
      <c r="CK56" s="979"/>
      <c r="CL56" s="979"/>
      <c r="CM56" s="979"/>
      <c r="CN56" s="979"/>
      <c r="CO56" s="979"/>
      <c r="CP56" s="979"/>
      <c r="CQ56" s="979"/>
      <c r="CR56" s="979"/>
      <c r="CS56" s="979"/>
      <c r="CT56" s="979"/>
      <c r="CU56" s="979"/>
      <c r="CV56" s="979"/>
      <c r="CW56" s="979"/>
      <c r="CX56" s="979"/>
      <c r="CY56" s="979"/>
      <c r="CZ56" s="979"/>
      <c r="DA56" s="979"/>
      <c r="DB56" s="979"/>
      <c r="DC56" s="979"/>
      <c r="DD56" s="979"/>
      <c r="DE56" s="979"/>
      <c r="DF56" s="979"/>
      <c r="DG56" s="979"/>
      <c r="DH56" s="979"/>
      <c r="DI56" s="979"/>
      <c r="DJ56" s="979"/>
      <c r="DK56" s="979"/>
      <c r="DL56" s="979"/>
      <c r="DM56" s="979"/>
      <c r="DN56" s="979"/>
      <c r="DO56" s="979"/>
      <c r="DP56" s="979"/>
      <c r="DQ56" s="979"/>
      <c r="DR56" s="979"/>
      <c r="DS56" s="979"/>
      <c r="DT56" s="979"/>
      <c r="DU56" s="979"/>
      <c r="DV56" s="979"/>
      <c r="DW56" s="979"/>
      <c r="DX56" s="979"/>
      <c r="DY56" s="979"/>
      <c r="DZ56" s="979"/>
      <c r="EA56" s="979"/>
      <c r="EB56" s="979"/>
      <c r="EC56" s="979"/>
      <c r="ED56" s="979"/>
      <c r="EE56" s="979"/>
      <c r="EF56" s="979"/>
      <c r="EG56" s="979"/>
      <c r="EH56" s="979"/>
      <c r="EI56" s="979"/>
      <c r="EJ56" s="979"/>
      <c r="EK56" s="979"/>
      <c r="EL56" s="979"/>
      <c r="EM56" s="979"/>
      <c r="EN56" s="979"/>
      <c r="EO56" s="979"/>
      <c r="EP56" s="979"/>
      <c r="EQ56" s="979"/>
      <c r="ER56" s="979"/>
      <c r="ES56" s="979"/>
      <c r="ET56" s="979"/>
      <c r="EU56" s="979"/>
      <c r="EV56" s="979"/>
      <c r="EW56" s="979"/>
      <c r="EX56" s="979"/>
      <c r="EY56" s="979"/>
      <c r="EZ56" s="979"/>
      <c r="FA56" s="979"/>
      <c r="FB56" s="979"/>
      <c r="FC56" s="979"/>
      <c r="FD56" s="979"/>
      <c r="FE56" s="979"/>
      <c r="FF56" s="979"/>
      <c r="FG56" s="979"/>
      <c r="FH56" s="979"/>
      <c r="FI56" s="979"/>
      <c r="FJ56" s="979"/>
      <c r="FK56" s="979"/>
      <c r="FL56" s="979"/>
      <c r="FM56" s="979"/>
      <c r="FN56" s="979"/>
      <c r="FO56" s="979"/>
      <c r="FP56" s="979"/>
      <c r="FQ56" s="979"/>
      <c r="FR56" s="979"/>
    </row>
    <row r="57" spans="17:174">
      <c r="Q57" s="979"/>
      <c r="R57" s="979"/>
      <c r="S57" s="979"/>
      <c r="T57" s="979"/>
      <c r="U57" s="979"/>
      <c r="V57" s="979"/>
      <c r="W57" s="979"/>
      <c r="X57" s="979"/>
      <c r="Y57" s="979"/>
      <c r="Z57" s="979"/>
      <c r="AA57" s="979"/>
      <c r="AB57" s="979"/>
      <c r="AC57" s="979"/>
      <c r="AD57" s="979"/>
      <c r="AE57" s="979"/>
      <c r="AF57" s="979"/>
      <c r="AG57" s="979"/>
      <c r="AH57" s="979"/>
      <c r="AI57" s="979"/>
      <c r="AJ57" s="979"/>
      <c r="AK57" s="979"/>
      <c r="AL57" s="979"/>
      <c r="AM57" s="979"/>
      <c r="AN57" s="979"/>
      <c r="AO57" s="979"/>
      <c r="AP57" s="979"/>
      <c r="AQ57" s="979"/>
      <c r="AR57" s="979"/>
      <c r="AS57" s="979"/>
      <c r="AT57" s="979"/>
      <c r="AU57" s="979"/>
      <c r="AV57" s="979"/>
      <c r="AW57" s="979"/>
      <c r="AX57" s="979"/>
      <c r="AY57" s="979"/>
      <c r="AZ57" s="979"/>
      <c r="BA57" s="979"/>
      <c r="BB57" s="979"/>
      <c r="BC57" s="979"/>
      <c r="BD57" s="979"/>
      <c r="BE57" s="979"/>
      <c r="BF57" s="979"/>
      <c r="BG57" s="979"/>
      <c r="BH57" s="979"/>
      <c r="BI57" s="979"/>
      <c r="BJ57" s="979"/>
      <c r="BK57" s="979"/>
      <c r="BL57" s="979"/>
      <c r="BM57" s="979"/>
      <c r="BN57" s="979"/>
      <c r="BO57" s="979"/>
      <c r="BP57" s="979"/>
      <c r="BQ57" s="979"/>
      <c r="BR57" s="979"/>
      <c r="BS57" s="979"/>
      <c r="BT57" s="979"/>
      <c r="BU57" s="979"/>
      <c r="BV57" s="979"/>
      <c r="BW57" s="979"/>
      <c r="BX57" s="979"/>
      <c r="BY57" s="979"/>
      <c r="BZ57" s="979"/>
      <c r="CA57" s="979"/>
      <c r="CB57" s="979"/>
      <c r="CC57" s="979"/>
      <c r="CD57" s="979"/>
      <c r="CE57" s="979"/>
      <c r="CF57" s="979"/>
      <c r="CG57" s="979"/>
      <c r="CH57" s="979"/>
      <c r="CI57" s="979"/>
      <c r="CJ57" s="979"/>
      <c r="CK57" s="979"/>
      <c r="CL57" s="979"/>
      <c r="CM57" s="979"/>
      <c r="CN57" s="979"/>
      <c r="CO57" s="979"/>
      <c r="CP57" s="979"/>
      <c r="CQ57" s="979"/>
      <c r="CR57" s="979"/>
      <c r="CS57" s="979"/>
      <c r="CT57" s="979"/>
      <c r="CU57" s="979"/>
      <c r="CV57" s="979"/>
      <c r="CW57" s="979"/>
      <c r="CX57" s="979"/>
      <c r="CY57" s="979"/>
      <c r="CZ57" s="979"/>
      <c r="DA57" s="979"/>
      <c r="DB57" s="979"/>
      <c r="DC57" s="979"/>
      <c r="DD57" s="979"/>
      <c r="DE57" s="979"/>
      <c r="DF57" s="979"/>
      <c r="DG57" s="979"/>
      <c r="DH57" s="979"/>
      <c r="DI57" s="979"/>
      <c r="DJ57" s="979"/>
      <c r="DK57" s="979"/>
      <c r="DL57" s="979"/>
      <c r="DM57" s="979"/>
      <c r="DN57" s="979"/>
      <c r="DO57" s="979"/>
      <c r="DP57" s="979"/>
      <c r="DQ57" s="979"/>
      <c r="DR57" s="979"/>
      <c r="DS57" s="979"/>
      <c r="DT57" s="979"/>
      <c r="DU57" s="979"/>
      <c r="DV57" s="979"/>
      <c r="DW57" s="979"/>
      <c r="DX57" s="979"/>
      <c r="DY57" s="979"/>
      <c r="DZ57" s="979"/>
      <c r="EA57" s="979"/>
      <c r="EB57" s="979"/>
      <c r="EC57" s="979"/>
      <c r="ED57" s="979"/>
      <c r="EE57" s="979"/>
      <c r="EF57" s="979"/>
      <c r="EG57" s="979"/>
      <c r="EH57" s="979"/>
      <c r="EI57" s="979"/>
      <c r="EJ57" s="979"/>
      <c r="EK57" s="979"/>
      <c r="EL57" s="979"/>
      <c r="EM57" s="979"/>
      <c r="EN57" s="979"/>
      <c r="EO57" s="979"/>
      <c r="EP57" s="979"/>
      <c r="EQ57" s="979"/>
      <c r="ER57" s="979"/>
      <c r="ES57" s="979"/>
      <c r="ET57" s="979"/>
      <c r="EU57" s="979"/>
      <c r="EV57" s="979"/>
      <c r="EW57" s="979"/>
      <c r="EX57" s="979"/>
      <c r="EY57" s="979"/>
      <c r="EZ57" s="979"/>
      <c r="FA57" s="979"/>
      <c r="FB57" s="979"/>
      <c r="FC57" s="979"/>
      <c r="FD57" s="979"/>
      <c r="FE57" s="979"/>
      <c r="FF57" s="979"/>
      <c r="FG57" s="979"/>
      <c r="FH57" s="979"/>
      <c r="FI57" s="979"/>
      <c r="FJ57" s="979"/>
      <c r="FK57" s="979"/>
      <c r="FL57" s="979"/>
      <c r="FM57" s="979"/>
      <c r="FN57" s="979"/>
      <c r="FO57" s="979"/>
      <c r="FP57" s="979"/>
      <c r="FQ57" s="979"/>
      <c r="FR57" s="979"/>
    </row>
    <row r="58" spans="17:174">
      <c r="Q58" s="979"/>
      <c r="R58" s="979"/>
      <c r="S58" s="979"/>
      <c r="T58" s="979"/>
      <c r="U58" s="979"/>
      <c r="V58" s="979"/>
      <c r="W58" s="979"/>
      <c r="X58" s="979"/>
      <c r="Y58" s="979"/>
      <c r="Z58" s="979"/>
      <c r="AA58" s="979"/>
      <c r="AB58" s="979"/>
      <c r="AC58" s="979"/>
      <c r="AD58" s="979"/>
      <c r="AE58" s="979"/>
      <c r="AF58" s="979"/>
      <c r="AG58" s="979"/>
      <c r="AH58" s="979"/>
      <c r="AI58" s="979"/>
      <c r="AJ58" s="979"/>
      <c r="AK58" s="979"/>
      <c r="AL58" s="979"/>
      <c r="AM58" s="979"/>
      <c r="AN58" s="979"/>
      <c r="AO58" s="979"/>
      <c r="AP58" s="979"/>
      <c r="AQ58" s="979"/>
      <c r="AR58" s="979"/>
      <c r="AS58" s="979"/>
      <c r="AT58" s="979"/>
      <c r="AU58" s="979"/>
      <c r="AV58" s="979"/>
      <c r="AW58" s="979"/>
      <c r="AX58" s="979"/>
      <c r="AY58" s="979"/>
      <c r="AZ58" s="979"/>
      <c r="BA58" s="979"/>
      <c r="BB58" s="979"/>
      <c r="BC58" s="979"/>
      <c r="BD58" s="979"/>
      <c r="BE58" s="979"/>
      <c r="BF58" s="979"/>
      <c r="BG58" s="979"/>
      <c r="BH58" s="979"/>
      <c r="BI58" s="979"/>
      <c r="BJ58" s="979"/>
      <c r="BK58" s="979"/>
      <c r="BL58" s="979"/>
      <c r="BM58" s="979"/>
      <c r="BN58" s="979"/>
      <c r="BO58" s="979"/>
      <c r="BP58" s="979"/>
      <c r="BQ58" s="979"/>
      <c r="BR58" s="979"/>
      <c r="BS58" s="979"/>
      <c r="BT58" s="979"/>
      <c r="BU58" s="979"/>
      <c r="BV58" s="979"/>
      <c r="BW58" s="979"/>
      <c r="BX58" s="979"/>
      <c r="BY58" s="979"/>
      <c r="BZ58" s="979"/>
      <c r="CA58" s="979"/>
      <c r="CB58" s="979"/>
      <c r="CC58" s="979"/>
      <c r="CD58" s="979"/>
      <c r="CE58" s="979"/>
      <c r="CF58" s="979"/>
      <c r="CG58" s="979"/>
      <c r="CH58" s="979"/>
      <c r="CI58" s="979"/>
      <c r="CJ58" s="979"/>
      <c r="CK58" s="979"/>
      <c r="CL58" s="979"/>
      <c r="CM58" s="979"/>
      <c r="CN58" s="979"/>
      <c r="CO58" s="979"/>
      <c r="CP58" s="979"/>
      <c r="CQ58" s="979"/>
      <c r="CR58" s="979"/>
      <c r="CS58" s="979"/>
      <c r="CT58" s="979"/>
      <c r="CU58" s="979"/>
      <c r="CV58" s="979"/>
      <c r="CW58" s="979"/>
      <c r="CX58" s="979"/>
      <c r="CY58" s="979"/>
      <c r="CZ58" s="979"/>
      <c r="DA58" s="979"/>
      <c r="DB58" s="979"/>
      <c r="DC58" s="979"/>
      <c r="DD58" s="979"/>
      <c r="DE58" s="979"/>
      <c r="DF58" s="979"/>
      <c r="DG58" s="979"/>
      <c r="DH58" s="979"/>
      <c r="DI58" s="979"/>
      <c r="DJ58" s="979"/>
      <c r="DK58" s="979"/>
      <c r="DL58" s="979"/>
      <c r="DM58" s="979"/>
      <c r="DN58" s="979"/>
      <c r="DO58" s="979"/>
      <c r="DP58" s="979"/>
      <c r="DQ58" s="979"/>
      <c r="DR58" s="979"/>
      <c r="DS58" s="979"/>
      <c r="DT58" s="979"/>
      <c r="DU58" s="979"/>
      <c r="DV58" s="979"/>
      <c r="DW58" s="979"/>
      <c r="DX58" s="979"/>
      <c r="DY58" s="979"/>
      <c r="DZ58" s="979"/>
      <c r="EA58" s="979"/>
      <c r="EB58" s="979"/>
      <c r="EC58" s="979"/>
      <c r="ED58" s="979"/>
      <c r="EE58" s="979"/>
      <c r="EF58" s="979"/>
      <c r="EG58" s="979"/>
      <c r="EH58" s="979"/>
      <c r="EI58" s="979"/>
      <c r="EJ58" s="979"/>
      <c r="EK58" s="979"/>
      <c r="EL58" s="979"/>
      <c r="EM58" s="979"/>
      <c r="EN58" s="979"/>
      <c r="EO58" s="979"/>
      <c r="EP58" s="979"/>
      <c r="EQ58" s="979"/>
      <c r="ER58" s="979"/>
      <c r="ES58" s="979"/>
      <c r="ET58" s="979"/>
      <c r="EU58" s="979"/>
      <c r="EV58" s="979"/>
      <c r="EW58" s="979"/>
      <c r="EX58" s="979"/>
      <c r="EY58" s="979"/>
      <c r="EZ58" s="979"/>
      <c r="FA58" s="979"/>
      <c r="FB58" s="979"/>
      <c r="FC58" s="979"/>
      <c r="FD58" s="979"/>
      <c r="FE58" s="979"/>
      <c r="FF58" s="979"/>
      <c r="FG58" s="979"/>
      <c r="FH58" s="979"/>
      <c r="FI58" s="979"/>
      <c r="FJ58" s="979"/>
      <c r="FK58" s="979"/>
      <c r="FL58" s="979"/>
      <c r="FM58" s="979"/>
      <c r="FN58" s="979"/>
      <c r="FO58" s="979"/>
      <c r="FP58" s="979"/>
      <c r="FQ58" s="979"/>
      <c r="FR58" s="979"/>
    </row>
    <row r="59" spans="17:174">
      <c r="Q59" s="979"/>
      <c r="R59" s="979"/>
      <c r="S59" s="979"/>
      <c r="T59" s="979"/>
      <c r="U59" s="979"/>
      <c r="V59" s="979"/>
      <c r="W59" s="979"/>
      <c r="X59" s="979"/>
      <c r="Y59" s="979"/>
      <c r="Z59" s="979"/>
      <c r="AA59" s="979"/>
      <c r="AB59" s="979"/>
      <c r="AC59" s="979"/>
      <c r="AD59" s="979"/>
      <c r="AE59" s="979"/>
      <c r="AF59" s="979"/>
      <c r="AG59" s="979"/>
      <c r="AH59" s="979"/>
      <c r="AI59" s="979"/>
      <c r="AJ59" s="979"/>
      <c r="AK59" s="979"/>
      <c r="AL59" s="979"/>
      <c r="AM59" s="979"/>
      <c r="AN59" s="979"/>
      <c r="AO59" s="979"/>
      <c r="AP59" s="979"/>
      <c r="AQ59" s="979"/>
      <c r="AR59" s="979"/>
      <c r="AS59" s="979"/>
      <c r="AT59" s="979"/>
      <c r="AU59" s="979"/>
      <c r="AV59" s="979"/>
      <c r="AW59" s="979"/>
      <c r="AX59" s="979"/>
      <c r="AY59" s="979"/>
      <c r="AZ59" s="979"/>
      <c r="BA59" s="979"/>
      <c r="BB59" s="979"/>
      <c r="BC59" s="979"/>
      <c r="BD59" s="979"/>
      <c r="BE59" s="979"/>
      <c r="BF59" s="979"/>
      <c r="BG59" s="979"/>
      <c r="BH59" s="979"/>
      <c r="BI59" s="979"/>
      <c r="BJ59" s="979"/>
      <c r="BK59" s="979"/>
      <c r="BL59" s="979"/>
      <c r="BM59" s="979"/>
      <c r="BN59" s="979"/>
      <c r="BO59" s="979"/>
      <c r="BP59" s="979"/>
      <c r="BQ59" s="979"/>
      <c r="BR59" s="979"/>
      <c r="BS59" s="979"/>
      <c r="BT59" s="979"/>
      <c r="BU59" s="979"/>
      <c r="BV59" s="979"/>
      <c r="BW59" s="979"/>
      <c r="BX59" s="979"/>
      <c r="BY59" s="979"/>
      <c r="BZ59" s="979"/>
      <c r="CA59" s="979"/>
      <c r="CB59" s="979"/>
      <c r="CC59" s="979"/>
      <c r="CD59" s="979"/>
      <c r="CE59" s="979"/>
      <c r="CF59" s="979"/>
      <c r="CG59" s="979"/>
      <c r="CH59" s="979"/>
      <c r="CI59" s="979"/>
      <c r="CJ59" s="979"/>
      <c r="CK59" s="979"/>
      <c r="CL59" s="979"/>
      <c r="CM59" s="979"/>
      <c r="CN59" s="979"/>
      <c r="CO59" s="979"/>
      <c r="CP59" s="979"/>
      <c r="CQ59" s="979"/>
      <c r="CR59" s="979"/>
      <c r="CS59" s="979"/>
      <c r="CT59" s="979"/>
      <c r="CU59" s="979"/>
      <c r="CV59" s="979"/>
      <c r="CW59" s="979"/>
      <c r="CX59" s="979"/>
      <c r="CY59" s="979"/>
      <c r="CZ59" s="979"/>
      <c r="DA59" s="979"/>
      <c r="DB59" s="979"/>
      <c r="DC59" s="979"/>
      <c r="DD59" s="979"/>
      <c r="DE59" s="979"/>
      <c r="DF59" s="979"/>
      <c r="DG59" s="979"/>
      <c r="DH59" s="979"/>
      <c r="DI59" s="979"/>
      <c r="DJ59" s="979"/>
      <c r="DK59" s="979"/>
      <c r="DL59" s="979"/>
      <c r="DM59" s="979"/>
      <c r="DN59" s="979"/>
      <c r="DO59" s="979"/>
      <c r="DP59" s="979"/>
      <c r="DQ59" s="979"/>
      <c r="DR59" s="979"/>
      <c r="DS59" s="979"/>
      <c r="DT59" s="979"/>
      <c r="DU59" s="979"/>
      <c r="DV59" s="979"/>
      <c r="DW59" s="979"/>
      <c r="DX59" s="979"/>
      <c r="DY59" s="979"/>
      <c r="DZ59" s="979"/>
      <c r="EA59" s="979"/>
      <c r="EB59" s="979"/>
      <c r="EC59" s="979"/>
      <c r="ED59" s="979"/>
      <c r="EE59" s="979"/>
      <c r="EF59" s="979"/>
      <c r="EG59" s="979"/>
      <c r="EH59" s="979"/>
      <c r="EI59" s="979"/>
      <c r="EJ59" s="979"/>
      <c r="EK59" s="979"/>
      <c r="EL59" s="979"/>
      <c r="EM59" s="979"/>
      <c r="EN59" s="979"/>
      <c r="EO59" s="979"/>
      <c r="EP59" s="979"/>
      <c r="EQ59" s="979"/>
      <c r="ER59" s="979"/>
      <c r="ES59" s="979"/>
      <c r="ET59" s="979"/>
      <c r="EU59" s="979"/>
      <c r="EV59" s="979"/>
      <c r="EW59" s="979"/>
      <c r="EX59" s="979"/>
      <c r="EY59" s="979"/>
      <c r="EZ59" s="979"/>
      <c r="FA59" s="979"/>
      <c r="FB59" s="979"/>
      <c r="FC59" s="979"/>
      <c r="FD59" s="979"/>
      <c r="FE59" s="979"/>
      <c r="FF59" s="979"/>
      <c r="FG59" s="979"/>
      <c r="FH59" s="979"/>
      <c r="FI59" s="979"/>
      <c r="FJ59" s="979"/>
      <c r="FK59" s="979"/>
      <c r="FL59" s="979"/>
      <c r="FM59" s="979"/>
      <c r="FN59" s="979"/>
      <c r="FO59" s="979"/>
      <c r="FP59" s="979"/>
      <c r="FQ59" s="979"/>
      <c r="FR59" s="979"/>
    </row>
    <row r="60" spans="17:174">
      <c r="Q60" s="979"/>
      <c r="R60" s="979"/>
      <c r="S60" s="979"/>
      <c r="T60" s="979"/>
      <c r="U60" s="979"/>
      <c r="V60" s="979"/>
      <c r="W60" s="979"/>
      <c r="X60" s="979"/>
      <c r="Y60" s="979"/>
      <c r="Z60" s="979"/>
      <c r="AA60" s="979"/>
      <c r="AB60" s="979"/>
      <c r="AC60" s="979"/>
      <c r="AD60" s="979"/>
      <c r="AE60" s="979"/>
      <c r="AF60" s="979"/>
      <c r="AG60" s="979"/>
      <c r="AH60" s="979"/>
      <c r="AI60" s="979"/>
      <c r="AJ60" s="979"/>
      <c r="AK60" s="979"/>
      <c r="AL60" s="979"/>
      <c r="AM60" s="979"/>
      <c r="AN60" s="979"/>
      <c r="AO60" s="979"/>
      <c r="AP60" s="979"/>
      <c r="AQ60" s="979"/>
      <c r="AR60" s="979"/>
      <c r="AS60" s="979"/>
      <c r="AT60" s="979"/>
      <c r="AU60" s="979"/>
      <c r="AV60" s="979"/>
      <c r="AW60" s="979"/>
      <c r="AX60" s="979"/>
      <c r="AY60" s="979"/>
      <c r="AZ60" s="979"/>
      <c r="BA60" s="979"/>
      <c r="BB60" s="979"/>
      <c r="BC60" s="979"/>
      <c r="BD60" s="979"/>
      <c r="BE60" s="979"/>
      <c r="BF60" s="979"/>
      <c r="BG60" s="979"/>
      <c r="BH60" s="979"/>
      <c r="BI60" s="979"/>
      <c r="BJ60" s="979"/>
      <c r="BK60" s="979"/>
      <c r="BL60" s="979"/>
      <c r="BM60" s="979"/>
      <c r="BN60" s="979"/>
      <c r="BO60" s="979"/>
      <c r="BP60" s="979"/>
      <c r="BQ60" s="979"/>
      <c r="BR60" s="979"/>
      <c r="BS60" s="979"/>
      <c r="BT60" s="979"/>
      <c r="BU60" s="979"/>
      <c r="BV60" s="979"/>
      <c r="BW60" s="979"/>
      <c r="BX60" s="979"/>
      <c r="BY60" s="979"/>
      <c r="BZ60" s="979"/>
      <c r="CA60" s="979"/>
      <c r="CB60" s="979"/>
      <c r="CC60" s="979"/>
      <c r="CD60" s="979"/>
      <c r="CE60" s="979"/>
      <c r="CF60" s="979"/>
      <c r="CG60" s="979"/>
      <c r="CH60" s="979"/>
      <c r="CI60" s="979"/>
      <c r="CJ60" s="979"/>
      <c r="CK60" s="979"/>
      <c r="CL60" s="979"/>
      <c r="CM60" s="979"/>
      <c r="CN60" s="979"/>
      <c r="CO60" s="979"/>
      <c r="CP60" s="979"/>
      <c r="CQ60" s="979"/>
      <c r="CR60" s="979"/>
      <c r="CS60" s="979"/>
      <c r="CT60" s="979"/>
      <c r="CU60" s="979"/>
      <c r="CV60" s="979"/>
      <c r="CW60" s="979"/>
      <c r="CX60" s="979"/>
      <c r="CY60" s="979"/>
      <c r="CZ60" s="979"/>
      <c r="DA60" s="979"/>
      <c r="DB60" s="979"/>
      <c r="DC60" s="979"/>
      <c r="DD60" s="979"/>
      <c r="DE60" s="979"/>
      <c r="DF60" s="979"/>
      <c r="DG60" s="979"/>
      <c r="DH60" s="979"/>
      <c r="DI60" s="979"/>
      <c r="DJ60" s="979"/>
      <c r="DK60" s="979"/>
      <c r="DL60" s="979"/>
      <c r="DM60" s="979"/>
      <c r="DN60" s="979"/>
      <c r="DO60" s="979"/>
      <c r="DP60" s="979"/>
      <c r="DQ60" s="979"/>
      <c r="DR60" s="979"/>
      <c r="DS60" s="979"/>
      <c r="DT60" s="979"/>
      <c r="DU60" s="979"/>
      <c r="DV60" s="979"/>
      <c r="DW60" s="979"/>
      <c r="DX60" s="979"/>
      <c r="DY60" s="979"/>
      <c r="DZ60" s="979"/>
      <c r="EA60" s="979"/>
      <c r="EB60" s="979"/>
      <c r="EC60" s="979"/>
      <c r="ED60" s="979"/>
      <c r="EE60" s="979"/>
      <c r="EF60" s="979"/>
      <c r="EG60" s="979"/>
      <c r="EH60" s="979"/>
      <c r="EI60" s="979"/>
      <c r="EJ60" s="979"/>
      <c r="EK60" s="979"/>
      <c r="EL60" s="979"/>
      <c r="EM60" s="979"/>
      <c r="EN60" s="979"/>
      <c r="EO60" s="979"/>
      <c r="EP60" s="979"/>
      <c r="EQ60" s="979"/>
      <c r="ER60" s="979"/>
      <c r="ES60" s="979"/>
      <c r="ET60" s="979"/>
      <c r="EU60" s="979"/>
      <c r="EV60" s="979"/>
      <c r="EW60" s="979"/>
      <c r="EX60" s="979"/>
      <c r="EY60" s="979"/>
      <c r="EZ60" s="979"/>
      <c r="FA60" s="979"/>
      <c r="FB60" s="979"/>
      <c r="FC60" s="979"/>
      <c r="FD60" s="979"/>
      <c r="FE60" s="979"/>
      <c r="FF60" s="979"/>
      <c r="FG60" s="979"/>
      <c r="FH60" s="979"/>
      <c r="FI60" s="979"/>
      <c r="FJ60" s="979"/>
      <c r="FK60" s="979"/>
      <c r="FL60" s="979"/>
      <c r="FM60" s="979"/>
      <c r="FN60" s="979"/>
      <c r="FO60" s="979"/>
      <c r="FP60" s="979"/>
      <c r="FQ60" s="979"/>
      <c r="FR60" s="979"/>
    </row>
    <row r="61" spans="17:174">
      <c r="Q61" s="979"/>
      <c r="R61" s="979"/>
      <c r="S61" s="979"/>
      <c r="T61" s="979"/>
      <c r="U61" s="979"/>
      <c r="V61" s="979"/>
      <c r="W61" s="979"/>
      <c r="X61" s="979"/>
      <c r="Y61" s="979"/>
      <c r="Z61" s="979"/>
      <c r="AA61" s="979"/>
      <c r="AB61" s="979"/>
      <c r="AC61" s="979"/>
      <c r="AD61" s="979"/>
      <c r="AE61" s="979"/>
      <c r="AF61" s="979"/>
      <c r="AG61" s="979"/>
      <c r="AH61" s="979"/>
      <c r="AI61" s="979"/>
      <c r="AJ61" s="979"/>
      <c r="AK61" s="979"/>
      <c r="AL61" s="979"/>
      <c r="AM61" s="979"/>
      <c r="AN61" s="979"/>
      <c r="AO61" s="979"/>
      <c r="AP61" s="979"/>
      <c r="AQ61" s="979"/>
      <c r="AR61" s="979"/>
      <c r="AS61" s="979"/>
      <c r="AT61" s="979"/>
      <c r="AU61" s="979"/>
      <c r="AV61" s="979"/>
      <c r="AW61" s="979"/>
      <c r="AX61" s="979"/>
      <c r="AY61" s="979"/>
      <c r="AZ61" s="979"/>
      <c r="BA61" s="979"/>
      <c r="BB61" s="979"/>
      <c r="BC61" s="979"/>
      <c r="BD61" s="979"/>
      <c r="BE61" s="979"/>
      <c r="BF61" s="979"/>
      <c r="BG61" s="979"/>
      <c r="BH61" s="979"/>
      <c r="BI61" s="979"/>
      <c r="BJ61" s="979"/>
      <c r="BK61" s="979"/>
      <c r="BL61" s="979"/>
      <c r="BM61" s="979"/>
      <c r="BN61" s="979"/>
      <c r="BO61" s="979"/>
      <c r="BP61" s="979"/>
      <c r="BQ61" s="979"/>
      <c r="BR61" s="979"/>
      <c r="BS61" s="979"/>
      <c r="BT61" s="979"/>
      <c r="BU61" s="979"/>
      <c r="BV61" s="979"/>
      <c r="BW61" s="979"/>
      <c r="BX61" s="979"/>
      <c r="BY61" s="979"/>
      <c r="BZ61" s="979"/>
      <c r="CA61" s="979"/>
      <c r="CB61" s="979"/>
      <c r="CC61" s="979"/>
      <c r="CD61" s="979"/>
      <c r="CE61" s="979"/>
      <c r="CF61" s="979"/>
      <c r="CG61" s="979"/>
      <c r="CH61" s="979"/>
      <c r="CI61" s="979"/>
      <c r="CJ61" s="979"/>
      <c r="CK61" s="979"/>
      <c r="CL61" s="979"/>
      <c r="CM61" s="979"/>
      <c r="CN61" s="979"/>
      <c r="CO61" s="979"/>
      <c r="CP61" s="979"/>
      <c r="CQ61" s="979"/>
      <c r="CR61" s="979"/>
      <c r="CS61" s="979"/>
      <c r="CT61" s="979"/>
      <c r="CU61" s="979"/>
      <c r="CV61" s="979"/>
      <c r="CW61" s="979"/>
      <c r="CX61" s="979"/>
      <c r="CY61" s="979"/>
      <c r="CZ61" s="979"/>
      <c r="DA61" s="979"/>
      <c r="DB61" s="979"/>
      <c r="DC61" s="979"/>
      <c r="DD61" s="979"/>
      <c r="DE61" s="979"/>
      <c r="DF61" s="979"/>
      <c r="DG61" s="979"/>
      <c r="DH61" s="979"/>
      <c r="DI61" s="979"/>
      <c r="DJ61" s="979"/>
      <c r="DK61" s="979"/>
      <c r="DL61" s="979"/>
      <c r="DM61" s="979"/>
      <c r="DN61" s="979"/>
      <c r="DO61" s="979"/>
      <c r="DP61" s="979"/>
      <c r="DQ61" s="979"/>
      <c r="DR61" s="979"/>
      <c r="DS61" s="979"/>
      <c r="DT61" s="979"/>
      <c r="DU61" s="979"/>
      <c r="DV61" s="979"/>
      <c r="DW61" s="979"/>
      <c r="DX61" s="979"/>
      <c r="DY61" s="979"/>
      <c r="DZ61" s="979"/>
      <c r="EA61" s="979"/>
      <c r="EB61" s="979"/>
      <c r="EC61" s="979"/>
      <c r="ED61" s="979"/>
      <c r="EE61" s="979"/>
      <c r="EF61" s="979"/>
      <c r="EG61" s="979"/>
      <c r="EH61" s="979"/>
      <c r="EI61" s="979"/>
      <c r="EJ61" s="979"/>
      <c r="EK61" s="979"/>
      <c r="EL61" s="979"/>
      <c r="EM61" s="979"/>
      <c r="EN61" s="979"/>
      <c r="EO61" s="979"/>
      <c r="EP61" s="979"/>
      <c r="EQ61" s="979"/>
      <c r="ER61" s="979"/>
      <c r="ES61" s="979"/>
      <c r="ET61" s="979"/>
      <c r="EU61" s="979"/>
      <c r="EV61" s="979"/>
      <c r="EW61" s="979"/>
      <c r="EX61" s="979"/>
      <c r="EY61" s="979"/>
      <c r="EZ61" s="979"/>
      <c r="FA61" s="979"/>
      <c r="FB61" s="979"/>
      <c r="FC61" s="979"/>
      <c r="FD61" s="979"/>
      <c r="FE61" s="979"/>
      <c r="FF61" s="979"/>
      <c r="FG61" s="979"/>
      <c r="FH61" s="979"/>
      <c r="FI61" s="979"/>
      <c r="FJ61" s="979"/>
      <c r="FK61" s="979"/>
      <c r="FL61" s="979"/>
      <c r="FM61" s="979"/>
      <c r="FN61" s="979"/>
      <c r="FO61" s="979"/>
      <c r="FP61" s="979"/>
      <c r="FQ61" s="979"/>
      <c r="FR61" s="979"/>
    </row>
    <row r="62" spans="17:174">
      <c r="Q62" s="979"/>
      <c r="R62" s="979"/>
      <c r="S62" s="979"/>
      <c r="T62" s="979"/>
      <c r="U62" s="979"/>
      <c r="V62" s="979"/>
      <c r="W62" s="979"/>
      <c r="X62" s="979"/>
      <c r="Y62" s="979"/>
      <c r="Z62" s="979"/>
      <c r="AA62" s="979"/>
      <c r="AB62" s="979"/>
      <c r="AC62" s="979"/>
      <c r="AD62" s="979"/>
      <c r="AE62" s="979"/>
      <c r="AF62" s="979"/>
      <c r="AG62" s="979"/>
      <c r="AH62" s="979"/>
      <c r="AI62" s="979"/>
      <c r="AJ62" s="979"/>
      <c r="AK62" s="979"/>
      <c r="AL62" s="979"/>
      <c r="AM62" s="979"/>
      <c r="AN62" s="979"/>
      <c r="AO62" s="979"/>
      <c r="AP62" s="979"/>
      <c r="AQ62" s="979"/>
      <c r="AR62" s="979"/>
      <c r="AS62" s="979"/>
      <c r="AT62" s="979"/>
      <c r="AU62" s="979"/>
      <c r="AV62" s="979"/>
      <c r="AW62" s="979"/>
      <c r="AX62" s="979"/>
      <c r="AY62" s="979"/>
      <c r="AZ62" s="979"/>
      <c r="BA62" s="979"/>
      <c r="BB62" s="979"/>
      <c r="BC62" s="979"/>
      <c r="BD62" s="979"/>
      <c r="BE62" s="979"/>
      <c r="BF62" s="979"/>
      <c r="BG62" s="979"/>
      <c r="BH62" s="979"/>
      <c r="BI62" s="979"/>
      <c r="BJ62" s="979"/>
      <c r="BK62" s="979"/>
      <c r="BL62" s="979"/>
      <c r="BM62" s="979"/>
      <c r="BN62" s="979"/>
      <c r="BO62" s="979"/>
      <c r="BP62" s="979"/>
      <c r="BQ62" s="979"/>
      <c r="BR62" s="979"/>
      <c r="BS62" s="979"/>
      <c r="BT62" s="979"/>
      <c r="BU62" s="979"/>
      <c r="BV62" s="979"/>
      <c r="BW62" s="979"/>
      <c r="BX62" s="979"/>
      <c r="BY62" s="979"/>
      <c r="BZ62" s="979"/>
      <c r="CA62" s="979"/>
      <c r="CB62" s="979"/>
      <c r="CC62" s="979"/>
      <c r="CD62" s="979"/>
      <c r="CE62" s="979"/>
      <c r="CF62" s="979"/>
      <c r="CG62" s="979"/>
      <c r="CH62" s="979"/>
      <c r="CI62" s="979"/>
      <c r="CJ62" s="979"/>
      <c r="CK62" s="979"/>
      <c r="CL62" s="979"/>
      <c r="CM62" s="979"/>
      <c r="CN62" s="979"/>
      <c r="CO62" s="979"/>
      <c r="CP62" s="979"/>
      <c r="CQ62" s="979"/>
      <c r="CR62" s="979"/>
      <c r="CS62" s="979"/>
      <c r="CT62" s="979"/>
      <c r="CU62" s="979"/>
      <c r="CV62" s="979"/>
      <c r="CW62" s="979"/>
      <c r="CX62" s="979"/>
      <c r="CY62" s="979"/>
      <c r="CZ62" s="979"/>
      <c r="DA62" s="979"/>
      <c r="DB62" s="979"/>
      <c r="DC62" s="979"/>
      <c r="DD62" s="979"/>
      <c r="DE62" s="979"/>
      <c r="DF62" s="979"/>
      <c r="DG62" s="979"/>
      <c r="DH62" s="979"/>
      <c r="DI62" s="979"/>
      <c r="DJ62" s="979"/>
      <c r="DK62" s="979"/>
      <c r="DL62" s="979"/>
      <c r="DM62" s="979"/>
      <c r="DN62" s="979"/>
      <c r="DO62" s="979"/>
      <c r="DP62" s="979"/>
      <c r="DQ62" s="979"/>
      <c r="DR62" s="979"/>
      <c r="DS62" s="979"/>
      <c r="DT62" s="979"/>
      <c r="DU62" s="979"/>
      <c r="DV62" s="979"/>
      <c r="DW62" s="979"/>
      <c r="DX62" s="979"/>
      <c r="DY62" s="979"/>
      <c r="DZ62" s="979"/>
      <c r="EA62" s="979"/>
      <c r="EB62" s="979"/>
      <c r="EC62" s="979"/>
      <c r="ED62" s="979"/>
      <c r="EE62" s="979"/>
      <c r="EF62" s="979"/>
      <c r="EG62" s="979"/>
      <c r="EH62" s="979"/>
      <c r="EI62" s="979"/>
      <c r="EJ62" s="979"/>
      <c r="EK62" s="979"/>
      <c r="EL62" s="979"/>
      <c r="EM62" s="979"/>
      <c r="EN62" s="979"/>
      <c r="EO62" s="979"/>
      <c r="EP62" s="979"/>
      <c r="EQ62" s="979"/>
      <c r="ER62" s="979"/>
      <c r="ES62" s="979"/>
      <c r="ET62" s="979"/>
      <c r="EU62" s="979"/>
      <c r="EV62" s="979"/>
      <c r="EW62" s="979"/>
      <c r="EX62" s="979"/>
      <c r="EY62" s="979"/>
      <c r="EZ62" s="979"/>
      <c r="FA62" s="979"/>
      <c r="FB62" s="979"/>
      <c r="FC62" s="979"/>
      <c r="FD62" s="979"/>
      <c r="FE62" s="979"/>
      <c r="FF62" s="979"/>
      <c r="FG62" s="979"/>
      <c r="FH62" s="979"/>
      <c r="FI62" s="979"/>
      <c r="FJ62" s="979"/>
      <c r="FK62" s="979"/>
      <c r="FL62" s="979"/>
      <c r="FM62" s="979"/>
      <c r="FN62" s="979"/>
      <c r="FO62" s="979"/>
      <c r="FP62" s="979"/>
      <c r="FQ62" s="979"/>
      <c r="FR62" s="979"/>
    </row>
    <row r="63" spans="17:174">
      <c r="Q63" s="979"/>
      <c r="R63" s="979"/>
      <c r="S63" s="979"/>
      <c r="T63" s="979"/>
      <c r="U63" s="979"/>
      <c r="V63" s="979"/>
      <c r="W63" s="979"/>
      <c r="X63" s="979"/>
      <c r="Y63" s="979"/>
      <c r="Z63" s="979"/>
      <c r="AA63" s="979"/>
      <c r="AB63" s="979"/>
      <c r="AC63" s="979"/>
      <c r="AD63" s="979"/>
      <c r="AE63" s="979"/>
      <c r="AF63" s="979"/>
      <c r="AG63" s="979"/>
      <c r="AH63" s="979"/>
      <c r="AI63" s="979"/>
      <c r="AJ63" s="979"/>
      <c r="AK63" s="979"/>
      <c r="AL63" s="979"/>
      <c r="AM63" s="979"/>
      <c r="AN63" s="979"/>
      <c r="AO63" s="979"/>
      <c r="AP63" s="979"/>
      <c r="AQ63" s="979"/>
      <c r="AR63" s="979"/>
      <c r="AS63" s="979"/>
      <c r="AT63" s="979"/>
      <c r="AU63" s="979"/>
      <c r="AV63" s="979"/>
      <c r="AW63" s="979"/>
      <c r="AX63" s="979"/>
      <c r="AY63" s="979"/>
      <c r="AZ63" s="979"/>
      <c r="BA63" s="979"/>
      <c r="BB63" s="979"/>
      <c r="BC63" s="979"/>
      <c r="BD63" s="979"/>
      <c r="BE63" s="979"/>
      <c r="BF63" s="979"/>
      <c r="BG63" s="979"/>
      <c r="BH63" s="979"/>
      <c r="BI63" s="979"/>
      <c r="BJ63" s="979"/>
      <c r="BK63" s="979"/>
      <c r="BL63" s="979"/>
      <c r="BM63" s="979"/>
      <c r="BN63" s="979"/>
      <c r="BO63" s="979"/>
      <c r="BP63" s="979"/>
      <c r="BQ63" s="979"/>
      <c r="BR63" s="979"/>
      <c r="BS63" s="979"/>
      <c r="BT63" s="979"/>
      <c r="BU63" s="979"/>
      <c r="BV63" s="979"/>
      <c r="BW63" s="979"/>
      <c r="BX63" s="979"/>
      <c r="BY63" s="979"/>
      <c r="BZ63" s="979"/>
      <c r="CA63" s="979"/>
      <c r="CB63" s="979"/>
      <c r="CC63" s="979"/>
      <c r="CD63" s="979"/>
      <c r="CE63" s="979"/>
      <c r="CF63" s="979"/>
      <c r="CG63" s="979"/>
      <c r="CH63" s="979"/>
      <c r="CI63" s="979"/>
      <c r="CJ63" s="979"/>
      <c r="CK63" s="979"/>
      <c r="CL63" s="979"/>
      <c r="CM63" s="979"/>
      <c r="CN63" s="979"/>
      <c r="CO63" s="979"/>
      <c r="CP63" s="979"/>
      <c r="CQ63" s="979"/>
      <c r="CR63" s="979"/>
      <c r="CS63" s="979"/>
      <c r="CT63" s="979"/>
      <c r="CU63" s="979"/>
      <c r="CV63" s="979"/>
      <c r="CW63" s="979"/>
      <c r="CX63" s="979"/>
      <c r="CY63" s="979"/>
      <c r="CZ63" s="979"/>
      <c r="DA63" s="979"/>
      <c r="DB63" s="979"/>
      <c r="DC63" s="979"/>
      <c r="DD63" s="979"/>
      <c r="DE63" s="979"/>
      <c r="DF63" s="979"/>
      <c r="DG63" s="979"/>
      <c r="DH63" s="979"/>
      <c r="DI63" s="979"/>
      <c r="DJ63" s="979"/>
      <c r="DK63" s="979"/>
      <c r="DL63" s="979"/>
      <c r="DM63" s="979"/>
      <c r="DN63" s="979"/>
      <c r="DO63" s="979"/>
      <c r="DP63" s="979"/>
      <c r="DQ63" s="979"/>
      <c r="DR63" s="979"/>
      <c r="DS63" s="979"/>
      <c r="DT63" s="979"/>
      <c r="DU63" s="979"/>
      <c r="DV63" s="979"/>
      <c r="DW63" s="979"/>
      <c r="DX63" s="979"/>
      <c r="DY63" s="979"/>
      <c r="DZ63" s="979"/>
      <c r="EA63" s="979"/>
      <c r="EB63" s="979"/>
      <c r="EC63" s="979"/>
      <c r="ED63" s="979"/>
      <c r="EE63" s="979"/>
      <c r="EF63" s="979"/>
      <c r="EG63" s="979"/>
      <c r="EH63" s="979"/>
      <c r="EI63" s="979"/>
      <c r="EJ63" s="979"/>
      <c r="EK63" s="979"/>
      <c r="EL63" s="979"/>
      <c r="EM63" s="979"/>
      <c r="EN63" s="979"/>
      <c r="EO63" s="979"/>
      <c r="EP63" s="979"/>
      <c r="EQ63" s="979"/>
      <c r="ER63" s="979"/>
      <c r="ES63" s="979"/>
      <c r="ET63" s="979"/>
      <c r="EU63" s="979"/>
      <c r="EV63" s="979"/>
      <c r="EW63" s="979"/>
      <c r="EX63" s="979"/>
      <c r="EY63" s="979"/>
      <c r="EZ63" s="979"/>
      <c r="FA63" s="979"/>
      <c r="FB63" s="979"/>
      <c r="FC63" s="979"/>
      <c r="FD63" s="979"/>
      <c r="FE63" s="979"/>
      <c r="FF63" s="979"/>
      <c r="FG63" s="979"/>
      <c r="FH63" s="979"/>
      <c r="FI63" s="979"/>
      <c r="FJ63" s="979"/>
      <c r="FK63" s="979"/>
      <c r="FL63" s="979"/>
      <c r="FM63" s="979"/>
      <c r="FN63" s="979"/>
      <c r="FO63" s="979"/>
      <c r="FP63" s="979"/>
      <c r="FQ63" s="979"/>
      <c r="FR63" s="979"/>
    </row>
    <row r="64" spans="17:174">
      <c r="Q64" s="979"/>
      <c r="R64" s="979"/>
      <c r="S64" s="979"/>
      <c r="T64" s="979"/>
      <c r="U64" s="979"/>
      <c r="V64" s="979"/>
      <c r="W64" s="979"/>
      <c r="X64" s="979"/>
      <c r="Y64" s="979"/>
      <c r="Z64" s="979"/>
      <c r="AA64" s="979"/>
      <c r="AB64" s="979"/>
      <c r="AC64" s="979"/>
      <c r="AD64" s="979"/>
      <c r="AE64" s="979"/>
      <c r="AF64" s="979"/>
      <c r="AG64" s="979"/>
      <c r="AH64" s="979"/>
      <c r="AI64" s="979"/>
      <c r="AJ64" s="979"/>
      <c r="AK64" s="979"/>
      <c r="AL64" s="979"/>
      <c r="AM64" s="979"/>
      <c r="AN64" s="979"/>
      <c r="AO64" s="979"/>
      <c r="AP64" s="979"/>
      <c r="AQ64" s="979"/>
      <c r="AR64" s="979"/>
      <c r="AS64" s="979"/>
      <c r="AT64" s="979"/>
      <c r="AU64" s="979"/>
      <c r="AV64" s="979"/>
      <c r="AW64" s="979"/>
      <c r="AX64" s="979"/>
      <c r="AY64" s="979"/>
      <c r="AZ64" s="979"/>
      <c r="BA64" s="979"/>
      <c r="BB64" s="979"/>
      <c r="BC64" s="979"/>
      <c r="BD64" s="979"/>
      <c r="BE64" s="979"/>
      <c r="BF64" s="979"/>
      <c r="BG64" s="979"/>
      <c r="BH64" s="979"/>
      <c r="BI64" s="979"/>
      <c r="BJ64" s="979"/>
      <c r="BK64" s="979"/>
      <c r="BL64" s="979"/>
      <c r="BM64" s="979"/>
      <c r="BN64" s="979"/>
      <c r="BO64" s="979"/>
      <c r="BP64" s="979"/>
      <c r="BQ64" s="979"/>
      <c r="BR64" s="979"/>
      <c r="BS64" s="979"/>
      <c r="BT64" s="979"/>
      <c r="BU64" s="979"/>
      <c r="BV64" s="979"/>
      <c r="BW64" s="979"/>
      <c r="BX64" s="979"/>
      <c r="BY64" s="979"/>
      <c r="BZ64" s="979"/>
      <c r="CA64" s="979"/>
      <c r="CB64" s="979"/>
      <c r="CC64" s="979"/>
      <c r="CD64" s="979"/>
      <c r="CE64" s="979"/>
      <c r="CF64" s="979"/>
      <c r="CG64" s="979"/>
      <c r="CH64" s="979"/>
      <c r="CI64" s="979"/>
      <c r="CJ64" s="979"/>
      <c r="CK64" s="979"/>
      <c r="CL64" s="979"/>
      <c r="CM64" s="979"/>
      <c r="CN64" s="979"/>
      <c r="CO64" s="979"/>
      <c r="CP64" s="979"/>
      <c r="CQ64" s="979"/>
      <c r="CR64" s="979"/>
      <c r="CS64" s="979"/>
      <c r="CT64" s="979"/>
      <c r="CU64" s="979"/>
      <c r="CV64" s="979"/>
      <c r="CW64" s="979"/>
      <c r="CX64" s="979"/>
      <c r="CY64" s="979"/>
      <c r="CZ64" s="979"/>
      <c r="DA64" s="979"/>
      <c r="DB64" s="979"/>
      <c r="DC64" s="979"/>
      <c r="DD64" s="979"/>
      <c r="DE64" s="979"/>
      <c r="DF64" s="979"/>
      <c r="DG64" s="979"/>
      <c r="DH64" s="979"/>
      <c r="DI64" s="979"/>
      <c r="DJ64" s="979"/>
      <c r="DK64" s="979"/>
      <c r="DL64" s="979"/>
      <c r="DM64" s="979"/>
      <c r="DN64" s="979"/>
      <c r="DO64" s="979"/>
      <c r="DP64" s="979"/>
      <c r="DQ64" s="979"/>
      <c r="DR64" s="979"/>
      <c r="DS64" s="979"/>
      <c r="DT64" s="979"/>
      <c r="DU64" s="979"/>
      <c r="DV64" s="979"/>
      <c r="DW64" s="979"/>
      <c r="DX64" s="979"/>
      <c r="DY64" s="979"/>
      <c r="DZ64" s="979"/>
      <c r="EA64" s="979"/>
      <c r="EB64" s="979"/>
      <c r="EC64" s="979"/>
      <c r="ED64" s="979"/>
      <c r="EE64" s="979"/>
      <c r="EF64" s="979"/>
      <c r="EG64" s="979"/>
      <c r="EH64" s="979"/>
      <c r="EI64" s="979"/>
      <c r="EJ64" s="979"/>
      <c r="EK64" s="979"/>
      <c r="EL64" s="979"/>
      <c r="EM64" s="979"/>
      <c r="EN64" s="979"/>
      <c r="EO64" s="979"/>
      <c r="EP64" s="979"/>
      <c r="EQ64" s="979"/>
      <c r="ER64" s="979"/>
      <c r="ES64" s="979"/>
      <c r="ET64" s="979"/>
      <c r="EU64" s="979"/>
      <c r="EV64" s="979"/>
      <c r="EW64" s="979"/>
      <c r="EX64" s="979"/>
      <c r="EY64" s="979"/>
      <c r="EZ64" s="979"/>
      <c r="FA64" s="979"/>
      <c r="FB64" s="979"/>
      <c r="FC64" s="979"/>
      <c r="FD64" s="979"/>
      <c r="FE64" s="979"/>
      <c r="FF64" s="979"/>
      <c r="FG64" s="979"/>
      <c r="FH64" s="979"/>
      <c r="FI64" s="979"/>
      <c r="FJ64" s="979"/>
      <c r="FK64" s="979"/>
      <c r="FL64" s="979"/>
      <c r="FM64" s="979"/>
      <c r="FN64" s="979"/>
      <c r="FO64" s="979"/>
      <c r="FP64" s="979"/>
      <c r="FQ64" s="979"/>
      <c r="FR64" s="979"/>
    </row>
    <row r="65" spans="17:174">
      <c r="Q65" s="979"/>
      <c r="R65" s="979"/>
      <c r="S65" s="979"/>
      <c r="T65" s="979"/>
      <c r="U65" s="979"/>
      <c r="V65" s="979"/>
      <c r="W65" s="979"/>
      <c r="X65" s="979"/>
      <c r="Y65" s="979"/>
      <c r="Z65" s="979"/>
      <c r="AA65" s="979"/>
      <c r="AB65" s="979"/>
      <c r="AC65" s="979"/>
      <c r="AD65" s="979"/>
      <c r="AE65" s="979"/>
      <c r="AF65" s="979"/>
      <c r="AG65" s="979"/>
      <c r="AH65" s="979"/>
      <c r="AI65" s="979"/>
      <c r="AJ65" s="979"/>
      <c r="AK65" s="979"/>
      <c r="AL65" s="979"/>
      <c r="AM65" s="979"/>
      <c r="AN65" s="979"/>
      <c r="AO65" s="979"/>
      <c r="AP65" s="979"/>
      <c r="AQ65" s="979"/>
      <c r="AR65" s="979"/>
      <c r="AS65" s="979"/>
      <c r="AT65" s="979"/>
      <c r="AU65" s="979"/>
      <c r="AV65" s="979"/>
      <c r="AW65" s="979"/>
      <c r="AX65" s="979"/>
      <c r="AY65" s="979"/>
      <c r="AZ65" s="979"/>
      <c r="BA65" s="979"/>
      <c r="BB65" s="979"/>
      <c r="BC65" s="979"/>
      <c r="BD65" s="979"/>
      <c r="BE65" s="979"/>
      <c r="BF65" s="979"/>
      <c r="BG65" s="979"/>
      <c r="BH65" s="979"/>
      <c r="BI65" s="979"/>
      <c r="BJ65" s="979"/>
      <c r="BK65" s="979"/>
      <c r="BL65" s="979"/>
      <c r="BM65" s="979"/>
      <c r="BN65" s="979"/>
      <c r="BO65" s="979"/>
      <c r="BP65" s="979"/>
      <c r="BQ65" s="979"/>
      <c r="BR65" s="979"/>
      <c r="BS65" s="979"/>
      <c r="BT65" s="979"/>
      <c r="BU65" s="979"/>
      <c r="BV65" s="979"/>
      <c r="BW65" s="979"/>
      <c r="BX65" s="979"/>
      <c r="BY65" s="979"/>
      <c r="BZ65" s="979"/>
      <c r="CA65" s="979"/>
      <c r="CB65" s="979"/>
      <c r="CC65" s="979"/>
      <c r="CD65" s="979"/>
      <c r="CE65" s="979"/>
      <c r="CF65" s="979"/>
      <c r="CG65" s="979"/>
      <c r="CH65" s="979"/>
      <c r="CI65" s="979"/>
      <c r="CJ65" s="979"/>
      <c r="CK65" s="979"/>
      <c r="CL65" s="979"/>
      <c r="CM65" s="979"/>
      <c r="CN65" s="979"/>
      <c r="CO65" s="979"/>
      <c r="CP65" s="979"/>
      <c r="CQ65" s="979"/>
      <c r="CR65" s="979"/>
      <c r="CS65" s="979"/>
      <c r="CT65" s="979"/>
      <c r="CU65" s="979"/>
      <c r="CV65" s="979"/>
      <c r="CW65" s="979"/>
      <c r="CX65" s="979"/>
      <c r="CY65" s="979"/>
      <c r="CZ65" s="979"/>
      <c r="DA65" s="979"/>
      <c r="DB65" s="979"/>
      <c r="DC65" s="979"/>
      <c r="DD65" s="979"/>
      <c r="DE65" s="979"/>
      <c r="DF65" s="979"/>
      <c r="DG65" s="979"/>
      <c r="DH65" s="979"/>
      <c r="DI65" s="979"/>
      <c r="DJ65" s="979"/>
      <c r="DK65" s="979"/>
      <c r="DL65" s="979"/>
      <c r="DM65" s="979"/>
      <c r="DN65" s="979"/>
      <c r="DO65" s="979"/>
      <c r="DP65" s="979"/>
      <c r="DQ65" s="979"/>
      <c r="DR65" s="979"/>
      <c r="DS65" s="979"/>
      <c r="DT65" s="979"/>
      <c r="DU65" s="979"/>
      <c r="DV65" s="979"/>
      <c r="DW65" s="979"/>
      <c r="DX65" s="979"/>
      <c r="DY65" s="979"/>
      <c r="DZ65" s="979"/>
      <c r="EA65" s="979"/>
      <c r="EB65" s="979"/>
      <c r="EC65" s="979"/>
      <c r="ED65" s="979"/>
      <c r="EE65" s="979"/>
      <c r="EF65" s="979"/>
      <c r="EG65" s="979"/>
      <c r="EH65" s="979"/>
      <c r="EI65" s="979"/>
      <c r="EJ65" s="979"/>
      <c r="EK65" s="979"/>
      <c r="EL65" s="979"/>
      <c r="EM65" s="979"/>
      <c r="EN65" s="979"/>
      <c r="EO65" s="979"/>
      <c r="EP65" s="979"/>
      <c r="EQ65" s="979"/>
      <c r="ER65" s="979"/>
      <c r="ES65" s="979"/>
      <c r="ET65" s="979"/>
      <c r="EU65" s="979"/>
      <c r="EV65" s="979"/>
      <c r="EW65" s="979"/>
      <c r="EX65" s="979"/>
      <c r="EY65" s="979"/>
      <c r="EZ65" s="979"/>
      <c r="FA65" s="979"/>
      <c r="FB65" s="979"/>
      <c r="FC65" s="979"/>
      <c r="FD65" s="979"/>
      <c r="FE65" s="979"/>
      <c r="FF65" s="979"/>
      <c r="FG65" s="979"/>
      <c r="FH65" s="979"/>
      <c r="FI65" s="979"/>
      <c r="FJ65" s="979"/>
      <c r="FK65" s="979"/>
      <c r="FL65" s="979"/>
      <c r="FM65" s="979"/>
      <c r="FN65" s="979"/>
      <c r="FO65" s="979"/>
      <c r="FP65" s="979"/>
      <c r="FQ65" s="979"/>
      <c r="FR65" s="979"/>
    </row>
    <row r="66" spans="17:174">
      <c r="Q66" s="979"/>
      <c r="R66" s="979"/>
      <c r="S66" s="979"/>
      <c r="T66" s="979"/>
      <c r="U66" s="979"/>
      <c r="V66" s="979"/>
      <c r="W66" s="979"/>
      <c r="X66" s="979"/>
      <c r="Y66" s="979"/>
      <c r="Z66" s="979"/>
      <c r="AA66" s="979"/>
      <c r="AB66" s="979"/>
      <c r="AC66" s="979"/>
      <c r="AD66" s="979"/>
      <c r="AE66" s="979"/>
      <c r="AF66" s="979"/>
      <c r="AG66" s="979"/>
      <c r="AH66" s="979"/>
      <c r="AI66" s="979"/>
      <c r="AJ66" s="979"/>
      <c r="AK66" s="979"/>
      <c r="AL66" s="979"/>
      <c r="AM66" s="979"/>
      <c r="AN66" s="979"/>
      <c r="AO66" s="979"/>
      <c r="AP66" s="979"/>
      <c r="AQ66" s="979"/>
      <c r="AR66" s="979"/>
      <c r="AS66" s="979"/>
      <c r="AT66" s="979"/>
      <c r="AU66" s="979"/>
      <c r="AV66" s="979"/>
      <c r="AW66" s="979"/>
      <c r="AX66" s="979"/>
      <c r="AY66" s="979"/>
      <c r="AZ66" s="979"/>
      <c r="BA66" s="979"/>
      <c r="BB66" s="979"/>
      <c r="BC66" s="979"/>
      <c r="BD66" s="979"/>
      <c r="BE66" s="979"/>
      <c r="BF66" s="979"/>
      <c r="BG66" s="979"/>
      <c r="BH66" s="979"/>
      <c r="BI66" s="979"/>
      <c r="BJ66" s="979"/>
      <c r="BK66" s="979"/>
      <c r="BL66" s="979"/>
      <c r="BM66" s="979"/>
      <c r="BN66" s="979"/>
      <c r="BO66" s="979"/>
      <c r="BP66" s="979"/>
      <c r="BQ66" s="979"/>
      <c r="BR66" s="979"/>
      <c r="BS66" s="979"/>
      <c r="BT66" s="979"/>
      <c r="BU66" s="979"/>
      <c r="BV66" s="979"/>
      <c r="BW66" s="979"/>
      <c r="BX66" s="979"/>
      <c r="BY66" s="979"/>
      <c r="BZ66" s="979"/>
      <c r="CA66" s="979"/>
      <c r="CB66" s="979"/>
      <c r="CC66" s="979"/>
      <c r="CD66" s="979"/>
      <c r="CE66" s="979"/>
      <c r="CF66" s="979"/>
      <c r="CG66" s="979"/>
      <c r="CH66" s="979"/>
      <c r="CI66" s="979"/>
      <c r="CJ66" s="979"/>
      <c r="CK66" s="979"/>
      <c r="CL66" s="979"/>
      <c r="CM66" s="979"/>
      <c r="CN66" s="979"/>
      <c r="CO66" s="979"/>
      <c r="CP66" s="979"/>
      <c r="CQ66" s="979"/>
      <c r="CR66" s="979"/>
      <c r="CS66" s="979"/>
      <c r="CT66" s="979"/>
      <c r="CU66" s="979"/>
      <c r="CV66" s="979"/>
      <c r="CW66" s="979"/>
      <c r="CX66" s="979"/>
      <c r="CY66" s="979"/>
      <c r="CZ66" s="979"/>
      <c r="DA66" s="979"/>
      <c r="DB66" s="979"/>
      <c r="DC66" s="979"/>
      <c r="DD66" s="979"/>
      <c r="DE66" s="979"/>
      <c r="DF66" s="979"/>
      <c r="DG66" s="979"/>
      <c r="DH66" s="979"/>
      <c r="DI66" s="979"/>
      <c r="DJ66" s="979"/>
      <c r="DK66" s="979"/>
      <c r="DL66" s="979"/>
      <c r="DM66" s="979"/>
      <c r="DN66" s="979"/>
      <c r="DO66" s="979"/>
      <c r="DP66" s="979"/>
      <c r="DQ66" s="979"/>
      <c r="DR66" s="979"/>
      <c r="DS66" s="979"/>
      <c r="DT66" s="979"/>
      <c r="DU66" s="979"/>
      <c r="DV66" s="979"/>
      <c r="DW66" s="979"/>
      <c r="DX66" s="979"/>
      <c r="DY66" s="979"/>
      <c r="DZ66" s="979"/>
      <c r="EA66" s="979"/>
      <c r="EB66" s="979"/>
      <c r="EC66" s="979"/>
      <c r="ED66" s="979"/>
      <c r="EE66" s="979"/>
      <c r="EF66" s="979"/>
      <c r="EG66" s="979"/>
      <c r="EH66" s="979"/>
      <c r="EI66" s="979"/>
      <c r="EJ66" s="979"/>
      <c r="EK66" s="979"/>
      <c r="EL66" s="979"/>
      <c r="EM66" s="979"/>
      <c r="EN66" s="979"/>
      <c r="EO66" s="979"/>
      <c r="EP66" s="979"/>
      <c r="EQ66" s="979"/>
      <c r="ER66" s="979"/>
      <c r="ES66" s="979"/>
      <c r="ET66" s="979"/>
      <c r="EU66" s="979"/>
      <c r="EV66" s="979"/>
      <c r="EW66" s="979"/>
      <c r="EX66" s="979"/>
      <c r="EY66" s="979"/>
      <c r="EZ66" s="979"/>
      <c r="FA66" s="979"/>
      <c r="FB66" s="979"/>
      <c r="FC66" s="979"/>
      <c r="FD66" s="979"/>
      <c r="FE66" s="979"/>
      <c r="FF66" s="979"/>
      <c r="FG66" s="979"/>
      <c r="FH66" s="979"/>
      <c r="FI66" s="979"/>
      <c r="FJ66" s="979"/>
      <c r="FK66" s="979"/>
      <c r="FL66" s="979"/>
      <c r="FM66" s="979"/>
      <c r="FN66" s="979"/>
      <c r="FO66" s="979"/>
      <c r="FP66" s="979"/>
      <c r="FQ66" s="979"/>
      <c r="FR66" s="979"/>
    </row>
    <row r="67" spans="17:174">
      <c r="Q67" s="979"/>
      <c r="R67" s="979"/>
      <c r="S67" s="979"/>
      <c r="T67" s="979"/>
      <c r="U67" s="979"/>
      <c r="V67" s="979"/>
      <c r="W67" s="979"/>
      <c r="X67" s="979"/>
      <c r="Y67" s="979"/>
      <c r="Z67" s="979"/>
      <c r="AA67" s="979"/>
      <c r="AB67" s="979"/>
      <c r="AC67" s="979"/>
      <c r="AD67" s="979"/>
      <c r="AE67" s="979"/>
      <c r="AF67" s="979"/>
      <c r="AG67" s="979"/>
      <c r="AH67" s="979"/>
      <c r="AI67" s="979"/>
      <c r="AJ67" s="979"/>
      <c r="AK67" s="979"/>
      <c r="AL67" s="979"/>
      <c r="AM67" s="979"/>
      <c r="AN67" s="979"/>
      <c r="AO67" s="979"/>
      <c r="AP67" s="979"/>
      <c r="AQ67" s="979"/>
      <c r="AR67" s="979"/>
      <c r="AS67" s="979"/>
      <c r="AT67" s="979"/>
      <c r="AU67" s="979"/>
      <c r="AV67" s="979"/>
      <c r="AW67" s="979"/>
      <c r="AX67" s="979"/>
      <c r="AY67" s="979"/>
      <c r="AZ67" s="979"/>
      <c r="BA67" s="979"/>
      <c r="BB67" s="979"/>
      <c r="BC67" s="979"/>
      <c r="BD67" s="979"/>
      <c r="BE67" s="979"/>
      <c r="BF67" s="979"/>
      <c r="BG67" s="979"/>
      <c r="BH67" s="979"/>
      <c r="BI67" s="979"/>
      <c r="BJ67" s="979"/>
      <c r="BK67" s="979"/>
      <c r="BL67" s="979"/>
      <c r="BM67" s="979"/>
      <c r="BN67" s="979"/>
      <c r="BO67" s="979"/>
      <c r="BP67" s="979"/>
      <c r="BQ67" s="979"/>
      <c r="BR67" s="979"/>
      <c r="BS67" s="979"/>
      <c r="BT67" s="979"/>
      <c r="BU67" s="979"/>
      <c r="BV67" s="979"/>
      <c r="BW67" s="979"/>
      <c r="BX67" s="979"/>
      <c r="BY67" s="979"/>
      <c r="BZ67" s="979"/>
      <c r="CA67" s="979"/>
      <c r="CB67" s="979"/>
      <c r="CC67" s="979"/>
      <c r="CD67" s="979"/>
      <c r="CE67" s="979"/>
      <c r="CF67" s="979"/>
      <c r="CG67" s="979"/>
      <c r="CH67" s="979"/>
      <c r="CI67" s="979"/>
      <c r="CJ67" s="979"/>
      <c r="CK67" s="979"/>
      <c r="CL67" s="979"/>
      <c r="CM67" s="979"/>
      <c r="CN67" s="979"/>
      <c r="CO67" s="979"/>
      <c r="CP67" s="979"/>
      <c r="CQ67" s="979"/>
      <c r="CR67" s="979"/>
      <c r="CS67" s="979"/>
      <c r="CT67" s="979"/>
      <c r="CU67" s="979"/>
      <c r="CV67" s="979"/>
      <c r="CW67" s="979"/>
      <c r="CX67" s="979"/>
      <c r="CY67" s="979"/>
      <c r="CZ67" s="979"/>
      <c r="DA67" s="979"/>
      <c r="DB67" s="979"/>
      <c r="DC67" s="979"/>
      <c r="DD67" s="979"/>
      <c r="DE67" s="979"/>
      <c r="DF67" s="979"/>
      <c r="DG67" s="979"/>
      <c r="DH67" s="979"/>
      <c r="DI67" s="979"/>
      <c r="DJ67" s="979"/>
      <c r="DK67" s="979"/>
      <c r="DL67" s="979"/>
      <c r="DM67" s="979"/>
      <c r="DN67" s="979"/>
      <c r="DO67" s="979"/>
      <c r="DP67" s="979"/>
      <c r="DQ67" s="979"/>
      <c r="DR67" s="979"/>
      <c r="DS67" s="979"/>
      <c r="DT67" s="979"/>
      <c r="DU67" s="979"/>
      <c r="DV67" s="979"/>
      <c r="DW67" s="979"/>
      <c r="DX67" s="979"/>
      <c r="DY67" s="979"/>
      <c r="DZ67" s="979"/>
      <c r="EA67" s="979"/>
      <c r="EB67" s="979"/>
      <c r="EC67" s="979"/>
      <c r="ED67" s="979"/>
      <c r="EE67" s="979"/>
      <c r="EF67" s="979"/>
      <c r="EG67" s="979"/>
      <c r="EH67" s="979"/>
      <c r="EI67" s="979"/>
      <c r="EJ67" s="979"/>
      <c r="EK67" s="979"/>
      <c r="EL67" s="979"/>
      <c r="EM67" s="979"/>
      <c r="EN67" s="979"/>
      <c r="EO67" s="979"/>
      <c r="EP67" s="979"/>
      <c r="EQ67" s="979"/>
      <c r="ER67" s="979"/>
      <c r="ES67" s="979"/>
      <c r="ET67" s="979"/>
      <c r="EU67" s="979"/>
      <c r="EV67" s="979"/>
      <c r="EW67" s="979"/>
      <c r="EX67" s="979"/>
      <c r="EY67" s="979"/>
      <c r="EZ67" s="979"/>
      <c r="FA67" s="979"/>
      <c r="FB67" s="979"/>
      <c r="FC67" s="979"/>
      <c r="FD67" s="979"/>
      <c r="FE67" s="979"/>
      <c r="FF67" s="979"/>
      <c r="FG67" s="979"/>
      <c r="FH67" s="979"/>
      <c r="FI67" s="979"/>
      <c r="FJ67" s="979"/>
      <c r="FK67" s="979"/>
      <c r="FL67" s="979"/>
      <c r="FM67" s="979"/>
      <c r="FN67" s="979"/>
      <c r="FO67" s="979"/>
      <c r="FP67" s="979"/>
      <c r="FQ67" s="979"/>
      <c r="FR67" s="979"/>
    </row>
    <row r="68" spans="17:174">
      <c r="Q68" s="979"/>
      <c r="R68" s="979"/>
      <c r="S68" s="979"/>
      <c r="T68" s="979"/>
      <c r="U68" s="979"/>
      <c r="V68" s="979"/>
      <c r="W68" s="979"/>
      <c r="X68" s="979"/>
      <c r="Y68" s="979"/>
      <c r="Z68" s="979"/>
      <c r="AA68" s="979"/>
      <c r="AB68" s="979"/>
      <c r="AC68" s="979"/>
      <c r="AD68" s="979"/>
      <c r="AE68" s="979"/>
      <c r="AF68" s="979"/>
      <c r="AG68" s="979"/>
      <c r="AH68" s="979"/>
      <c r="AI68" s="979"/>
      <c r="AJ68" s="979"/>
      <c r="AK68" s="979"/>
      <c r="AL68" s="979"/>
      <c r="AM68" s="979"/>
      <c r="AN68" s="979"/>
      <c r="AO68" s="979"/>
      <c r="AP68" s="979"/>
      <c r="AQ68" s="979"/>
      <c r="AR68" s="979"/>
      <c r="AS68" s="979"/>
      <c r="AT68" s="979"/>
      <c r="AU68" s="979"/>
      <c r="AV68" s="979"/>
      <c r="AW68" s="979"/>
      <c r="AX68" s="979"/>
      <c r="AY68" s="979"/>
      <c r="AZ68" s="979"/>
      <c r="BA68" s="979"/>
      <c r="BB68" s="979"/>
      <c r="BC68" s="979"/>
      <c r="BD68" s="979"/>
      <c r="BE68" s="979"/>
      <c r="BF68" s="979"/>
      <c r="BG68" s="979"/>
      <c r="BH68" s="979"/>
      <c r="BI68" s="979"/>
      <c r="BJ68" s="979"/>
      <c r="BK68" s="979"/>
      <c r="BL68" s="979"/>
      <c r="BM68" s="979"/>
      <c r="BN68" s="979"/>
      <c r="BO68" s="979"/>
      <c r="BP68" s="979"/>
      <c r="BQ68" s="979"/>
      <c r="BR68" s="979"/>
      <c r="BS68" s="979"/>
      <c r="BT68" s="979"/>
      <c r="BU68" s="979"/>
      <c r="BV68" s="979"/>
      <c r="BW68" s="979"/>
      <c r="BX68" s="979"/>
      <c r="BY68" s="979"/>
      <c r="BZ68" s="979"/>
      <c r="CA68" s="979"/>
      <c r="CB68" s="979"/>
      <c r="CC68" s="979"/>
      <c r="CD68" s="979"/>
      <c r="CE68" s="979"/>
      <c r="CF68" s="979"/>
      <c r="CG68" s="979"/>
      <c r="CH68" s="979"/>
      <c r="CI68" s="979"/>
      <c r="CJ68" s="979"/>
      <c r="CK68" s="979"/>
      <c r="CL68" s="979"/>
      <c r="CM68" s="979"/>
      <c r="CN68" s="979"/>
      <c r="CO68" s="979"/>
      <c r="CP68" s="979"/>
      <c r="CQ68" s="979"/>
      <c r="CR68" s="979"/>
      <c r="CS68" s="979"/>
      <c r="CT68" s="979"/>
      <c r="CU68" s="979"/>
      <c r="CV68" s="979"/>
      <c r="CW68" s="979"/>
      <c r="CX68" s="979"/>
      <c r="CY68" s="979"/>
      <c r="CZ68" s="979"/>
      <c r="DA68" s="979"/>
      <c r="DB68" s="979"/>
      <c r="DC68" s="979"/>
      <c r="DD68" s="979"/>
      <c r="DE68" s="979"/>
      <c r="DF68" s="979"/>
      <c r="DG68" s="979"/>
      <c r="DH68" s="979"/>
      <c r="DI68" s="979"/>
      <c r="DJ68" s="979"/>
      <c r="DK68" s="979"/>
      <c r="DL68" s="979"/>
      <c r="DM68" s="979"/>
      <c r="DN68" s="979"/>
      <c r="DO68" s="979"/>
      <c r="DP68" s="979"/>
      <c r="DQ68" s="979"/>
      <c r="DR68" s="979"/>
      <c r="DS68" s="979"/>
      <c r="DT68" s="979"/>
      <c r="DU68" s="979"/>
      <c r="DV68" s="979"/>
      <c r="DW68" s="979"/>
      <c r="DX68" s="979"/>
      <c r="DY68" s="979"/>
      <c r="DZ68" s="979"/>
      <c r="EA68" s="979"/>
      <c r="EB68" s="979"/>
      <c r="EC68" s="979"/>
      <c r="ED68" s="979"/>
      <c r="EE68" s="979"/>
      <c r="EF68" s="979"/>
      <c r="EG68" s="979"/>
      <c r="EH68" s="979"/>
      <c r="EI68" s="979"/>
      <c r="EJ68" s="979"/>
      <c r="EK68" s="979"/>
      <c r="EL68" s="979"/>
      <c r="EM68" s="979"/>
      <c r="EN68" s="979"/>
      <c r="EO68" s="979"/>
      <c r="EP68" s="979"/>
      <c r="EQ68" s="979"/>
      <c r="ER68" s="979"/>
      <c r="ES68" s="979"/>
      <c r="ET68" s="979"/>
      <c r="EU68" s="979"/>
      <c r="EV68" s="979"/>
      <c r="EW68" s="979"/>
      <c r="EX68" s="979"/>
      <c r="EY68" s="979"/>
      <c r="EZ68" s="979"/>
      <c r="FA68" s="979"/>
      <c r="FB68" s="979"/>
      <c r="FC68" s="979"/>
      <c r="FD68" s="979"/>
      <c r="FE68" s="979"/>
      <c r="FF68" s="979"/>
      <c r="FG68" s="979"/>
      <c r="FH68" s="979"/>
      <c r="FI68" s="979"/>
      <c r="FJ68" s="979"/>
      <c r="FK68" s="979"/>
      <c r="FL68" s="979"/>
      <c r="FM68" s="979"/>
      <c r="FN68" s="979"/>
      <c r="FO68" s="979"/>
      <c r="FP68" s="979"/>
      <c r="FQ68" s="979"/>
      <c r="FR68" s="979"/>
    </row>
    <row r="69" spans="17:174">
      <c r="Q69" s="979"/>
      <c r="R69" s="979"/>
      <c r="S69" s="979"/>
      <c r="T69" s="979"/>
      <c r="U69" s="979"/>
      <c r="V69" s="979"/>
      <c r="W69" s="979"/>
      <c r="X69" s="979"/>
      <c r="Y69" s="979"/>
      <c r="Z69" s="979"/>
      <c r="AA69" s="979"/>
      <c r="AB69" s="979"/>
      <c r="AC69" s="979"/>
      <c r="AD69" s="979"/>
      <c r="AE69" s="979"/>
      <c r="AF69" s="979"/>
      <c r="AG69" s="979"/>
      <c r="AH69" s="979"/>
      <c r="AI69" s="979"/>
      <c r="AJ69" s="979"/>
      <c r="AK69" s="979"/>
      <c r="AL69" s="979"/>
      <c r="AM69" s="979"/>
      <c r="AN69" s="979"/>
      <c r="AO69" s="979"/>
      <c r="AP69" s="979"/>
      <c r="AQ69" s="979"/>
      <c r="AR69" s="979"/>
      <c r="AS69" s="979"/>
      <c r="AT69" s="979"/>
      <c r="AU69" s="979"/>
      <c r="AV69" s="979"/>
      <c r="AW69" s="979"/>
      <c r="AX69" s="979"/>
      <c r="AY69" s="979"/>
      <c r="AZ69" s="979"/>
      <c r="BA69" s="979"/>
      <c r="BB69" s="979"/>
      <c r="BC69" s="979"/>
      <c r="BD69" s="979"/>
      <c r="BE69" s="979"/>
      <c r="BF69" s="979"/>
      <c r="BG69" s="979"/>
      <c r="BH69" s="979"/>
      <c r="BI69" s="979"/>
      <c r="BJ69" s="979"/>
      <c r="BK69" s="979"/>
      <c r="BL69" s="979"/>
      <c r="BM69" s="979"/>
      <c r="BN69" s="979"/>
      <c r="BO69" s="979"/>
      <c r="BP69" s="979"/>
      <c r="BQ69" s="979"/>
      <c r="BR69" s="979"/>
      <c r="BS69" s="979"/>
      <c r="BT69" s="979"/>
      <c r="BU69" s="979"/>
      <c r="BV69" s="979"/>
      <c r="BW69" s="979"/>
      <c r="BX69" s="979"/>
      <c r="BY69" s="979"/>
      <c r="BZ69" s="979"/>
      <c r="CA69" s="979"/>
      <c r="CB69" s="979"/>
      <c r="CC69" s="979"/>
      <c r="CD69" s="979"/>
      <c r="CE69" s="979"/>
      <c r="CF69" s="979"/>
      <c r="CG69" s="979"/>
      <c r="CH69" s="979"/>
      <c r="CI69" s="979"/>
      <c r="CJ69" s="979"/>
      <c r="CK69" s="979"/>
      <c r="CL69" s="979"/>
      <c r="CM69" s="979"/>
      <c r="CN69" s="979"/>
      <c r="CO69" s="979"/>
      <c r="CP69" s="979"/>
      <c r="CQ69" s="979"/>
      <c r="CR69" s="979"/>
      <c r="CS69" s="979"/>
      <c r="CT69" s="979"/>
      <c r="CU69" s="979"/>
      <c r="CV69" s="979"/>
      <c r="CW69" s="979"/>
      <c r="CX69" s="979"/>
      <c r="CY69" s="979"/>
      <c r="CZ69" s="979"/>
      <c r="DA69" s="979"/>
      <c r="DB69" s="979"/>
      <c r="DC69" s="979"/>
      <c r="DD69" s="979"/>
      <c r="DE69" s="979"/>
      <c r="DF69" s="979"/>
      <c r="DG69" s="979"/>
      <c r="DH69" s="979"/>
      <c r="DI69" s="979"/>
      <c r="DJ69" s="979"/>
      <c r="DK69" s="979"/>
      <c r="DL69" s="979"/>
      <c r="DM69" s="979"/>
      <c r="DN69" s="979"/>
      <c r="DO69" s="979"/>
      <c r="DP69" s="979"/>
      <c r="DQ69" s="979"/>
      <c r="DR69" s="979"/>
      <c r="DS69" s="979"/>
      <c r="DT69" s="979"/>
      <c r="DU69" s="979"/>
      <c r="DV69" s="979"/>
      <c r="DW69" s="979"/>
      <c r="DX69" s="979"/>
      <c r="DY69" s="979"/>
      <c r="DZ69" s="979"/>
      <c r="EA69" s="979"/>
      <c r="EB69" s="979"/>
      <c r="EC69" s="979"/>
      <c r="ED69" s="979"/>
      <c r="EE69" s="979"/>
      <c r="EF69" s="979"/>
      <c r="EG69" s="979"/>
      <c r="EH69" s="979"/>
      <c r="EI69" s="979"/>
      <c r="EJ69" s="979"/>
      <c r="EK69" s="979"/>
      <c r="EL69" s="979"/>
      <c r="EM69" s="979"/>
      <c r="EN69" s="979"/>
      <c r="EO69" s="979"/>
      <c r="EP69" s="979"/>
      <c r="EQ69" s="979"/>
      <c r="ER69" s="979"/>
      <c r="ES69" s="979"/>
      <c r="ET69" s="979"/>
      <c r="EU69" s="979"/>
      <c r="EV69" s="979"/>
      <c r="EW69" s="979"/>
      <c r="EX69" s="979"/>
      <c r="EY69" s="979"/>
      <c r="EZ69" s="979"/>
      <c r="FA69" s="979"/>
      <c r="FB69" s="979"/>
      <c r="FC69" s="979"/>
      <c r="FD69" s="979"/>
      <c r="FE69" s="979"/>
      <c r="FF69" s="979"/>
      <c r="FG69" s="979"/>
      <c r="FH69" s="979"/>
      <c r="FI69" s="979"/>
      <c r="FJ69" s="979"/>
      <c r="FK69" s="979"/>
      <c r="FL69" s="979"/>
      <c r="FM69" s="979"/>
      <c r="FN69" s="979"/>
      <c r="FO69" s="979"/>
      <c r="FP69" s="979"/>
      <c r="FQ69" s="979"/>
      <c r="FR69" s="979"/>
    </row>
    <row r="70" spans="17:174">
      <c r="Q70" s="979"/>
      <c r="R70" s="979"/>
      <c r="S70" s="979"/>
      <c r="T70" s="979"/>
      <c r="U70" s="979"/>
      <c r="V70" s="979"/>
      <c r="W70" s="979"/>
      <c r="X70" s="979"/>
      <c r="Y70" s="979"/>
      <c r="Z70" s="979"/>
      <c r="AA70" s="979"/>
      <c r="AB70" s="979"/>
      <c r="AC70" s="979"/>
      <c r="AD70" s="979"/>
      <c r="AE70" s="979"/>
      <c r="AF70" s="979"/>
      <c r="AG70" s="979"/>
      <c r="AH70" s="979"/>
      <c r="AI70" s="979"/>
      <c r="AJ70" s="979"/>
      <c r="AK70" s="979"/>
      <c r="AL70" s="979"/>
      <c r="AM70" s="979"/>
      <c r="AN70" s="979"/>
      <c r="AO70" s="979"/>
      <c r="AP70" s="979"/>
      <c r="AQ70" s="979"/>
      <c r="AR70" s="979"/>
      <c r="AS70" s="979"/>
      <c r="AT70" s="979"/>
      <c r="AU70" s="979"/>
      <c r="AV70" s="979"/>
      <c r="AW70" s="979"/>
      <c r="AX70" s="979"/>
      <c r="AY70" s="979"/>
      <c r="AZ70" s="979"/>
      <c r="BA70" s="979"/>
      <c r="BB70" s="979"/>
      <c r="BC70" s="979"/>
      <c r="BD70" s="979"/>
      <c r="BE70" s="979"/>
      <c r="BF70" s="979"/>
      <c r="BG70" s="979"/>
      <c r="BH70" s="979"/>
      <c r="BI70" s="979"/>
      <c r="BJ70" s="979"/>
      <c r="BK70" s="979"/>
      <c r="BL70" s="979"/>
      <c r="BM70" s="979"/>
      <c r="BN70" s="979"/>
      <c r="BO70" s="979"/>
      <c r="BP70" s="979"/>
      <c r="BQ70" s="979"/>
      <c r="BR70" s="979"/>
      <c r="BS70" s="979"/>
      <c r="BT70" s="979"/>
      <c r="BU70" s="979"/>
      <c r="BV70" s="979"/>
      <c r="BW70" s="979"/>
      <c r="BX70" s="979"/>
      <c r="BY70" s="979"/>
      <c r="BZ70" s="979"/>
      <c r="CA70" s="979"/>
      <c r="CB70" s="979"/>
      <c r="CC70" s="979"/>
      <c r="CD70" s="979"/>
      <c r="CE70" s="979"/>
      <c r="CF70" s="979"/>
      <c r="CG70" s="979"/>
      <c r="CH70" s="979"/>
      <c r="CI70" s="979"/>
      <c r="CJ70" s="979"/>
      <c r="CK70" s="979"/>
      <c r="CL70" s="979"/>
      <c r="CM70" s="979"/>
      <c r="CN70" s="979"/>
      <c r="CO70" s="979"/>
      <c r="CP70" s="979"/>
      <c r="CQ70" s="979"/>
      <c r="CR70" s="979"/>
      <c r="CS70" s="979"/>
      <c r="CT70" s="979"/>
      <c r="CU70" s="979"/>
      <c r="CV70" s="979"/>
      <c r="CW70" s="979"/>
      <c r="CX70" s="979"/>
      <c r="CY70" s="979"/>
      <c r="CZ70" s="979"/>
      <c r="DA70" s="979"/>
      <c r="DB70" s="979"/>
      <c r="DC70" s="979"/>
      <c r="DD70" s="979"/>
      <c r="DE70" s="979"/>
      <c r="DF70" s="979"/>
      <c r="DG70" s="979"/>
      <c r="DH70" s="979"/>
      <c r="DI70" s="979"/>
      <c r="DJ70" s="979"/>
      <c r="DK70" s="979"/>
      <c r="DL70" s="979"/>
      <c r="DM70" s="979"/>
      <c r="DN70" s="979"/>
      <c r="DO70" s="979"/>
      <c r="DP70" s="979"/>
      <c r="DQ70" s="979"/>
      <c r="DR70" s="979"/>
      <c r="DS70" s="979"/>
      <c r="DT70" s="979"/>
      <c r="DU70" s="979"/>
      <c r="DV70" s="979"/>
      <c r="DW70" s="979"/>
      <c r="DX70" s="979"/>
      <c r="DY70" s="979"/>
      <c r="DZ70" s="979"/>
      <c r="EA70" s="979"/>
      <c r="EB70" s="979"/>
      <c r="EC70" s="979"/>
      <c r="ED70" s="979"/>
      <c r="EE70" s="979"/>
      <c r="EF70" s="979"/>
      <c r="EG70" s="979"/>
      <c r="EH70" s="979"/>
      <c r="EI70" s="979"/>
      <c r="EJ70" s="979"/>
      <c r="EK70" s="979"/>
      <c r="EL70" s="979"/>
      <c r="EM70" s="979"/>
      <c r="EN70" s="979"/>
      <c r="EO70" s="979"/>
      <c r="EP70" s="979"/>
      <c r="EQ70" s="979"/>
      <c r="ER70" s="979"/>
      <c r="ES70" s="979"/>
      <c r="ET70" s="979"/>
      <c r="EU70" s="979"/>
      <c r="EV70" s="979"/>
      <c r="EW70" s="979"/>
      <c r="EX70" s="979"/>
      <c r="EY70" s="979"/>
      <c r="EZ70" s="979"/>
      <c r="FA70" s="979"/>
      <c r="FB70" s="979"/>
      <c r="FC70" s="979"/>
      <c r="FD70" s="979"/>
      <c r="FE70" s="979"/>
      <c r="FF70" s="979"/>
      <c r="FG70" s="979"/>
      <c r="FH70" s="979"/>
      <c r="FI70" s="979"/>
      <c r="FJ70" s="979"/>
      <c r="FK70" s="979"/>
      <c r="FL70" s="979"/>
      <c r="FM70" s="979"/>
      <c r="FN70" s="979"/>
      <c r="FO70" s="979"/>
      <c r="FP70" s="979"/>
      <c r="FQ70" s="979"/>
      <c r="FR70" s="979"/>
    </row>
    <row r="71" spans="17:174">
      <c r="Q71" s="979"/>
      <c r="R71" s="979"/>
      <c r="S71" s="979"/>
      <c r="T71" s="979"/>
      <c r="U71" s="979"/>
      <c r="V71" s="979"/>
      <c r="W71" s="979"/>
      <c r="X71" s="979"/>
      <c r="Y71" s="979"/>
      <c r="Z71" s="979"/>
      <c r="AA71" s="979"/>
      <c r="AB71" s="979"/>
      <c r="AC71" s="979"/>
      <c r="AD71" s="979"/>
      <c r="AE71" s="979"/>
      <c r="AF71" s="979"/>
      <c r="AG71" s="979"/>
      <c r="AH71" s="979"/>
      <c r="AI71" s="979"/>
      <c r="AJ71" s="979"/>
      <c r="AK71" s="979"/>
      <c r="AL71" s="979"/>
      <c r="AM71" s="979"/>
      <c r="AN71" s="979"/>
      <c r="AO71" s="979"/>
      <c r="AP71" s="979"/>
      <c r="AQ71" s="979"/>
      <c r="AR71" s="979"/>
      <c r="AS71" s="979"/>
      <c r="AT71" s="979"/>
      <c r="AU71" s="979"/>
      <c r="AV71" s="979"/>
      <c r="AW71" s="979"/>
      <c r="AX71" s="979"/>
      <c r="AY71" s="979"/>
      <c r="AZ71" s="979"/>
      <c r="BA71" s="979"/>
      <c r="BB71" s="979"/>
      <c r="BC71" s="979"/>
      <c r="BD71" s="979"/>
      <c r="BE71" s="979"/>
      <c r="BF71" s="979"/>
      <c r="BG71" s="979"/>
      <c r="BH71" s="979"/>
      <c r="BI71" s="979"/>
      <c r="BJ71" s="979"/>
      <c r="BK71" s="979"/>
      <c r="BL71" s="979"/>
      <c r="BM71" s="979"/>
      <c r="BN71" s="979"/>
      <c r="BO71" s="979"/>
      <c r="BP71" s="979"/>
      <c r="BQ71" s="979"/>
      <c r="BR71" s="979"/>
      <c r="BS71" s="979"/>
      <c r="BT71" s="979"/>
      <c r="BU71" s="979"/>
      <c r="BV71" s="979"/>
      <c r="BW71" s="979"/>
      <c r="BX71" s="979"/>
      <c r="BY71" s="979"/>
      <c r="BZ71" s="979"/>
      <c r="CA71" s="979"/>
      <c r="CB71" s="979"/>
      <c r="CC71" s="979"/>
      <c r="CD71" s="979"/>
      <c r="CE71" s="979"/>
      <c r="CF71" s="979"/>
      <c r="CG71" s="979"/>
      <c r="CH71" s="979"/>
      <c r="CI71" s="979"/>
      <c r="CJ71" s="979"/>
      <c r="CK71" s="979"/>
      <c r="CL71" s="979"/>
      <c r="CM71" s="979"/>
      <c r="CN71" s="979"/>
      <c r="CO71" s="979"/>
      <c r="CP71" s="979"/>
      <c r="CQ71" s="979"/>
      <c r="CR71" s="979"/>
      <c r="CS71" s="979"/>
      <c r="CT71" s="979"/>
      <c r="CU71" s="979"/>
      <c r="CV71" s="979"/>
      <c r="CW71" s="979"/>
      <c r="CX71" s="979"/>
      <c r="CY71" s="979"/>
      <c r="CZ71" s="979"/>
      <c r="DA71" s="979"/>
      <c r="DB71" s="979"/>
      <c r="DC71" s="979"/>
      <c r="DD71" s="979"/>
      <c r="DE71" s="979"/>
      <c r="DF71" s="979"/>
      <c r="DG71" s="979"/>
      <c r="DH71" s="979"/>
      <c r="DI71" s="979"/>
      <c r="DJ71" s="979"/>
      <c r="DK71" s="979"/>
      <c r="DL71" s="979"/>
      <c r="DM71" s="979"/>
      <c r="DN71" s="979"/>
      <c r="DO71" s="979"/>
      <c r="DP71" s="979"/>
      <c r="DQ71" s="979"/>
      <c r="DR71" s="979"/>
      <c r="DS71" s="979"/>
      <c r="DT71" s="979"/>
      <c r="DU71" s="979"/>
      <c r="DV71" s="979"/>
      <c r="DW71" s="979"/>
      <c r="DX71" s="979"/>
      <c r="DY71" s="979"/>
      <c r="DZ71" s="979"/>
      <c r="EA71" s="979"/>
      <c r="EB71" s="979"/>
      <c r="EC71" s="979"/>
      <c r="ED71" s="979"/>
      <c r="EE71" s="979"/>
      <c r="EF71" s="979"/>
      <c r="EG71" s="979"/>
      <c r="EH71" s="979"/>
      <c r="EI71" s="979"/>
      <c r="EJ71" s="979"/>
      <c r="EK71" s="979"/>
      <c r="EL71" s="979"/>
      <c r="EM71" s="979"/>
      <c r="EN71" s="979"/>
      <c r="EO71" s="979"/>
      <c r="EP71" s="979"/>
      <c r="EQ71" s="979"/>
      <c r="ER71" s="979"/>
      <c r="ES71" s="979"/>
      <c r="ET71" s="979"/>
      <c r="EU71" s="979"/>
      <c r="EV71" s="979"/>
      <c r="EW71" s="979"/>
      <c r="EX71" s="979"/>
      <c r="EY71" s="979"/>
      <c r="EZ71" s="979"/>
      <c r="FA71" s="979"/>
      <c r="FB71" s="979"/>
      <c r="FC71" s="979"/>
      <c r="FD71" s="979"/>
      <c r="FE71" s="979"/>
      <c r="FF71" s="979"/>
      <c r="FG71" s="979"/>
      <c r="FH71" s="979"/>
      <c r="FI71" s="979"/>
      <c r="FJ71" s="979"/>
      <c r="FK71" s="979"/>
      <c r="FL71" s="979"/>
      <c r="FM71" s="979"/>
      <c r="FN71" s="979"/>
      <c r="FO71" s="979"/>
      <c r="FP71" s="979"/>
      <c r="FQ71" s="979"/>
      <c r="FR71" s="979"/>
    </row>
  </sheetData>
  <mergeCells count="14">
    <mergeCell ref="O4:P4"/>
    <mergeCell ref="B3:F3"/>
    <mergeCell ref="G3:K3"/>
    <mergeCell ref="L3:P3"/>
    <mergeCell ref="B4:B5"/>
    <mergeCell ref="D4:D5"/>
    <mergeCell ref="E4:F4"/>
    <mergeCell ref="G4:G5"/>
    <mergeCell ref="H4:H5"/>
    <mergeCell ref="I4:I5"/>
    <mergeCell ref="J4:K4"/>
    <mergeCell ref="L4:L5"/>
    <mergeCell ref="M4:M5"/>
    <mergeCell ref="N4:N5"/>
  </mergeCells>
  <pageMargins left="0.70866141732283472" right="0.70866141732283472" top="0.55118110236220474" bottom="0.55118110236220474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R66"/>
  <sheetViews>
    <sheetView topLeftCell="A13" workbookViewId="0">
      <selection activeCell="F46" sqref="F46"/>
    </sheetView>
  </sheetViews>
  <sheetFormatPr defaultRowHeight="15"/>
  <cols>
    <col min="1" max="1" width="21" style="599" customWidth="1"/>
    <col min="2" max="2" width="11.7109375" style="1473" customWidth="1"/>
    <col min="3" max="3" width="11.85546875" style="599" customWidth="1"/>
    <col min="4" max="4" width="13.140625" style="599" customWidth="1"/>
    <col min="5" max="5" width="10.5703125" style="599" customWidth="1"/>
    <col min="6" max="6" width="11.140625" style="599" customWidth="1"/>
    <col min="7" max="7" width="9.140625" style="992"/>
    <col min="8" max="8" width="10.85546875" style="979" customWidth="1"/>
    <col min="9" max="9" width="11.5703125" style="979" customWidth="1"/>
    <col min="10" max="10" width="14" style="979" customWidth="1"/>
    <col min="11" max="11" width="15" style="979" customWidth="1"/>
    <col min="12" max="16384" width="9.140625" style="599"/>
  </cols>
  <sheetData>
    <row r="1" spans="1:174" s="975" customFormat="1" ht="15.75">
      <c r="A1" s="974" t="s">
        <v>1282</v>
      </c>
      <c r="B1" s="1471"/>
      <c r="G1" s="1472"/>
      <c r="I1" s="976"/>
      <c r="J1" s="977"/>
      <c r="K1" s="977"/>
      <c r="L1" s="977"/>
      <c r="M1" s="977"/>
      <c r="P1" s="977"/>
      <c r="Q1" s="977"/>
      <c r="R1" s="977"/>
      <c r="S1" s="977"/>
      <c r="T1" s="977"/>
      <c r="U1" s="977"/>
      <c r="V1" s="977"/>
      <c r="W1" s="977"/>
      <c r="X1" s="977"/>
      <c r="Y1" s="977"/>
      <c r="Z1" s="977"/>
      <c r="AA1" s="977"/>
      <c r="AB1" s="977"/>
      <c r="AC1" s="977"/>
      <c r="AD1" s="977"/>
      <c r="AE1" s="977"/>
      <c r="AF1" s="977"/>
      <c r="AG1" s="977"/>
      <c r="AH1" s="977"/>
      <c r="AI1" s="977"/>
      <c r="AJ1" s="977"/>
      <c r="AK1" s="977"/>
      <c r="AL1" s="977"/>
      <c r="AM1" s="977"/>
      <c r="AN1" s="977"/>
      <c r="AO1" s="977"/>
      <c r="AP1" s="977"/>
      <c r="AQ1" s="977"/>
      <c r="AR1" s="977"/>
      <c r="AS1" s="977"/>
      <c r="AT1" s="977"/>
      <c r="AU1" s="977"/>
      <c r="AV1" s="977"/>
      <c r="AW1" s="977"/>
      <c r="AX1" s="977"/>
      <c r="AY1" s="977"/>
      <c r="AZ1" s="977"/>
      <c r="BA1" s="977"/>
      <c r="BB1" s="977"/>
      <c r="BC1" s="977"/>
      <c r="BD1" s="977"/>
      <c r="BE1" s="977"/>
      <c r="BF1" s="977"/>
      <c r="BG1" s="977"/>
      <c r="BH1" s="977"/>
      <c r="BI1" s="977"/>
      <c r="BJ1" s="977"/>
      <c r="BK1" s="977"/>
      <c r="BL1" s="977"/>
      <c r="BM1" s="977"/>
      <c r="BN1" s="977"/>
      <c r="BO1" s="977"/>
      <c r="BP1" s="977"/>
      <c r="BQ1" s="977"/>
      <c r="BR1" s="977"/>
      <c r="BS1" s="977"/>
      <c r="BT1" s="977"/>
      <c r="BU1" s="977"/>
      <c r="BV1" s="977"/>
      <c r="BW1" s="977"/>
      <c r="BX1" s="977"/>
      <c r="BY1" s="977"/>
      <c r="BZ1" s="977"/>
      <c r="CA1" s="977"/>
      <c r="CB1" s="977"/>
      <c r="CC1" s="977"/>
      <c r="CD1" s="977"/>
      <c r="CE1" s="977"/>
      <c r="CF1" s="977"/>
      <c r="CG1" s="977"/>
      <c r="CH1" s="977"/>
      <c r="CI1" s="977"/>
      <c r="CJ1" s="977"/>
      <c r="CK1" s="977"/>
      <c r="CL1" s="977"/>
      <c r="CM1" s="977"/>
      <c r="CN1" s="977"/>
      <c r="CO1" s="977"/>
      <c r="CP1" s="977"/>
      <c r="CQ1" s="977"/>
      <c r="CR1" s="977"/>
      <c r="CS1" s="977"/>
      <c r="CT1" s="977"/>
      <c r="CU1" s="977"/>
      <c r="CV1" s="977"/>
      <c r="CW1" s="977"/>
      <c r="CX1" s="977"/>
      <c r="CY1" s="977"/>
      <c r="CZ1" s="977"/>
      <c r="DA1" s="977"/>
      <c r="DB1" s="977"/>
      <c r="DC1" s="977"/>
      <c r="DD1" s="977"/>
      <c r="DE1" s="977"/>
      <c r="DF1" s="977"/>
      <c r="DG1" s="977"/>
      <c r="DH1" s="977"/>
      <c r="DI1" s="977"/>
      <c r="DJ1" s="977"/>
      <c r="DK1" s="977"/>
      <c r="DL1" s="977"/>
      <c r="DM1" s="977"/>
      <c r="DN1" s="977"/>
      <c r="DO1" s="977"/>
      <c r="DP1" s="977"/>
      <c r="DQ1" s="977"/>
      <c r="DR1" s="977"/>
      <c r="DS1" s="977"/>
      <c r="DT1" s="977"/>
      <c r="DU1" s="977"/>
      <c r="DV1" s="977"/>
      <c r="DW1" s="977"/>
      <c r="DX1" s="977"/>
      <c r="DY1" s="977"/>
      <c r="DZ1" s="977"/>
      <c r="EA1" s="977"/>
      <c r="EB1" s="977"/>
      <c r="EC1" s="977"/>
      <c r="ED1" s="977"/>
      <c r="EE1" s="977"/>
      <c r="EF1" s="977"/>
      <c r="EG1" s="977"/>
      <c r="EH1" s="977"/>
      <c r="EI1" s="977"/>
      <c r="EJ1" s="977"/>
      <c r="EK1" s="977"/>
      <c r="EL1" s="977"/>
      <c r="EM1" s="977"/>
      <c r="EN1" s="977"/>
      <c r="EO1" s="977"/>
      <c r="EP1" s="977"/>
      <c r="EQ1" s="977"/>
      <c r="ER1" s="977"/>
      <c r="ES1" s="977"/>
      <c r="ET1" s="977"/>
      <c r="EU1" s="977"/>
      <c r="EV1" s="977"/>
      <c r="EW1" s="977"/>
      <c r="EX1" s="977"/>
      <c r="EY1" s="977"/>
      <c r="EZ1" s="977"/>
      <c r="FA1" s="977"/>
      <c r="FB1" s="977"/>
      <c r="FC1" s="977"/>
      <c r="FD1" s="977"/>
      <c r="FE1" s="977"/>
      <c r="FF1" s="977"/>
      <c r="FG1" s="977"/>
      <c r="FH1" s="977"/>
      <c r="FI1" s="977"/>
      <c r="FJ1" s="977"/>
      <c r="FK1" s="977"/>
      <c r="FL1" s="977"/>
      <c r="FM1" s="977"/>
      <c r="FN1" s="977"/>
      <c r="FO1" s="977"/>
      <c r="FP1" s="977"/>
      <c r="FQ1" s="977"/>
      <c r="FR1" s="977"/>
    </row>
    <row r="2" spans="1:174" ht="1.5" customHeight="1">
      <c r="A2" s="991"/>
      <c r="L2" s="979"/>
      <c r="M2" s="979"/>
      <c r="N2" s="979"/>
      <c r="O2" s="979"/>
      <c r="P2" s="979"/>
      <c r="Q2" s="979"/>
      <c r="R2" s="979"/>
      <c r="S2" s="979"/>
      <c r="T2" s="979"/>
      <c r="U2" s="979"/>
      <c r="V2" s="979"/>
      <c r="W2" s="979"/>
      <c r="X2" s="979"/>
      <c r="Y2" s="979"/>
      <c r="Z2" s="979"/>
      <c r="AA2" s="979"/>
      <c r="AB2" s="979"/>
      <c r="AC2" s="979"/>
      <c r="AD2" s="979"/>
      <c r="AE2" s="979"/>
      <c r="AF2" s="979"/>
      <c r="AG2" s="979"/>
      <c r="AH2" s="979"/>
      <c r="AI2" s="979"/>
      <c r="AJ2" s="979"/>
      <c r="AK2" s="979"/>
      <c r="AL2" s="979"/>
      <c r="AM2" s="979"/>
      <c r="AN2" s="979"/>
      <c r="AO2" s="979"/>
      <c r="AP2" s="979"/>
      <c r="AQ2" s="979"/>
      <c r="AR2" s="979"/>
      <c r="AS2" s="979"/>
      <c r="AT2" s="979"/>
      <c r="AU2" s="979"/>
      <c r="AV2" s="979"/>
      <c r="AW2" s="979"/>
      <c r="AX2" s="979"/>
      <c r="AY2" s="979"/>
      <c r="AZ2" s="979"/>
      <c r="BA2" s="979"/>
      <c r="BB2" s="979"/>
      <c r="BC2" s="979"/>
      <c r="BD2" s="979"/>
      <c r="BE2" s="979"/>
      <c r="BF2" s="979"/>
      <c r="BG2" s="979"/>
      <c r="BH2" s="979"/>
      <c r="BI2" s="979"/>
      <c r="BJ2" s="979"/>
      <c r="BK2" s="979"/>
      <c r="BL2" s="979"/>
      <c r="BM2" s="979"/>
      <c r="BN2" s="979"/>
      <c r="BO2" s="979"/>
      <c r="BP2" s="979"/>
      <c r="BQ2" s="979"/>
      <c r="BR2" s="979"/>
      <c r="BS2" s="979"/>
      <c r="BT2" s="979"/>
      <c r="BU2" s="979"/>
      <c r="BV2" s="979"/>
      <c r="BW2" s="979"/>
      <c r="BX2" s="979"/>
      <c r="BY2" s="979"/>
      <c r="BZ2" s="979"/>
      <c r="CA2" s="979"/>
      <c r="CB2" s="979"/>
      <c r="CC2" s="979"/>
      <c r="CD2" s="979"/>
      <c r="CE2" s="979"/>
      <c r="CF2" s="979"/>
      <c r="CG2" s="979"/>
      <c r="CH2" s="979"/>
      <c r="CI2" s="979"/>
      <c r="CJ2" s="979"/>
      <c r="CK2" s="979"/>
      <c r="CL2" s="979"/>
      <c r="CM2" s="979"/>
      <c r="CN2" s="979"/>
      <c r="CO2" s="979"/>
      <c r="CP2" s="979"/>
      <c r="CQ2" s="979"/>
      <c r="CR2" s="979"/>
      <c r="CS2" s="979"/>
      <c r="CT2" s="979"/>
      <c r="CU2" s="979"/>
      <c r="CV2" s="979"/>
      <c r="CW2" s="979"/>
      <c r="CX2" s="979"/>
      <c r="CY2" s="979"/>
      <c r="CZ2" s="979"/>
      <c r="DA2" s="979"/>
      <c r="DB2" s="979"/>
      <c r="DC2" s="979"/>
      <c r="DD2" s="979"/>
      <c r="DE2" s="979"/>
      <c r="DF2" s="979"/>
      <c r="DG2" s="979"/>
      <c r="DH2" s="979"/>
      <c r="DI2" s="979"/>
      <c r="DJ2" s="979"/>
      <c r="DK2" s="979"/>
      <c r="DL2" s="979"/>
      <c r="DM2" s="979"/>
      <c r="DN2" s="979"/>
      <c r="DO2" s="979"/>
      <c r="DP2" s="979"/>
      <c r="DQ2" s="979"/>
      <c r="DR2" s="979"/>
      <c r="DS2" s="979"/>
      <c r="DT2" s="979"/>
      <c r="DU2" s="979"/>
      <c r="DV2" s="979"/>
      <c r="DW2" s="979"/>
      <c r="DX2" s="979"/>
      <c r="DY2" s="979"/>
      <c r="DZ2" s="979"/>
      <c r="EA2" s="979"/>
      <c r="EB2" s="979"/>
      <c r="EC2" s="979"/>
      <c r="ED2" s="979"/>
      <c r="EE2" s="979"/>
      <c r="EF2" s="979"/>
      <c r="EG2" s="979"/>
      <c r="EH2" s="979"/>
      <c r="EI2" s="979"/>
      <c r="EJ2" s="979"/>
      <c r="EK2" s="979"/>
      <c r="EL2" s="979"/>
      <c r="EM2" s="979"/>
      <c r="EN2" s="979"/>
      <c r="EO2" s="979"/>
      <c r="EP2" s="979"/>
      <c r="EQ2" s="979"/>
      <c r="ER2" s="979"/>
      <c r="ES2" s="979"/>
      <c r="ET2" s="979"/>
      <c r="EU2" s="979"/>
      <c r="EV2" s="979"/>
      <c r="EW2" s="979"/>
      <c r="EX2" s="979"/>
      <c r="EY2" s="979"/>
      <c r="EZ2" s="979"/>
      <c r="FA2" s="979"/>
      <c r="FB2" s="979"/>
      <c r="FC2" s="979"/>
      <c r="FD2" s="979"/>
      <c r="FE2" s="979"/>
      <c r="FF2" s="979"/>
      <c r="FG2" s="979"/>
      <c r="FH2" s="979"/>
      <c r="FI2" s="979"/>
      <c r="FJ2" s="979"/>
      <c r="FK2" s="979"/>
      <c r="FL2" s="979"/>
      <c r="FM2" s="979"/>
    </row>
    <row r="3" spans="1:174" s="979" customFormat="1" ht="12" customHeight="1">
      <c r="A3" s="992"/>
      <c r="B3" s="992"/>
      <c r="C3" s="992"/>
      <c r="E3" s="992"/>
      <c r="F3" s="992"/>
      <c r="G3" s="992"/>
      <c r="K3" s="489" t="s">
        <v>1286</v>
      </c>
    </row>
    <row r="4" spans="1:174" s="981" customFormat="1" ht="14.25">
      <c r="A4" s="980"/>
      <c r="B4" s="1679" t="s">
        <v>159</v>
      </c>
      <c r="C4" s="1680"/>
      <c r="D4" s="1680"/>
      <c r="E4" s="1680"/>
      <c r="F4" s="1474"/>
      <c r="G4" s="1679" t="s">
        <v>160</v>
      </c>
      <c r="H4" s="1680"/>
      <c r="I4" s="1680"/>
      <c r="J4" s="1680"/>
      <c r="K4" s="1681"/>
    </row>
    <row r="5" spans="1:174" s="981" customFormat="1" ht="14.25">
      <c r="A5" s="982" t="s">
        <v>70</v>
      </c>
      <c r="B5" s="1685">
        <v>2011</v>
      </c>
      <c r="C5" s="1449"/>
      <c r="D5" s="1687" t="s">
        <v>1116</v>
      </c>
      <c r="E5" s="1678" t="s">
        <v>1278</v>
      </c>
      <c r="F5" s="1678"/>
      <c r="G5" s="1449"/>
      <c r="H5" s="1449"/>
      <c r="I5" s="1687" t="s">
        <v>1116</v>
      </c>
      <c r="J5" s="1678" t="s">
        <v>1278</v>
      </c>
      <c r="K5" s="1678"/>
    </row>
    <row r="6" spans="1:174" s="985" customFormat="1" ht="13.5" customHeight="1">
      <c r="A6" s="993"/>
      <c r="B6" s="1686"/>
      <c r="C6" s="984">
        <v>2012</v>
      </c>
      <c r="D6" s="1688"/>
      <c r="E6" s="983">
        <v>2011</v>
      </c>
      <c r="F6" s="983">
        <v>2012</v>
      </c>
      <c r="G6" s="984">
        <v>2011</v>
      </c>
      <c r="H6" s="984">
        <v>2012</v>
      </c>
      <c r="I6" s="1688"/>
      <c r="J6" s="983">
        <v>2011</v>
      </c>
      <c r="K6" s="984">
        <v>2012</v>
      </c>
    </row>
    <row r="7" spans="1:174" s="979" customFormat="1" ht="14.25" customHeight="1">
      <c r="A7" s="986" t="s">
        <v>118</v>
      </c>
      <c r="B7" s="1465">
        <v>4819.5</v>
      </c>
      <c r="C7" s="1465" t="s">
        <v>84</v>
      </c>
      <c r="D7" s="1475"/>
      <c r="E7" s="1476">
        <v>2.2000000000000002</v>
      </c>
      <c r="F7" s="1477" t="s">
        <v>84</v>
      </c>
      <c r="G7" s="1464"/>
      <c r="H7" s="1464"/>
      <c r="I7" s="1464"/>
      <c r="J7" s="1478"/>
      <c r="K7" s="1478"/>
    </row>
    <row r="8" spans="1:174" s="979" customFormat="1" ht="14.25" customHeight="1">
      <c r="A8" s="986" t="s">
        <v>155</v>
      </c>
      <c r="B8" s="1465">
        <v>3507.8</v>
      </c>
      <c r="C8" s="1465" t="s">
        <v>84</v>
      </c>
      <c r="D8" s="1475"/>
      <c r="E8" s="1476">
        <v>2</v>
      </c>
      <c r="F8" s="1477" t="s">
        <v>84</v>
      </c>
      <c r="G8" s="1464"/>
      <c r="H8" s="1464"/>
      <c r="I8" s="1478"/>
      <c r="J8" s="1478"/>
      <c r="K8" s="1478"/>
    </row>
    <row r="9" spans="1:174" s="979" customFormat="1" ht="14.25" customHeight="1">
      <c r="A9" s="986" t="s">
        <v>85</v>
      </c>
      <c r="B9" s="1465">
        <v>96.7</v>
      </c>
      <c r="C9" s="1465">
        <v>96.1</v>
      </c>
      <c r="D9" s="1467">
        <f t="shared" ref="D9:D35" si="0">C9/B9*100</f>
        <v>99.379524301964821</v>
      </c>
      <c r="E9" s="1476">
        <v>2.1</v>
      </c>
      <c r="F9" s="1476">
        <v>2.1</v>
      </c>
      <c r="G9" s="1465">
        <v>1307.8</v>
      </c>
      <c r="H9" s="1465">
        <v>1393.1</v>
      </c>
      <c r="I9" s="1468">
        <f>H9/G9*100</f>
        <v>106.52240403731457</v>
      </c>
      <c r="J9" s="1464">
        <v>1.7</v>
      </c>
      <c r="K9" s="1478">
        <v>1.8</v>
      </c>
    </row>
    <row r="10" spans="1:174" s="979" customFormat="1" ht="14.25" customHeight="1">
      <c r="A10" s="986" t="s">
        <v>86</v>
      </c>
      <c r="B10" s="1465">
        <v>122.6</v>
      </c>
      <c r="C10" s="1465">
        <v>117.2</v>
      </c>
      <c r="D10" s="1467">
        <f t="shared" si="0"/>
        <v>95.595432300163139</v>
      </c>
      <c r="E10" s="1476">
        <v>3.5</v>
      </c>
      <c r="F10" s="1476">
        <v>3.4</v>
      </c>
      <c r="G10" s="1465">
        <v>277.5</v>
      </c>
      <c r="H10" s="1465" t="s">
        <v>84</v>
      </c>
      <c r="I10" s="1468"/>
      <c r="J10" s="1464">
        <v>3.3</v>
      </c>
      <c r="K10" s="1478" t="s">
        <v>84</v>
      </c>
    </row>
    <row r="11" spans="1:174" s="979" customFormat="1" ht="14.25" customHeight="1">
      <c r="A11" s="986" t="s">
        <v>156</v>
      </c>
      <c r="B11" s="1465">
        <v>125.6</v>
      </c>
      <c r="C11" s="1465">
        <v>124.4</v>
      </c>
      <c r="D11" s="1467">
        <f t="shared" si="0"/>
        <v>99.044585987261158</v>
      </c>
      <c r="E11" s="1476">
        <v>2.5</v>
      </c>
      <c r="F11" s="1476">
        <v>2.5</v>
      </c>
      <c r="G11" s="1465">
        <v>571.70000000000005</v>
      </c>
      <c r="H11" s="1465">
        <v>691.8</v>
      </c>
      <c r="I11" s="1468">
        <f t="shared" ref="I11:I35" si="1">H11/G11*100</f>
        <v>121.007521427322</v>
      </c>
      <c r="J11" s="1467">
        <v>1.5</v>
      </c>
      <c r="K11" s="1478">
        <v>2</v>
      </c>
    </row>
    <row r="12" spans="1:174" s="979" customFormat="1" ht="14.25" customHeight="1">
      <c r="A12" s="986" t="s">
        <v>88</v>
      </c>
      <c r="B12" s="1465">
        <v>57</v>
      </c>
      <c r="C12" s="1465">
        <v>55</v>
      </c>
      <c r="D12" s="1467">
        <f t="shared" si="0"/>
        <v>96.491228070175438</v>
      </c>
      <c r="E12" s="1476">
        <v>2.1</v>
      </c>
      <c r="F12" s="1476">
        <v>2</v>
      </c>
      <c r="G12" s="1465">
        <v>895.5</v>
      </c>
      <c r="H12" s="1465">
        <v>927.8</v>
      </c>
      <c r="I12" s="1468">
        <f t="shared" si="1"/>
        <v>103.60692350642098</v>
      </c>
      <c r="J12" s="1467">
        <v>2.1</v>
      </c>
      <c r="K12" s="1478">
        <v>2.2000000000000002</v>
      </c>
    </row>
    <row r="13" spans="1:174" s="979" customFormat="1" ht="14.25" customHeight="1">
      <c r="A13" s="986" t="s">
        <v>89</v>
      </c>
      <c r="B13" s="1465">
        <v>870</v>
      </c>
      <c r="C13" s="1465" t="s">
        <v>84</v>
      </c>
      <c r="D13" s="1467"/>
      <c r="E13" s="1476">
        <v>2.1</v>
      </c>
      <c r="F13" s="1477" t="s">
        <v>84</v>
      </c>
      <c r="G13" s="1465">
        <v>5460</v>
      </c>
      <c r="H13" s="1465" t="s">
        <v>84</v>
      </c>
      <c r="I13" s="1468"/>
      <c r="J13" s="1464">
        <v>1.1000000000000001</v>
      </c>
      <c r="K13" s="1478" t="s">
        <v>84</v>
      </c>
    </row>
    <row r="14" spans="1:174" s="979" customFormat="1" ht="14.25" customHeight="1">
      <c r="A14" s="986" t="s">
        <v>90</v>
      </c>
      <c r="B14" s="1465">
        <v>13.8</v>
      </c>
      <c r="C14" s="1465">
        <v>14.1</v>
      </c>
      <c r="D14" s="1467">
        <f t="shared" si="0"/>
        <v>102.17391304347825</v>
      </c>
      <c r="E14" s="1476">
        <v>2.2999999999999998</v>
      </c>
      <c r="F14" s="1476">
        <v>2.2999999999999998</v>
      </c>
      <c r="G14" s="1465" t="s">
        <v>84</v>
      </c>
      <c r="H14" s="1465" t="s">
        <v>84</v>
      </c>
      <c r="I14" s="1468"/>
      <c r="J14" s="1464" t="s">
        <v>84</v>
      </c>
      <c r="K14" s="1478" t="s">
        <v>84</v>
      </c>
    </row>
    <row r="15" spans="1:174" s="979" customFormat="1" ht="14.25" customHeight="1">
      <c r="A15" s="986" t="s">
        <v>91</v>
      </c>
      <c r="B15" s="1465">
        <v>52.1</v>
      </c>
      <c r="C15" s="1465">
        <v>51.6</v>
      </c>
      <c r="D15" s="1467">
        <f t="shared" si="0"/>
        <v>99.04030710172745</v>
      </c>
      <c r="E15" s="1476">
        <v>2.8</v>
      </c>
      <c r="F15" s="1476">
        <v>2.8</v>
      </c>
      <c r="G15" s="1465" t="s">
        <v>84</v>
      </c>
      <c r="H15" s="1465" t="s">
        <v>84</v>
      </c>
      <c r="I15" s="1468"/>
      <c r="J15" s="1464" t="s">
        <v>84</v>
      </c>
      <c r="K15" s="1478" t="s">
        <v>84</v>
      </c>
    </row>
    <row r="16" spans="1:174" s="979" customFormat="1">
      <c r="A16" s="986" t="s">
        <v>92</v>
      </c>
      <c r="B16" s="1465">
        <v>114.1</v>
      </c>
      <c r="C16" s="1465" t="s">
        <v>84</v>
      </c>
      <c r="D16" s="1467"/>
      <c r="E16" s="1476">
        <v>2.6</v>
      </c>
      <c r="F16" s="1477" t="s">
        <v>84</v>
      </c>
      <c r="G16" s="1465">
        <v>437.1</v>
      </c>
      <c r="H16" s="1465" t="s">
        <v>84</v>
      </c>
      <c r="I16" s="1468"/>
      <c r="J16" s="1467">
        <v>1.4</v>
      </c>
      <c r="K16" s="1478" t="s">
        <v>84</v>
      </c>
    </row>
    <row r="17" spans="1:11" s="979" customFormat="1">
      <c r="A17" s="986" t="s">
        <v>93</v>
      </c>
      <c r="B17" s="1465">
        <v>406.6</v>
      </c>
      <c r="C17" s="1465" t="s">
        <v>84</v>
      </c>
      <c r="D17" s="1467"/>
      <c r="E17" s="1476">
        <v>2.2000000000000002</v>
      </c>
      <c r="F17" s="1477" t="s">
        <v>84</v>
      </c>
      <c r="G17" s="1465">
        <v>4464.3</v>
      </c>
      <c r="H17" s="1465" t="s">
        <v>84</v>
      </c>
      <c r="I17" s="1468"/>
      <c r="J17" s="1464">
        <v>2.1</v>
      </c>
      <c r="K17" s="1478" t="s">
        <v>84</v>
      </c>
    </row>
    <row r="18" spans="1:11" s="979" customFormat="1">
      <c r="A18" s="986" t="s">
        <v>94</v>
      </c>
      <c r="B18" s="1465">
        <v>609.5</v>
      </c>
      <c r="C18" s="1465">
        <v>606</v>
      </c>
      <c r="D18" s="1467">
        <f t="shared" si="0"/>
        <v>99.425758818703855</v>
      </c>
      <c r="E18" s="1476">
        <v>2.2999999999999998</v>
      </c>
      <c r="F18" s="1476">
        <v>2.2000000000000002</v>
      </c>
      <c r="G18" s="1465">
        <v>5222.8999999999996</v>
      </c>
      <c r="H18" s="1465">
        <v>5187.8</v>
      </c>
      <c r="I18" s="1468">
        <f t="shared" si="1"/>
        <v>99.327959562695071</v>
      </c>
      <c r="J18" s="1464">
        <v>1.3</v>
      </c>
      <c r="K18" s="1478">
        <v>1.3</v>
      </c>
    </row>
    <row r="19" spans="1:11" s="979" customFormat="1">
      <c r="A19" s="986" t="s">
        <v>95</v>
      </c>
      <c r="B19" s="1465">
        <v>461</v>
      </c>
      <c r="C19" s="1465">
        <v>458.2</v>
      </c>
      <c r="D19" s="1467">
        <f t="shared" si="0"/>
        <v>99.392624728850322</v>
      </c>
      <c r="E19" s="1476">
        <v>1.9</v>
      </c>
      <c r="F19" s="1476">
        <v>1.9</v>
      </c>
      <c r="G19" s="1465">
        <v>8144.1</v>
      </c>
      <c r="H19" s="1465">
        <v>7381.7</v>
      </c>
      <c r="I19" s="1468">
        <f t="shared" si="1"/>
        <v>90.638621824388196</v>
      </c>
      <c r="J19" s="1467">
        <v>2.7</v>
      </c>
      <c r="K19" s="1478">
        <v>2.6</v>
      </c>
    </row>
    <row r="20" spans="1:11" s="979" customFormat="1">
      <c r="A20" s="986" t="s">
        <v>96</v>
      </c>
      <c r="B20" s="1465">
        <v>11.9</v>
      </c>
      <c r="C20" s="1465">
        <v>11.5</v>
      </c>
      <c r="D20" s="1467">
        <f t="shared" si="0"/>
        <v>96.638655462184872</v>
      </c>
      <c r="E20" s="1476">
        <v>3</v>
      </c>
      <c r="F20" s="1476">
        <v>3.1</v>
      </c>
      <c r="G20" s="1465">
        <v>45.1</v>
      </c>
      <c r="H20" s="1465">
        <v>39.299999999999997</v>
      </c>
      <c r="I20" s="1468">
        <f t="shared" si="1"/>
        <v>87.13968957871397</v>
      </c>
      <c r="J20" s="1464">
        <v>1.5</v>
      </c>
      <c r="K20" s="1478">
        <v>1.6</v>
      </c>
    </row>
    <row r="21" spans="1:11" s="979" customFormat="1">
      <c r="A21" s="986" t="s">
        <v>97</v>
      </c>
      <c r="B21" s="1465">
        <v>28.2</v>
      </c>
      <c r="C21" s="1465">
        <v>28.9</v>
      </c>
      <c r="D21" s="1467">
        <f t="shared" si="0"/>
        <v>102.48226950354609</v>
      </c>
      <c r="E21" s="1476">
        <v>3.3</v>
      </c>
      <c r="F21" s="1476">
        <v>3.3</v>
      </c>
      <c r="G21" s="1465">
        <v>91.4</v>
      </c>
      <c r="H21" s="1465">
        <v>84.1</v>
      </c>
      <c r="I21" s="1468">
        <f t="shared" si="1"/>
        <v>92.01312910284463</v>
      </c>
      <c r="J21" s="1467">
        <v>2.1</v>
      </c>
      <c r="K21" s="1478">
        <v>1.7</v>
      </c>
    </row>
    <row r="22" spans="1:11" s="979" customFormat="1">
      <c r="A22" s="986" t="s">
        <v>98</v>
      </c>
      <c r="B22" s="1465">
        <v>44.8</v>
      </c>
      <c r="C22" s="1465">
        <v>44.7</v>
      </c>
      <c r="D22" s="1467">
        <f t="shared" si="0"/>
        <v>99.776785714285737</v>
      </c>
      <c r="E22" s="1476">
        <v>3.6</v>
      </c>
      <c r="F22" s="1476">
        <v>3.5</v>
      </c>
      <c r="G22" s="1465">
        <v>173.7</v>
      </c>
      <c r="H22" s="1465">
        <v>196.4</v>
      </c>
      <c r="I22" s="1468">
        <f t="shared" si="1"/>
        <v>113.06850892343121</v>
      </c>
      <c r="J22" s="1467">
        <v>3.1</v>
      </c>
      <c r="K22" s="1478">
        <v>3.6</v>
      </c>
    </row>
    <row r="23" spans="1:11" s="979" customFormat="1">
      <c r="A23" s="986" t="s">
        <v>99</v>
      </c>
      <c r="B23" s="1465">
        <v>5.2</v>
      </c>
      <c r="C23" s="1465">
        <v>5.4</v>
      </c>
      <c r="D23" s="1467">
        <f t="shared" si="0"/>
        <v>103.84615384615385</v>
      </c>
      <c r="E23" s="1476">
        <v>1.4</v>
      </c>
      <c r="F23" s="1476">
        <v>1.4</v>
      </c>
      <c r="G23" s="1465">
        <v>92.8</v>
      </c>
      <c r="H23" s="1465">
        <v>89.8</v>
      </c>
      <c r="I23" s="1468">
        <f t="shared" si="1"/>
        <v>96.767241379310349</v>
      </c>
      <c r="J23" s="1464">
        <v>1.2</v>
      </c>
      <c r="K23" s="1478">
        <v>1.1000000000000001</v>
      </c>
    </row>
    <row r="24" spans="1:11" s="979" customFormat="1">
      <c r="A24" s="986" t="s">
        <v>100</v>
      </c>
      <c r="B24" s="1465">
        <v>125.8</v>
      </c>
      <c r="C24" s="1465">
        <v>124.9</v>
      </c>
      <c r="D24" s="1467">
        <f t="shared" si="0"/>
        <v>99.284578696343402</v>
      </c>
      <c r="E24" s="1476">
        <v>3.1</v>
      </c>
      <c r="F24" s="1476">
        <v>3</v>
      </c>
      <c r="G24" s="1465">
        <v>401.8</v>
      </c>
      <c r="H24" s="1465">
        <v>427.6</v>
      </c>
      <c r="I24" s="1468">
        <f t="shared" si="1"/>
        <v>106.42110502737681</v>
      </c>
      <c r="J24" s="1467">
        <v>2.2999999999999998</v>
      </c>
      <c r="K24" s="1478">
        <v>2.5</v>
      </c>
    </row>
    <row r="25" spans="1:11" s="979" customFormat="1">
      <c r="A25" s="986" t="s">
        <v>101</v>
      </c>
      <c r="B25" s="1465">
        <v>3.2</v>
      </c>
      <c r="C25" s="1465">
        <v>3.3</v>
      </c>
      <c r="D25" s="1467">
        <f t="shared" si="0"/>
        <v>103.12499999999997</v>
      </c>
      <c r="E25" s="1476">
        <v>1.9</v>
      </c>
      <c r="F25" s="1476">
        <v>1.9</v>
      </c>
      <c r="G25" s="1465">
        <v>12.2</v>
      </c>
      <c r="H25" s="1465">
        <v>12.5</v>
      </c>
      <c r="I25" s="1468">
        <f t="shared" si="1"/>
        <v>102.45901639344264</v>
      </c>
      <c r="J25" s="1464">
        <v>1.2</v>
      </c>
      <c r="K25" s="1478">
        <v>1.2</v>
      </c>
    </row>
    <row r="26" spans="1:11" s="979" customFormat="1">
      <c r="A26" s="986" t="s">
        <v>102</v>
      </c>
      <c r="B26" s="1465">
        <v>135.1</v>
      </c>
      <c r="C26" s="1465">
        <v>136.1</v>
      </c>
      <c r="D26" s="1467">
        <f t="shared" si="0"/>
        <v>100.740192450037</v>
      </c>
      <c r="E26" s="1476">
        <v>1.6</v>
      </c>
      <c r="F26" s="1476">
        <v>1.6</v>
      </c>
      <c r="G26" s="1465">
        <v>1457</v>
      </c>
      <c r="H26" s="1465" t="s">
        <v>84</v>
      </c>
      <c r="I26" s="1468"/>
      <c r="J26" s="1464">
        <v>1.3</v>
      </c>
      <c r="K26" s="1478" t="s">
        <v>84</v>
      </c>
    </row>
    <row r="27" spans="1:11" s="979" customFormat="1">
      <c r="A27" s="986" t="s">
        <v>103</v>
      </c>
      <c r="B27" s="1465">
        <v>80.400000000000006</v>
      </c>
      <c r="C27" s="1465">
        <v>79.900000000000006</v>
      </c>
      <c r="D27" s="1467">
        <f t="shared" si="0"/>
        <v>99.378109452736325</v>
      </c>
      <c r="E27" s="1476">
        <v>1.9</v>
      </c>
      <c r="F27" s="1476">
        <v>1.9</v>
      </c>
      <c r="G27" s="1465">
        <v>626.6</v>
      </c>
      <c r="H27" s="1465">
        <v>650.20000000000005</v>
      </c>
      <c r="I27" s="1468">
        <f t="shared" si="1"/>
        <v>103.76635812320461</v>
      </c>
      <c r="J27" s="1467">
        <v>1</v>
      </c>
      <c r="K27" s="1478">
        <v>1</v>
      </c>
    </row>
    <row r="28" spans="1:11" s="979" customFormat="1">
      <c r="A28" s="986" t="s">
        <v>104</v>
      </c>
      <c r="B28" s="1465">
        <v>507</v>
      </c>
      <c r="C28" s="1465" t="s">
        <v>84</v>
      </c>
      <c r="D28" s="1467"/>
      <c r="E28" s="1476">
        <v>3.3</v>
      </c>
      <c r="F28" s="1477" t="s">
        <v>84</v>
      </c>
      <c r="G28" s="1465">
        <v>2283.1999999999998</v>
      </c>
      <c r="H28" s="1465">
        <v>2233.4</v>
      </c>
      <c r="I28" s="1468">
        <f t="shared" si="1"/>
        <v>97.818850735809406</v>
      </c>
      <c r="J28" s="1467">
        <v>3</v>
      </c>
      <c r="K28" s="1478">
        <v>3.1</v>
      </c>
    </row>
    <row r="29" spans="1:11" s="979" customFormat="1">
      <c r="A29" s="986" t="s">
        <v>105</v>
      </c>
      <c r="B29" s="1465">
        <v>113.8</v>
      </c>
      <c r="C29" s="1465" t="s">
        <v>84</v>
      </c>
      <c r="D29" s="1467"/>
      <c r="E29" s="1476">
        <v>2.2999999999999998</v>
      </c>
      <c r="F29" s="1477" t="s">
        <v>84</v>
      </c>
      <c r="G29" s="1465">
        <v>658</v>
      </c>
      <c r="H29" s="1465" t="s">
        <v>84</v>
      </c>
      <c r="I29" s="1468"/>
      <c r="J29" s="1464">
        <v>2.1</v>
      </c>
      <c r="K29" s="1478" t="s">
        <v>84</v>
      </c>
    </row>
    <row r="30" spans="1:11" s="979" customFormat="1">
      <c r="A30" s="986" t="s">
        <v>106</v>
      </c>
      <c r="B30" s="1465">
        <v>210.3</v>
      </c>
      <c r="C30" s="1465" t="s">
        <v>84</v>
      </c>
      <c r="D30" s="1467"/>
      <c r="E30" s="1476">
        <v>2.2999999999999998</v>
      </c>
      <c r="F30" s="1477" t="s">
        <v>84</v>
      </c>
      <c r="G30" s="1465">
        <v>0</v>
      </c>
      <c r="H30" s="1465" t="s">
        <v>84</v>
      </c>
      <c r="I30" s="1468"/>
      <c r="J30" s="1464">
        <v>0</v>
      </c>
      <c r="K30" s="1478" t="s">
        <v>84</v>
      </c>
    </row>
    <row r="31" spans="1:11" s="979" customFormat="1">
      <c r="A31" s="986" t="s">
        <v>107</v>
      </c>
      <c r="B31" s="1465">
        <v>15.8</v>
      </c>
      <c r="C31" s="1465">
        <v>15.8</v>
      </c>
      <c r="D31" s="1467">
        <f t="shared" si="0"/>
        <v>100</v>
      </c>
      <c r="E31" s="1476">
        <v>1.7</v>
      </c>
      <c r="F31" s="1476">
        <v>1.7</v>
      </c>
      <c r="G31" s="1465">
        <v>94.4</v>
      </c>
      <c r="H31" s="1465" t="s">
        <v>84</v>
      </c>
      <c r="I31" s="1468"/>
      <c r="J31" s="1464">
        <v>1.4</v>
      </c>
      <c r="K31" s="1478" t="s">
        <v>84</v>
      </c>
    </row>
    <row r="32" spans="1:11" s="981" customFormat="1" ht="14.25">
      <c r="A32" s="987" t="s">
        <v>108</v>
      </c>
      <c r="B32" s="1469">
        <v>45.3</v>
      </c>
      <c r="C32" s="1469">
        <v>44.7</v>
      </c>
      <c r="D32" s="1467">
        <f t="shared" si="0"/>
        <v>98.675496688741731</v>
      </c>
      <c r="E32" s="1476">
        <v>2.1</v>
      </c>
      <c r="F32" s="1476">
        <v>2</v>
      </c>
      <c r="G32" s="1469">
        <v>233</v>
      </c>
      <c r="H32" s="1469">
        <v>39.9</v>
      </c>
      <c r="I32" s="1468">
        <f t="shared" si="1"/>
        <v>17.124463519313306</v>
      </c>
      <c r="J32" s="1470">
        <v>1.5</v>
      </c>
      <c r="K32" s="1479">
        <v>0.3</v>
      </c>
    </row>
    <row r="33" spans="1:169" s="979" customFormat="1">
      <c r="A33" s="986" t="s">
        <v>109</v>
      </c>
      <c r="B33" s="1465">
        <v>39.4</v>
      </c>
      <c r="C33" s="1465">
        <v>39.4</v>
      </c>
      <c r="D33" s="1467">
        <f t="shared" si="0"/>
        <v>100</v>
      </c>
      <c r="E33" s="1476">
        <v>1.6</v>
      </c>
      <c r="F33" s="1476">
        <v>1.6</v>
      </c>
      <c r="G33" s="1465">
        <v>341</v>
      </c>
      <c r="H33" s="1465">
        <v>368</v>
      </c>
      <c r="I33" s="1468">
        <f t="shared" si="1"/>
        <v>107.91788856304984</v>
      </c>
      <c r="J33" s="1467">
        <v>0.9</v>
      </c>
      <c r="K33" s="1478">
        <v>1</v>
      </c>
    </row>
    <row r="34" spans="1:169" s="979" customFormat="1">
      <c r="A34" s="986" t="s">
        <v>110</v>
      </c>
      <c r="B34" s="1465" t="s">
        <v>84</v>
      </c>
      <c r="C34" s="1465" t="s">
        <v>84</v>
      </c>
      <c r="D34" s="1467"/>
      <c r="E34" s="1477" t="s">
        <v>84</v>
      </c>
      <c r="F34" s="1477" t="s">
        <v>84</v>
      </c>
      <c r="G34" s="1465">
        <v>633.1</v>
      </c>
      <c r="H34" s="1465">
        <v>639</v>
      </c>
      <c r="I34" s="1468">
        <f t="shared" si="1"/>
        <v>100.93192228715841</v>
      </c>
      <c r="J34" s="1467">
        <v>0.9</v>
      </c>
      <c r="K34" s="1478">
        <v>0.8</v>
      </c>
    </row>
    <row r="35" spans="1:169" s="979" customFormat="1">
      <c r="A35" s="986" t="s">
        <v>111</v>
      </c>
      <c r="B35" s="1465">
        <v>409</v>
      </c>
      <c r="C35" s="1465">
        <v>413</v>
      </c>
      <c r="D35" s="1467">
        <f t="shared" si="0"/>
        <v>100.97799511002445</v>
      </c>
      <c r="E35" s="1476">
        <v>1.4</v>
      </c>
      <c r="F35" s="1476">
        <v>1.4</v>
      </c>
      <c r="G35" s="1465">
        <v>3525.8</v>
      </c>
      <c r="H35" s="1465">
        <v>3678.8</v>
      </c>
      <c r="I35" s="1468">
        <f t="shared" si="1"/>
        <v>104.33944069431051</v>
      </c>
      <c r="J35" s="1464">
        <v>1.4</v>
      </c>
      <c r="K35" s="1480">
        <v>1.3</v>
      </c>
    </row>
    <row r="36" spans="1:169" s="996" customFormat="1" ht="12">
      <c r="A36" s="994" t="s">
        <v>157</v>
      </c>
      <c r="B36" s="1481"/>
      <c r="C36" s="995"/>
      <c r="D36" s="995"/>
      <c r="E36" s="995"/>
      <c r="F36" s="995"/>
      <c r="G36" s="1482"/>
      <c r="H36" s="995"/>
      <c r="I36" s="995"/>
      <c r="J36" s="995"/>
      <c r="K36" s="995"/>
      <c r="L36" s="995"/>
      <c r="M36" s="995"/>
      <c r="N36" s="995"/>
      <c r="O36" s="995"/>
      <c r="P36" s="995"/>
      <c r="Q36" s="995"/>
      <c r="R36" s="995"/>
      <c r="S36" s="995"/>
      <c r="T36" s="995"/>
      <c r="U36" s="995"/>
      <c r="V36" s="995"/>
      <c r="W36" s="995"/>
      <c r="X36" s="995"/>
      <c r="Y36" s="995"/>
      <c r="Z36" s="995"/>
      <c r="AA36" s="995"/>
      <c r="AB36" s="995"/>
      <c r="AC36" s="995"/>
      <c r="AD36" s="995"/>
      <c r="AE36" s="995"/>
      <c r="AF36" s="995"/>
      <c r="AG36" s="995"/>
      <c r="AH36" s="995"/>
      <c r="AI36" s="995"/>
      <c r="AJ36" s="995"/>
      <c r="AK36" s="995"/>
      <c r="AL36" s="995"/>
      <c r="AM36" s="995"/>
      <c r="AN36" s="995"/>
      <c r="AO36" s="995"/>
      <c r="AP36" s="995"/>
      <c r="AQ36" s="995"/>
      <c r="AR36" s="995"/>
      <c r="AS36" s="995"/>
      <c r="AT36" s="995"/>
      <c r="AU36" s="995"/>
      <c r="AV36" s="995"/>
      <c r="AW36" s="995"/>
      <c r="AX36" s="995"/>
      <c r="AY36" s="995"/>
      <c r="AZ36" s="995"/>
      <c r="BA36" s="995"/>
      <c r="BB36" s="995"/>
      <c r="BC36" s="995"/>
      <c r="BD36" s="995"/>
      <c r="BE36" s="995"/>
      <c r="BF36" s="995"/>
      <c r="BG36" s="995"/>
      <c r="BH36" s="995"/>
      <c r="BI36" s="995"/>
      <c r="BJ36" s="995"/>
      <c r="BK36" s="995"/>
      <c r="BL36" s="995"/>
      <c r="BM36" s="995"/>
      <c r="BN36" s="995"/>
      <c r="BO36" s="995"/>
      <c r="BP36" s="995"/>
      <c r="BQ36" s="995"/>
      <c r="BR36" s="995"/>
      <c r="BS36" s="995"/>
      <c r="BT36" s="995"/>
      <c r="BU36" s="995"/>
      <c r="BV36" s="995"/>
      <c r="BW36" s="995"/>
      <c r="BX36" s="995"/>
      <c r="BY36" s="995"/>
      <c r="BZ36" s="995"/>
      <c r="CA36" s="995"/>
      <c r="CB36" s="995"/>
      <c r="CC36" s="995"/>
      <c r="CD36" s="995"/>
      <c r="CE36" s="995"/>
      <c r="CF36" s="995"/>
      <c r="CG36" s="995"/>
      <c r="CH36" s="995"/>
      <c r="CI36" s="995"/>
      <c r="CJ36" s="995"/>
      <c r="CK36" s="995"/>
      <c r="CL36" s="995"/>
      <c r="CM36" s="995"/>
      <c r="CN36" s="995"/>
      <c r="CO36" s="995"/>
      <c r="CP36" s="995"/>
      <c r="CQ36" s="995"/>
      <c r="CR36" s="995"/>
      <c r="CS36" s="995"/>
      <c r="CT36" s="995"/>
      <c r="CU36" s="995"/>
      <c r="CV36" s="995"/>
      <c r="CW36" s="995"/>
      <c r="CX36" s="995"/>
      <c r="CY36" s="995"/>
      <c r="CZ36" s="995"/>
      <c r="DA36" s="995"/>
      <c r="DB36" s="995"/>
      <c r="DC36" s="995"/>
      <c r="DD36" s="995"/>
      <c r="DE36" s="995"/>
      <c r="DF36" s="995"/>
      <c r="DG36" s="995"/>
      <c r="DH36" s="995"/>
      <c r="DI36" s="995"/>
      <c r="DJ36" s="995"/>
      <c r="DK36" s="995"/>
      <c r="DL36" s="995"/>
      <c r="DM36" s="995"/>
      <c r="DN36" s="995"/>
      <c r="DO36" s="995"/>
      <c r="DP36" s="995"/>
      <c r="DQ36" s="995"/>
      <c r="DR36" s="995"/>
      <c r="DS36" s="995"/>
      <c r="DT36" s="995"/>
      <c r="DU36" s="995"/>
      <c r="DV36" s="995"/>
      <c r="DW36" s="995"/>
      <c r="DX36" s="995"/>
      <c r="DY36" s="995"/>
      <c r="DZ36" s="995"/>
      <c r="EA36" s="995"/>
      <c r="EB36" s="995"/>
      <c r="EC36" s="995"/>
      <c r="ED36" s="995"/>
      <c r="EE36" s="995"/>
      <c r="EF36" s="995"/>
      <c r="EG36" s="995"/>
      <c r="EH36" s="995"/>
      <c r="EI36" s="995"/>
      <c r="EJ36" s="995"/>
      <c r="EK36" s="995"/>
      <c r="EL36" s="995"/>
      <c r="EM36" s="995"/>
      <c r="EN36" s="995"/>
      <c r="EO36" s="995"/>
      <c r="EP36" s="995"/>
      <c r="EQ36" s="995"/>
      <c r="ER36" s="995"/>
      <c r="ES36" s="995"/>
      <c r="ET36" s="995"/>
      <c r="EU36" s="995"/>
      <c r="EV36" s="995"/>
      <c r="EW36" s="995"/>
      <c r="EX36" s="995"/>
      <c r="EY36" s="995"/>
      <c r="EZ36" s="995"/>
      <c r="FA36" s="995"/>
      <c r="FB36" s="995"/>
      <c r="FC36" s="995"/>
      <c r="FD36" s="995"/>
      <c r="FE36" s="995"/>
      <c r="FF36" s="995"/>
      <c r="FG36" s="995"/>
      <c r="FH36" s="995"/>
      <c r="FI36" s="995"/>
      <c r="FJ36" s="995"/>
      <c r="FK36" s="995"/>
      <c r="FL36" s="995"/>
      <c r="FM36" s="995"/>
    </row>
    <row r="37" spans="1:169">
      <c r="A37" s="994" t="s">
        <v>1283</v>
      </c>
      <c r="L37" s="979"/>
      <c r="M37" s="979"/>
      <c r="N37" s="979"/>
      <c r="O37" s="979"/>
      <c r="P37" s="979"/>
      <c r="Q37" s="979"/>
      <c r="R37" s="979"/>
      <c r="S37" s="979"/>
      <c r="T37" s="979"/>
      <c r="U37" s="979"/>
      <c r="V37" s="979"/>
      <c r="W37" s="979"/>
      <c r="X37" s="979"/>
      <c r="Y37" s="979"/>
      <c r="Z37" s="979"/>
      <c r="AA37" s="979"/>
      <c r="AB37" s="979"/>
      <c r="AC37" s="979"/>
      <c r="AD37" s="979"/>
      <c r="AE37" s="979"/>
      <c r="AF37" s="979"/>
      <c r="AG37" s="979"/>
      <c r="AH37" s="979"/>
      <c r="AI37" s="979"/>
      <c r="AJ37" s="979"/>
      <c r="AK37" s="979"/>
      <c r="AL37" s="979"/>
      <c r="AM37" s="979"/>
      <c r="AN37" s="979"/>
      <c r="AO37" s="979"/>
      <c r="AP37" s="979"/>
      <c r="AQ37" s="979"/>
      <c r="AR37" s="979"/>
      <c r="AS37" s="979"/>
      <c r="AT37" s="979"/>
      <c r="AU37" s="979"/>
      <c r="AV37" s="979"/>
      <c r="AW37" s="979"/>
      <c r="AX37" s="979"/>
      <c r="AY37" s="979"/>
      <c r="AZ37" s="979"/>
      <c r="BA37" s="979"/>
      <c r="BB37" s="979"/>
      <c r="BC37" s="979"/>
      <c r="BD37" s="979"/>
      <c r="BE37" s="979"/>
      <c r="BF37" s="979"/>
      <c r="BG37" s="979"/>
      <c r="BH37" s="979"/>
      <c r="BI37" s="979"/>
      <c r="BJ37" s="979"/>
      <c r="BK37" s="979"/>
      <c r="BL37" s="979"/>
      <c r="BM37" s="979"/>
      <c r="BN37" s="979"/>
      <c r="BO37" s="979"/>
      <c r="BP37" s="979"/>
      <c r="BQ37" s="979"/>
      <c r="BR37" s="979"/>
      <c r="BS37" s="979"/>
      <c r="BT37" s="979"/>
      <c r="BU37" s="979"/>
      <c r="BV37" s="979"/>
      <c r="BW37" s="979"/>
      <c r="BX37" s="979"/>
      <c r="BY37" s="979"/>
      <c r="BZ37" s="979"/>
      <c r="CA37" s="979"/>
      <c r="CB37" s="979"/>
      <c r="CC37" s="979"/>
      <c r="CD37" s="979"/>
      <c r="CE37" s="979"/>
      <c r="CF37" s="979"/>
      <c r="CG37" s="979"/>
      <c r="CH37" s="979"/>
      <c r="CI37" s="979"/>
      <c r="CJ37" s="979"/>
      <c r="CK37" s="979"/>
      <c r="CL37" s="979"/>
      <c r="CM37" s="979"/>
      <c r="CN37" s="979"/>
      <c r="CO37" s="979"/>
      <c r="CP37" s="979"/>
      <c r="CQ37" s="979"/>
      <c r="CR37" s="979"/>
      <c r="CS37" s="979"/>
      <c r="CT37" s="979"/>
      <c r="CU37" s="979"/>
      <c r="CV37" s="979"/>
      <c r="CW37" s="979"/>
      <c r="CX37" s="979"/>
      <c r="CY37" s="979"/>
      <c r="CZ37" s="979"/>
      <c r="DA37" s="979"/>
      <c r="DB37" s="979"/>
      <c r="DC37" s="979"/>
      <c r="DD37" s="979"/>
      <c r="DE37" s="979"/>
      <c r="DF37" s="979"/>
      <c r="DG37" s="979"/>
      <c r="DH37" s="979"/>
      <c r="DI37" s="979"/>
      <c r="DJ37" s="979"/>
      <c r="DK37" s="979"/>
      <c r="DL37" s="979"/>
      <c r="DM37" s="979"/>
      <c r="DN37" s="979"/>
      <c r="DO37" s="979"/>
      <c r="DP37" s="979"/>
      <c r="DQ37" s="979"/>
      <c r="DR37" s="979"/>
      <c r="DS37" s="979"/>
      <c r="DT37" s="979"/>
      <c r="DU37" s="979"/>
      <c r="DV37" s="979"/>
      <c r="DW37" s="979"/>
      <c r="DX37" s="979"/>
      <c r="DY37" s="979"/>
      <c r="DZ37" s="979"/>
      <c r="EA37" s="979"/>
      <c r="EB37" s="979"/>
      <c r="EC37" s="979"/>
      <c r="ED37" s="979"/>
      <c r="EE37" s="979"/>
      <c r="EF37" s="979"/>
      <c r="EG37" s="979"/>
      <c r="EH37" s="979"/>
      <c r="EI37" s="979"/>
      <c r="EJ37" s="979"/>
      <c r="EK37" s="979"/>
      <c r="EL37" s="979"/>
      <c r="EM37" s="979"/>
      <c r="EN37" s="979"/>
      <c r="EO37" s="979"/>
      <c r="EP37" s="979"/>
      <c r="EQ37" s="979"/>
      <c r="ER37" s="979"/>
      <c r="ES37" s="979"/>
      <c r="ET37" s="979"/>
      <c r="EU37" s="979"/>
      <c r="EV37" s="979"/>
      <c r="EW37" s="979"/>
      <c r="EX37" s="979"/>
      <c r="EY37" s="979"/>
      <c r="EZ37" s="979"/>
      <c r="FA37" s="979"/>
      <c r="FB37" s="979"/>
      <c r="FC37" s="979"/>
      <c r="FD37" s="979"/>
      <c r="FE37" s="979"/>
      <c r="FF37" s="979"/>
      <c r="FG37" s="979"/>
      <c r="FH37" s="979"/>
      <c r="FI37" s="979"/>
      <c r="FJ37" s="979"/>
      <c r="FK37" s="979"/>
      <c r="FL37" s="979"/>
      <c r="FM37" s="979"/>
    </row>
    <row r="38" spans="1:169">
      <c r="A38" s="994" t="s">
        <v>1284</v>
      </c>
      <c r="L38" s="979"/>
      <c r="M38" s="979"/>
      <c r="N38" s="979"/>
      <c r="O38" s="979"/>
      <c r="P38" s="979"/>
      <c r="Q38" s="979"/>
      <c r="R38" s="979"/>
      <c r="S38" s="979"/>
      <c r="T38" s="979"/>
      <c r="U38" s="979"/>
      <c r="V38" s="979"/>
      <c r="W38" s="979"/>
      <c r="X38" s="979"/>
      <c r="Y38" s="979"/>
      <c r="Z38" s="979"/>
      <c r="AA38" s="979"/>
      <c r="AB38" s="979"/>
      <c r="AC38" s="979"/>
      <c r="AD38" s="979"/>
      <c r="AE38" s="979"/>
      <c r="AF38" s="979"/>
      <c r="AG38" s="979"/>
      <c r="AH38" s="979"/>
      <c r="AI38" s="979"/>
      <c r="AJ38" s="979"/>
      <c r="AK38" s="979"/>
      <c r="AL38" s="979"/>
      <c r="AM38" s="979"/>
      <c r="AN38" s="979"/>
      <c r="AO38" s="979"/>
      <c r="AP38" s="979"/>
      <c r="AQ38" s="979"/>
      <c r="AR38" s="979"/>
      <c r="AS38" s="979"/>
      <c r="AT38" s="979"/>
      <c r="AU38" s="979"/>
      <c r="AV38" s="979"/>
      <c r="AW38" s="979"/>
      <c r="AX38" s="979"/>
      <c r="AY38" s="979"/>
      <c r="AZ38" s="979"/>
      <c r="BA38" s="979"/>
      <c r="BB38" s="979"/>
      <c r="BC38" s="979"/>
      <c r="BD38" s="979"/>
      <c r="BE38" s="979"/>
      <c r="BF38" s="979"/>
      <c r="BG38" s="979"/>
      <c r="BH38" s="979"/>
      <c r="BI38" s="979"/>
      <c r="BJ38" s="979"/>
      <c r="BK38" s="979"/>
      <c r="BL38" s="979"/>
      <c r="BM38" s="979"/>
      <c r="BN38" s="979"/>
      <c r="BO38" s="979"/>
      <c r="BP38" s="979"/>
      <c r="BQ38" s="979"/>
      <c r="BR38" s="979"/>
      <c r="BS38" s="979"/>
      <c r="BT38" s="979"/>
      <c r="BU38" s="979"/>
      <c r="BV38" s="979"/>
      <c r="BW38" s="979"/>
      <c r="BX38" s="979"/>
      <c r="BY38" s="979"/>
      <c r="BZ38" s="979"/>
      <c r="CA38" s="979"/>
      <c r="CB38" s="979"/>
      <c r="CC38" s="979"/>
      <c r="CD38" s="979"/>
      <c r="CE38" s="979"/>
      <c r="CF38" s="979"/>
      <c r="CG38" s="979"/>
      <c r="CH38" s="979"/>
      <c r="CI38" s="979"/>
      <c r="CJ38" s="979"/>
      <c r="CK38" s="979"/>
      <c r="CL38" s="979"/>
      <c r="CM38" s="979"/>
      <c r="CN38" s="979"/>
      <c r="CO38" s="979"/>
      <c r="CP38" s="979"/>
      <c r="CQ38" s="979"/>
      <c r="CR38" s="979"/>
      <c r="CS38" s="979"/>
      <c r="CT38" s="979"/>
      <c r="CU38" s="979"/>
      <c r="CV38" s="979"/>
      <c r="CW38" s="979"/>
      <c r="CX38" s="979"/>
      <c r="CY38" s="979"/>
      <c r="CZ38" s="979"/>
      <c r="DA38" s="979"/>
      <c r="DB38" s="979"/>
      <c r="DC38" s="979"/>
      <c r="DD38" s="979"/>
      <c r="DE38" s="979"/>
      <c r="DF38" s="979"/>
      <c r="DG38" s="979"/>
      <c r="DH38" s="979"/>
      <c r="DI38" s="979"/>
      <c r="DJ38" s="979"/>
      <c r="DK38" s="979"/>
      <c r="DL38" s="979"/>
      <c r="DM38" s="979"/>
      <c r="DN38" s="979"/>
      <c r="DO38" s="979"/>
      <c r="DP38" s="979"/>
      <c r="DQ38" s="979"/>
      <c r="DR38" s="979"/>
      <c r="DS38" s="979"/>
      <c r="DT38" s="979"/>
      <c r="DU38" s="979"/>
      <c r="DV38" s="979"/>
      <c r="DW38" s="979"/>
      <c r="DX38" s="979"/>
      <c r="DY38" s="979"/>
      <c r="DZ38" s="979"/>
      <c r="EA38" s="979"/>
      <c r="EB38" s="979"/>
      <c r="EC38" s="979"/>
      <c r="ED38" s="979"/>
      <c r="EE38" s="979"/>
      <c r="EF38" s="979"/>
      <c r="EG38" s="979"/>
      <c r="EH38" s="979"/>
      <c r="EI38" s="979"/>
      <c r="EJ38" s="979"/>
      <c r="EK38" s="979"/>
      <c r="EL38" s="979"/>
      <c r="EM38" s="979"/>
      <c r="EN38" s="979"/>
      <c r="EO38" s="979"/>
      <c r="EP38" s="979"/>
      <c r="EQ38" s="979"/>
      <c r="ER38" s="979"/>
      <c r="ES38" s="979"/>
      <c r="ET38" s="979"/>
      <c r="EU38" s="979"/>
      <c r="EV38" s="979"/>
      <c r="EW38" s="979"/>
      <c r="EX38" s="979"/>
      <c r="EY38" s="979"/>
      <c r="EZ38" s="979"/>
      <c r="FA38" s="979"/>
      <c r="FB38" s="979"/>
      <c r="FC38" s="979"/>
      <c r="FD38" s="979"/>
      <c r="FE38" s="979"/>
      <c r="FF38" s="979"/>
      <c r="FG38" s="979"/>
      <c r="FH38" s="979"/>
      <c r="FI38" s="979"/>
      <c r="FJ38" s="979"/>
      <c r="FK38" s="979"/>
      <c r="FL38" s="979"/>
      <c r="FM38" s="979"/>
    </row>
    <row r="39" spans="1:169">
      <c r="A39" s="994" t="s">
        <v>158</v>
      </c>
      <c r="L39" s="979"/>
      <c r="M39" s="979"/>
      <c r="N39" s="979"/>
      <c r="O39" s="979"/>
      <c r="P39" s="979"/>
      <c r="Q39" s="979"/>
      <c r="R39" s="979"/>
      <c r="S39" s="979"/>
      <c r="T39" s="979"/>
      <c r="U39" s="979"/>
      <c r="V39" s="979"/>
      <c r="W39" s="979"/>
      <c r="X39" s="979"/>
      <c r="Y39" s="979"/>
      <c r="Z39" s="979"/>
      <c r="AA39" s="979"/>
      <c r="AB39" s="979"/>
      <c r="AC39" s="979"/>
      <c r="AD39" s="979"/>
      <c r="AE39" s="979"/>
      <c r="AF39" s="979"/>
      <c r="AG39" s="979"/>
      <c r="AH39" s="979"/>
      <c r="AI39" s="979"/>
      <c r="AJ39" s="979"/>
      <c r="AK39" s="979"/>
      <c r="AL39" s="979"/>
      <c r="AM39" s="979"/>
      <c r="AN39" s="979"/>
      <c r="AO39" s="979"/>
      <c r="AP39" s="979"/>
      <c r="AQ39" s="979"/>
      <c r="AR39" s="979"/>
      <c r="AS39" s="979"/>
      <c r="AT39" s="979"/>
      <c r="AU39" s="979"/>
      <c r="AV39" s="979"/>
      <c r="AW39" s="979"/>
      <c r="AX39" s="979"/>
      <c r="AY39" s="979"/>
      <c r="AZ39" s="979"/>
      <c r="BA39" s="979"/>
      <c r="BB39" s="979"/>
      <c r="BC39" s="979"/>
      <c r="BD39" s="979"/>
      <c r="BE39" s="979"/>
      <c r="BF39" s="979"/>
      <c r="BG39" s="979"/>
      <c r="BH39" s="979"/>
      <c r="BI39" s="979"/>
      <c r="BJ39" s="979"/>
      <c r="BK39" s="979"/>
      <c r="BL39" s="979"/>
      <c r="BM39" s="979"/>
      <c r="BN39" s="979"/>
      <c r="BO39" s="979"/>
      <c r="BP39" s="979"/>
      <c r="BQ39" s="979"/>
      <c r="BR39" s="979"/>
      <c r="BS39" s="979"/>
      <c r="BT39" s="979"/>
      <c r="BU39" s="979"/>
      <c r="BV39" s="979"/>
      <c r="BW39" s="979"/>
      <c r="BX39" s="979"/>
      <c r="BY39" s="979"/>
      <c r="BZ39" s="979"/>
      <c r="CA39" s="979"/>
      <c r="CB39" s="979"/>
      <c r="CC39" s="979"/>
      <c r="CD39" s="979"/>
      <c r="CE39" s="979"/>
      <c r="CF39" s="979"/>
      <c r="CG39" s="979"/>
      <c r="CH39" s="979"/>
      <c r="CI39" s="979"/>
      <c r="CJ39" s="979"/>
      <c r="CK39" s="979"/>
      <c r="CL39" s="979"/>
      <c r="CM39" s="979"/>
      <c r="CN39" s="979"/>
      <c r="CO39" s="979"/>
      <c r="CP39" s="979"/>
      <c r="CQ39" s="979"/>
      <c r="CR39" s="979"/>
      <c r="CS39" s="979"/>
      <c r="CT39" s="979"/>
      <c r="CU39" s="979"/>
      <c r="CV39" s="979"/>
      <c r="CW39" s="979"/>
      <c r="CX39" s="979"/>
      <c r="CY39" s="979"/>
      <c r="CZ39" s="979"/>
      <c r="DA39" s="979"/>
      <c r="DB39" s="979"/>
      <c r="DC39" s="979"/>
      <c r="DD39" s="979"/>
      <c r="DE39" s="979"/>
      <c r="DF39" s="979"/>
      <c r="DG39" s="979"/>
      <c r="DH39" s="979"/>
      <c r="DI39" s="979"/>
      <c r="DJ39" s="979"/>
      <c r="DK39" s="979"/>
      <c r="DL39" s="979"/>
      <c r="DM39" s="979"/>
      <c r="DN39" s="979"/>
      <c r="DO39" s="979"/>
      <c r="DP39" s="979"/>
      <c r="DQ39" s="979"/>
      <c r="DR39" s="979"/>
      <c r="DS39" s="979"/>
      <c r="DT39" s="979"/>
      <c r="DU39" s="979"/>
      <c r="DV39" s="979"/>
      <c r="DW39" s="979"/>
      <c r="DX39" s="979"/>
      <c r="DY39" s="979"/>
      <c r="DZ39" s="979"/>
      <c r="EA39" s="979"/>
      <c r="EB39" s="979"/>
      <c r="EC39" s="979"/>
      <c r="ED39" s="979"/>
      <c r="EE39" s="979"/>
      <c r="EF39" s="979"/>
      <c r="EG39" s="979"/>
      <c r="EH39" s="979"/>
      <c r="EI39" s="979"/>
      <c r="EJ39" s="979"/>
      <c r="EK39" s="979"/>
      <c r="EL39" s="979"/>
      <c r="EM39" s="979"/>
      <c r="EN39" s="979"/>
      <c r="EO39" s="979"/>
      <c r="EP39" s="979"/>
      <c r="EQ39" s="979"/>
      <c r="ER39" s="979"/>
      <c r="ES39" s="979"/>
      <c r="ET39" s="979"/>
      <c r="EU39" s="979"/>
      <c r="EV39" s="979"/>
      <c r="EW39" s="979"/>
      <c r="EX39" s="979"/>
      <c r="EY39" s="979"/>
      <c r="EZ39" s="979"/>
      <c r="FA39" s="979"/>
      <c r="FB39" s="979"/>
      <c r="FC39" s="979"/>
      <c r="FD39" s="979"/>
      <c r="FE39" s="979"/>
      <c r="FF39" s="979"/>
      <c r="FG39" s="979"/>
      <c r="FH39" s="979"/>
      <c r="FI39" s="979"/>
      <c r="FJ39" s="979"/>
      <c r="FK39" s="979"/>
      <c r="FL39" s="979"/>
      <c r="FM39" s="979"/>
    </row>
    <row r="40" spans="1:169">
      <c r="A40" s="613" t="s">
        <v>1263</v>
      </c>
      <c r="L40" s="979"/>
      <c r="M40" s="979"/>
      <c r="N40" s="979"/>
      <c r="O40" s="979"/>
      <c r="P40" s="979"/>
      <c r="Q40" s="979"/>
      <c r="R40" s="979"/>
      <c r="S40" s="979"/>
      <c r="T40" s="979"/>
      <c r="U40" s="979"/>
      <c r="V40" s="979"/>
      <c r="W40" s="979"/>
      <c r="X40" s="979"/>
      <c r="Y40" s="979"/>
      <c r="Z40" s="979"/>
      <c r="AA40" s="979"/>
      <c r="AB40" s="979"/>
      <c r="AC40" s="979"/>
      <c r="AD40" s="979"/>
      <c r="AE40" s="979"/>
      <c r="AF40" s="979"/>
      <c r="AG40" s="979"/>
      <c r="AH40" s="979"/>
      <c r="AI40" s="979"/>
      <c r="AJ40" s="979"/>
      <c r="AK40" s="979"/>
      <c r="AL40" s="979"/>
      <c r="AM40" s="979"/>
      <c r="AN40" s="979"/>
      <c r="AO40" s="979"/>
      <c r="AP40" s="979"/>
      <c r="AQ40" s="979"/>
      <c r="AR40" s="979"/>
      <c r="AS40" s="979"/>
      <c r="AT40" s="979"/>
      <c r="AU40" s="979"/>
      <c r="AV40" s="979"/>
      <c r="AW40" s="979"/>
      <c r="AX40" s="979"/>
      <c r="AY40" s="979"/>
      <c r="AZ40" s="979"/>
      <c r="BA40" s="979"/>
      <c r="BB40" s="979"/>
      <c r="BC40" s="979"/>
      <c r="BD40" s="979"/>
      <c r="BE40" s="979"/>
      <c r="BF40" s="979"/>
      <c r="BG40" s="979"/>
      <c r="BH40" s="979"/>
      <c r="BI40" s="979"/>
      <c r="BJ40" s="979"/>
      <c r="BK40" s="979"/>
      <c r="BL40" s="979"/>
      <c r="BM40" s="979"/>
      <c r="BN40" s="979"/>
      <c r="BO40" s="979"/>
      <c r="BP40" s="979"/>
      <c r="BQ40" s="979"/>
      <c r="BR40" s="979"/>
      <c r="BS40" s="979"/>
      <c r="BT40" s="979"/>
      <c r="BU40" s="979"/>
      <c r="BV40" s="979"/>
      <c r="BW40" s="979"/>
      <c r="BX40" s="979"/>
      <c r="BY40" s="979"/>
      <c r="BZ40" s="979"/>
      <c r="CA40" s="979"/>
      <c r="CB40" s="979"/>
      <c r="CC40" s="979"/>
      <c r="CD40" s="979"/>
      <c r="CE40" s="979"/>
      <c r="CF40" s="979"/>
      <c r="CG40" s="979"/>
      <c r="CH40" s="979"/>
      <c r="CI40" s="979"/>
      <c r="CJ40" s="979"/>
      <c r="CK40" s="979"/>
      <c r="CL40" s="979"/>
      <c r="CM40" s="979"/>
      <c r="CN40" s="979"/>
      <c r="CO40" s="979"/>
      <c r="CP40" s="979"/>
      <c r="CQ40" s="979"/>
      <c r="CR40" s="979"/>
      <c r="CS40" s="979"/>
      <c r="CT40" s="979"/>
      <c r="CU40" s="979"/>
      <c r="CV40" s="979"/>
      <c r="CW40" s="979"/>
      <c r="CX40" s="979"/>
      <c r="CY40" s="979"/>
      <c r="CZ40" s="979"/>
      <c r="DA40" s="979"/>
      <c r="DB40" s="979"/>
      <c r="DC40" s="979"/>
      <c r="DD40" s="979"/>
      <c r="DE40" s="979"/>
      <c r="DF40" s="979"/>
      <c r="DG40" s="979"/>
      <c r="DH40" s="979"/>
      <c r="DI40" s="979"/>
      <c r="DJ40" s="979"/>
      <c r="DK40" s="979"/>
      <c r="DL40" s="979"/>
      <c r="DM40" s="979"/>
      <c r="DN40" s="979"/>
      <c r="DO40" s="979"/>
      <c r="DP40" s="979"/>
      <c r="DQ40" s="979"/>
      <c r="DR40" s="979"/>
      <c r="DS40" s="979"/>
      <c r="DT40" s="979"/>
      <c r="DU40" s="979"/>
      <c r="DV40" s="979"/>
      <c r="DW40" s="979"/>
      <c r="DX40" s="979"/>
      <c r="DY40" s="979"/>
      <c r="DZ40" s="979"/>
      <c r="EA40" s="979"/>
      <c r="EB40" s="979"/>
      <c r="EC40" s="979"/>
      <c r="ED40" s="979"/>
      <c r="EE40" s="979"/>
      <c r="EF40" s="979"/>
      <c r="EG40" s="979"/>
      <c r="EH40" s="979"/>
      <c r="EI40" s="979"/>
      <c r="EJ40" s="979"/>
      <c r="EK40" s="979"/>
      <c r="EL40" s="979"/>
      <c r="EM40" s="979"/>
      <c r="EN40" s="979"/>
      <c r="EO40" s="979"/>
      <c r="EP40" s="979"/>
      <c r="EQ40" s="979"/>
      <c r="ER40" s="979"/>
      <c r="ES40" s="979"/>
      <c r="ET40" s="979"/>
      <c r="EU40" s="979"/>
      <c r="EV40" s="979"/>
      <c r="EW40" s="979"/>
      <c r="EX40" s="979"/>
      <c r="EY40" s="979"/>
      <c r="EZ40" s="979"/>
      <c r="FA40" s="979"/>
      <c r="FB40" s="979"/>
      <c r="FC40" s="979"/>
      <c r="FD40" s="979"/>
      <c r="FE40" s="979"/>
      <c r="FF40" s="979"/>
      <c r="FG40" s="979"/>
      <c r="FH40" s="979"/>
      <c r="FI40" s="979"/>
      <c r="FJ40" s="979"/>
      <c r="FK40" s="979"/>
      <c r="FL40" s="979"/>
      <c r="FM40" s="979"/>
    </row>
    <row r="41" spans="1:169">
      <c r="L41" s="979"/>
      <c r="M41" s="979"/>
      <c r="N41" s="979"/>
      <c r="O41" s="979"/>
      <c r="P41" s="979"/>
      <c r="Q41" s="979"/>
      <c r="R41" s="979"/>
      <c r="S41" s="979"/>
      <c r="T41" s="979"/>
      <c r="U41" s="979"/>
      <c r="V41" s="979"/>
      <c r="W41" s="979"/>
      <c r="X41" s="979"/>
      <c r="Y41" s="979"/>
      <c r="Z41" s="979"/>
      <c r="AA41" s="979"/>
      <c r="AB41" s="979"/>
      <c r="AC41" s="979"/>
      <c r="AD41" s="979"/>
      <c r="AE41" s="979"/>
      <c r="AF41" s="979"/>
      <c r="AG41" s="979"/>
      <c r="AH41" s="979"/>
      <c r="AI41" s="979"/>
      <c r="AJ41" s="979"/>
      <c r="AK41" s="979"/>
      <c r="AL41" s="979"/>
      <c r="AM41" s="979"/>
      <c r="AN41" s="979"/>
      <c r="AO41" s="979"/>
      <c r="AP41" s="979"/>
      <c r="AQ41" s="979"/>
      <c r="AR41" s="979"/>
      <c r="AS41" s="979"/>
      <c r="AT41" s="979"/>
      <c r="AU41" s="979"/>
      <c r="AV41" s="979"/>
      <c r="AW41" s="979"/>
      <c r="AX41" s="979"/>
      <c r="AY41" s="979"/>
      <c r="AZ41" s="979"/>
      <c r="BA41" s="979"/>
      <c r="BB41" s="979"/>
      <c r="BC41" s="979"/>
      <c r="BD41" s="979"/>
      <c r="BE41" s="979"/>
      <c r="BF41" s="979"/>
      <c r="BG41" s="979"/>
      <c r="BH41" s="979"/>
      <c r="BI41" s="979"/>
      <c r="BJ41" s="979"/>
      <c r="BK41" s="979"/>
      <c r="BL41" s="979"/>
      <c r="BM41" s="979"/>
      <c r="BN41" s="979"/>
      <c r="BO41" s="979"/>
      <c r="BP41" s="979"/>
      <c r="BQ41" s="979"/>
      <c r="BR41" s="979"/>
      <c r="BS41" s="979"/>
      <c r="BT41" s="979"/>
      <c r="BU41" s="979"/>
      <c r="BV41" s="979"/>
      <c r="BW41" s="979"/>
      <c r="BX41" s="979"/>
      <c r="BY41" s="979"/>
      <c r="BZ41" s="979"/>
      <c r="CA41" s="979"/>
      <c r="CB41" s="979"/>
      <c r="CC41" s="979"/>
      <c r="CD41" s="979"/>
      <c r="CE41" s="979"/>
      <c r="CF41" s="979"/>
      <c r="CG41" s="979"/>
      <c r="CH41" s="979"/>
      <c r="CI41" s="979"/>
      <c r="CJ41" s="979"/>
      <c r="CK41" s="979"/>
      <c r="CL41" s="979"/>
      <c r="CM41" s="979"/>
      <c r="CN41" s="979"/>
      <c r="CO41" s="979"/>
      <c r="CP41" s="979"/>
      <c r="CQ41" s="979"/>
      <c r="CR41" s="979"/>
      <c r="CS41" s="979"/>
      <c r="CT41" s="979"/>
      <c r="CU41" s="979"/>
      <c r="CV41" s="979"/>
      <c r="CW41" s="979"/>
      <c r="CX41" s="979"/>
      <c r="CY41" s="979"/>
      <c r="CZ41" s="979"/>
      <c r="DA41" s="979"/>
      <c r="DB41" s="979"/>
      <c r="DC41" s="979"/>
      <c r="DD41" s="979"/>
      <c r="DE41" s="979"/>
      <c r="DF41" s="979"/>
      <c r="DG41" s="979"/>
      <c r="DH41" s="979"/>
      <c r="DI41" s="979"/>
      <c r="DJ41" s="979"/>
      <c r="DK41" s="979"/>
      <c r="DL41" s="979"/>
      <c r="DM41" s="979"/>
      <c r="DN41" s="979"/>
      <c r="DO41" s="979"/>
      <c r="DP41" s="979"/>
      <c r="DQ41" s="979"/>
      <c r="DR41" s="979"/>
      <c r="DS41" s="979"/>
      <c r="DT41" s="979"/>
      <c r="DU41" s="979"/>
      <c r="DV41" s="979"/>
      <c r="DW41" s="979"/>
      <c r="DX41" s="979"/>
      <c r="DY41" s="979"/>
      <c r="DZ41" s="979"/>
      <c r="EA41" s="979"/>
      <c r="EB41" s="979"/>
      <c r="EC41" s="979"/>
      <c r="ED41" s="979"/>
      <c r="EE41" s="979"/>
      <c r="EF41" s="979"/>
      <c r="EG41" s="979"/>
      <c r="EH41" s="979"/>
      <c r="EI41" s="979"/>
      <c r="EJ41" s="979"/>
      <c r="EK41" s="979"/>
      <c r="EL41" s="979"/>
      <c r="EM41" s="979"/>
      <c r="EN41" s="979"/>
      <c r="EO41" s="979"/>
      <c r="EP41" s="979"/>
      <c r="EQ41" s="979"/>
      <c r="ER41" s="979"/>
      <c r="ES41" s="979"/>
      <c r="ET41" s="979"/>
      <c r="EU41" s="979"/>
      <c r="EV41" s="979"/>
      <c r="EW41" s="979"/>
      <c r="EX41" s="979"/>
      <c r="EY41" s="979"/>
      <c r="EZ41" s="979"/>
      <c r="FA41" s="979"/>
      <c r="FB41" s="979"/>
      <c r="FC41" s="979"/>
      <c r="FD41" s="979"/>
      <c r="FE41" s="979"/>
      <c r="FF41" s="979"/>
      <c r="FG41" s="979"/>
      <c r="FH41" s="979"/>
      <c r="FI41" s="979"/>
      <c r="FJ41" s="979"/>
      <c r="FK41" s="979"/>
      <c r="FL41" s="979"/>
      <c r="FM41" s="979"/>
    </row>
    <row r="42" spans="1:169">
      <c r="L42" s="979"/>
      <c r="M42" s="979"/>
      <c r="N42" s="979"/>
      <c r="O42" s="979"/>
      <c r="P42" s="979"/>
      <c r="Q42" s="979"/>
      <c r="R42" s="979"/>
      <c r="S42" s="979"/>
      <c r="T42" s="979"/>
      <c r="U42" s="979"/>
      <c r="V42" s="979"/>
      <c r="W42" s="979"/>
      <c r="X42" s="979"/>
      <c r="Y42" s="979"/>
      <c r="Z42" s="979"/>
      <c r="AA42" s="979"/>
      <c r="AB42" s="979"/>
      <c r="AC42" s="979"/>
      <c r="AD42" s="979"/>
      <c r="AE42" s="979"/>
      <c r="AF42" s="979"/>
      <c r="AG42" s="979"/>
      <c r="AH42" s="979"/>
      <c r="AI42" s="979"/>
      <c r="AJ42" s="979"/>
      <c r="AK42" s="979"/>
      <c r="AL42" s="979"/>
      <c r="AM42" s="979"/>
      <c r="AN42" s="979"/>
      <c r="AO42" s="979"/>
      <c r="AP42" s="979"/>
      <c r="AQ42" s="979"/>
      <c r="AR42" s="979"/>
      <c r="AS42" s="979"/>
      <c r="AT42" s="979"/>
      <c r="AU42" s="979"/>
      <c r="AV42" s="979"/>
      <c r="AW42" s="979"/>
      <c r="AX42" s="979"/>
      <c r="AY42" s="979"/>
      <c r="AZ42" s="979"/>
      <c r="BA42" s="979"/>
      <c r="BB42" s="979"/>
      <c r="BC42" s="979"/>
      <c r="BD42" s="979"/>
      <c r="BE42" s="979"/>
      <c r="BF42" s="979"/>
      <c r="BG42" s="979"/>
      <c r="BH42" s="979"/>
      <c r="BI42" s="979"/>
      <c r="BJ42" s="979"/>
      <c r="BK42" s="979"/>
      <c r="BL42" s="979"/>
      <c r="BM42" s="979"/>
      <c r="BN42" s="979"/>
      <c r="BO42" s="979"/>
      <c r="BP42" s="979"/>
      <c r="BQ42" s="979"/>
      <c r="BR42" s="979"/>
      <c r="BS42" s="979"/>
      <c r="BT42" s="979"/>
      <c r="BU42" s="979"/>
      <c r="BV42" s="979"/>
      <c r="BW42" s="979"/>
      <c r="BX42" s="979"/>
      <c r="BY42" s="979"/>
      <c r="BZ42" s="979"/>
      <c r="CA42" s="979"/>
      <c r="CB42" s="979"/>
      <c r="CC42" s="979"/>
      <c r="CD42" s="979"/>
      <c r="CE42" s="979"/>
      <c r="CF42" s="979"/>
      <c r="CG42" s="979"/>
      <c r="CH42" s="979"/>
      <c r="CI42" s="979"/>
      <c r="CJ42" s="979"/>
      <c r="CK42" s="979"/>
      <c r="CL42" s="979"/>
      <c r="CM42" s="979"/>
      <c r="CN42" s="979"/>
      <c r="CO42" s="979"/>
      <c r="CP42" s="979"/>
      <c r="CQ42" s="979"/>
      <c r="CR42" s="979"/>
      <c r="CS42" s="979"/>
      <c r="CT42" s="979"/>
      <c r="CU42" s="979"/>
      <c r="CV42" s="979"/>
      <c r="CW42" s="979"/>
      <c r="CX42" s="979"/>
      <c r="CY42" s="979"/>
      <c r="CZ42" s="979"/>
      <c r="DA42" s="979"/>
      <c r="DB42" s="979"/>
      <c r="DC42" s="979"/>
      <c r="DD42" s="979"/>
      <c r="DE42" s="979"/>
      <c r="DF42" s="979"/>
      <c r="DG42" s="979"/>
      <c r="DH42" s="979"/>
      <c r="DI42" s="979"/>
      <c r="DJ42" s="979"/>
      <c r="DK42" s="979"/>
      <c r="DL42" s="979"/>
      <c r="DM42" s="979"/>
      <c r="DN42" s="979"/>
      <c r="DO42" s="979"/>
      <c r="DP42" s="979"/>
      <c r="DQ42" s="979"/>
      <c r="DR42" s="979"/>
      <c r="DS42" s="979"/>
      <c r="DT42" s="979"/>
      <c r="DU42" s="979"/>
      <c r="DV42" s="979"/>
      <c r="DW42" s="979"/>
      <c r="DX42" s="979"/>
      <c r="DY42" s="979"/>
      <c r="DZ42" s="979"/>
      <c r="EA42" s="979"/>
      <c r="EB42" s="979"/>
      <c r="EC42" s="979"/>
      <c r="ED42" s="979"/>
      <c r="EE42" s="979"/>
      <c r="EF42" s="979"/>
      <c r="EG42" s="979"/>
      <c r="EH42" s="979"/>
      <c r="EI42" s="979"/>
      <c r="EJ42" s="979"/>
      <c r="EK42" s="979"/>
      <c r="EL42" s="979"/>
      <c r="EM42" s="979"/>
      <c r="EN42" s="979"/>
      <c r="EO42" s="979"/>
      <c r="EP42" s="979"/>
      <c r="EQ42" s="979"/>
      <c r="ER42" s="979"/>
      <c r="ES42" s="979"/>
      <c r="ET42" s="979"/>
      <c r="EU42" s="979"/>
      <c r="EV42" s="979"/>
      <c r="EW42" s="979"/>
      <c r="EX42" s="979"/>
      <c r="EY42" s="979"/>
      <c r="EZ42" s="979"/>
      <c r="FA42" s="979"/>
      <c r="FB42" s="979"/>
      <c r="FC42" s="979"/>
      <c r="FD42" s="979"/>
      <c r="FE42" s="979"/>
      <c r="FF42" s="979"/>
      <c r="FG42" s="979"/>
      <c r="FH42" s="979"/>
      <c r="FI42" s="979"/>
      <c r="FJ42" s="979"/>
      <c r="FK42" s="979"/>
      <c r="FL42" s="979"/>
      <c r="FM42" s="979"/>
    </row>
    <row r="43" spans="1:169">
      <c r="L43" s="979"/>
      <c r="M43" s="979"/>
      <c r="N43" s="979"/>
      <c r="O43" s="979"/>
      <c r="P43" s="979"/>
      <c r="Q43" s="979"/>
      <c r="R43" s="979"/>
      <c r="S43" s="979"/>
      <c r="T43" s="979"/>
      <c r="U43" s="979"/>
      <c r="V43" s="979"/>
      <c r="W43" s="979"/>
      <c r="X43" s="979"/>
      <c r="Y43" s="979"/>
      <c r="Z43" s="979"/>
      <c r="AA43" s="979"/>
      <c r="AB43" s="979"/>
      <c r="AC43" s="979"/>
      <c r="AD43" s="979"/>
      <c r="AE43" s="979"/>
      <c r="AF43" s="979"/>
      <c r="AG43" s="979"/>
      <c r="AH43" s="979"/>
      <c r="AI43" s="979"/>
      <c r="AJ43" s="979"/>
      <c r="AK43" s="979"/>
      <c r="AL43" s="979"/>
      <c r="AM43" s="979"/>
      <c r="AN43" s="979"/>
      <c r="AO43" s="979"/>
      <c r="AP43" s="979"/>
      <c r="AQ43" s="979"/>
      <c r="AR43" s="979"/>
      <c r="AS43" s="979"/>
      <c r="AT43" s="979"/>
      <c r="AU43" s="979"/>
      <c r="AV43" s="979"/>
      <c r="AW43" s="979"/>
      <c r="AX43" s="979"/>
      <c r="AY43" s="979"/>
      <c r="AZ43" s="979"/>
      <c r="BA43" s="979"/>
      <c r="BB43" s="979"/>
      <c r="BC43" s="979"/>
      <c r="BD43" s="979"/>
      <c r="BE43" s="979"/>
      <c r="BF43" s="979"/>
      <c r="BG43" s="979"/>
      <c r="BH43" s="979"/>
      <c r="BI43" s="979"/>
      <c r="BJ43" s="979"/>
      <c r="BK43" s="979"/>
      <c r="BL43" s="979"/>
      <c r="BM43" s="979"/>
      <c r="BN43" s="979"/>
      <c r="BO43" s="979"/>
      <c r="BP43" s="979"/>
      <c r="BQ43" s="979"/>
      <c r="BR43" s="979"/>
      <c r="BS43" s="979"/>
      <c r="BT43" s="979"/>
      <c r="BU43" s="979"/>
      <c r="BV43" s="979"/>
      <c r="BW43" s="979"/>
      <c r="BX43" s="979"/>
      <c r="BY43" s="979"/>
      <c r="BZ43" s="979"/>
      <c r="CA43" s="979"/>
      <c r="CB43" s="979"/>
      <c r="CC43" s="979"/>
      <c r="CD43" s="979"/>
      <c r="CE43" s="979"/>
      <c r="CF43" s="979"/>
      <c r="CG43" s="979"/>
      <c r="CH43" s="979"/>
      <c r="CI43" s="979"/>
      <c r="CJ43" s="979"/>
      <c r="CK43" s="979"/>
      <c r="CL43" s="979"/>
      <c r="CM43" s="979"/>
      <c r="CN43" s="979"/>
      <c r="CO43" s="979"/>
      <c r="CP43" s="979"/>
      <c r="CQ43" s="979"/>
      <c r="CR43" s="979"/>
      <c r="CS43" s="979"/>
      <c r="CT43" s="979"/>
      <c r="CU43" s="979"/>
      <c r="CV43" s="979"/>
      <c r="CW43" s="979"/>
      <c r="CX43" s="979"/>
      <c r="CY43" s="979"/>
      <c r="CZ43" s="979"/>
      <c r="DA43" s="979"/>
      <c r="DB43" s="979"/>
      <c r="DC43" s="979"/>
      <c r="DD43" s="979"/>
      <c r="DE43" s="979"/>
      <c r="DF43" s="979"/>
      <c r="DG43" s="979"/>
      <c r="DH43" s="979"/>
      <c r="DI43" s="979"/>
      <c r="DJ43" s="979"/>
      <c r="DK43" s="979"/>
      <c r="DL43" s="979"/>
      <c r="DM43" s="979"/>
      <c r="DN43" s="979"/>
      <c r="DO43" s="979"/>
      <c r="DP43" s="979"/>
      <c r="DQ43" s="979"/>
      <c r="DR43" s="979"/>
      <c r="DS43" s="979"/>
      <c r="DT43" s="979"/>
      <c r="DU43" s="979"/>
      <c r="DV43" s="979"/>
      <c r="DW43" s="979"/>
      <c r="DX43" s="979"/>
      <c r="DY43" s="979"/>
      <c r="DZ43" s="979"/>
      <c r="EA43" s="979"/>
      <c r="EB43" s="979"/>
      <c r="EC43" s="979"/>
      <c r="ED43" s="979"/>
      <c r="EE43" s="979"/>
      <c r="EF43" s="979"/>
      <c r="EG43" s="979"/>
      <c r="EH43" s="979"/>
      <c r="EI43" s="979"/>
      <c r="EJ43" s="979"/>
      <c r="EK43" s="979"/>
      <c r="EL43" s="979"/>
      <c r="EM43" s="979"/>
      <c r="EN43" s="979"/>
      <c r="EO43" s="979"/>
      <c r="EP43" s="979"/>
      <c r="EQ43" s="979"/>
      <c r="ER43" s="979"/>
      <c r="ES43" s="979"/>
      <c r="ET43" s="979"/>
      <c r="EU43" s="979"/>
      <c r="EV43" s="979"/>
      <c r="EW43" s="979"/>
      <c r="EX43" s="979"/>
      <c r="EY43" s="979"/>
      <c r="EZ43" s="979"/>
      <c r="FA43" s="979"/>
      <c r="FB43" s="979"/>
      <c r="FC43" s="979"/>
      <c r="FD43" s="979"/>
      <c r="FE43" s="979"/>
      <c r="FF43" s="979"/>
      <c r="FG43" s="979"/>
      <c r="FH43" s="979"/>
      <c r="FI43" s="979"/>
      <c r="FJ43" s="979"/>
      <c r="FK43" s="979"/>
      <c r="FL43" s="979"/>
      <c r="FM43" s="979"/>
    </row>
    <row r="44" spans="1:169">
      <c r="L44" s="979"/>
      <c r="M44" s="979"/>
      <c r="N44" s="979"/>
      <c r="O44" s="979"/>
      <c r="P44" s="979"/>
      <c r="Q44" s="979"/>
      <c r="R44" s="979"/>
      <c r="S44" s="979"/>
      <c r="T44" s="979"/>
      <c r="U44" s="979"/>
      <c r="V44" s="979"/>
      <c r="W44" s="979"/>
      <c r="X44" s="979"/>
      <c r="Y44" s="979"/>
      <c r="Z44" s="979"/>
      <c r="AA44" s="979"/>
      <c r="AB44" s="979"/>
      <c r="AC44" s="979"/>
      <c r="AD44" s="979"/>
      <c r="AE44" s="979"/>
      <c r="AF44" s="979"/>
      <c r="AG44" s="979"/>
      <c r="AH44" s="979"/>
      <c r="AI44" s="979"/>
      <c r="AJ44" s="979"/>
      <c r="AK44" s="979"/>
      <c r="AL44" s="979"/>
      <c r="AM44" s="979"/>
      <c r="AN44" s="979"/>
      <c r="AO44" s="979"/>
      <c r="AP44" s="979"/>
      <c r="AQ44" s="979"/>
      <c r="AR44" s="979"/>
      <c r="AS44" s="979"/>
      <c r="AT44" s="979"/>
      <c r="AU44" s="979"/>
      <c r="AV44" s="979"/>
      <c r="AW44" s="979"/>
      <c r="AX44" s="979"/>
      <c r="AY44" s="979"/>
      <c r="AZ44" s="979"/>
      <c r="BA44" s="979"/>
      <c r="BB44" s="979"/>
      <c r="BC44" s="979"/>
      <c r="BD44" s="979"/>
      <c r="BE44" s="979"/>
      <c r="BF44" s="979"/>
      <c r="BG44" s="979"/>
      <c r="BH44" s="979"/>
      <c r="BI44" s="979"/>
      <c r="BJ44" s="979"/>
      <c r="BK44" s="979"/>
      <c r="BL44" s="979"/>
      <c r="BM44" s="979"/>
      <c r="BN44" s="979"/>
      <c r="BO44" s="979"/>
      <c r="BP44" s="979"/>
      <c r="BQ44" s="979"/>
      <c r="BR44" s="979"/>
      <c r="BS44" s="979"/>
      <c r="BT44" s="979"/>
      <c r="BU44" s="979"/>
      <c r="BV44" s="979"/>
      <c r="BW44" s="979"/>
      <c r="BX44" s="979"/>
      <c r="BY44" s="979"/>
      <c r="BZ44" s="979"/>
      <c r="CA44" s="979"/>
      <c r="CB44" s="979"/>
      <c r="CC44" s="979"/>
      <c r="CD44" s="979"/>
      <c r="CE44" s="979"/>
      <c r="CF44" s="979"/>
      <c r="CG44" s="979"/>
      <c r="CH44" s="979"/>
      <c r="CI44" s="979"/>
      <c r="CJ44" s="979"/>
      <c r="CK44" s="979"/>
      <c r="CL44" s="979"/>
      <c r="CM44" s="979"/>
      <c r="CN44" s="979"/>
      <c r="CO44" s="979"/>
      <c r="CP44" s="979"/>
      <c r="CQ44" s="979"/>
      <c r="CR44" s="979"/>
      <c r="CS44" s="979"/>
      <c r="CT44" s="979"/>
      <c r="CU44" s="979"/>
      <c r="CV44" s="979"/>
      <c r="CW44" s="979"/>
      <c r="CX44" s="979"/>
      <c r="CY44" s="979"/>
      <c r="CZ44" s="979"/>
      <c r="DA44" s="979"/>
      <c r="DB44" s="979"/>
      <c r="DC44" s="979"/>
      <c r="DD44" s="979"/>
      <c r="DE44" s="979"/>
      <c r="DF44" s="979"/>
      <c r="DG44" s="979"/>
      <c r="DH44" s="979"/>
      <c r="DI44" s="979"/>
      <c r="DJ44" s="979"/>
      <c r="DK44" s="979"/>
      <c r="DL44" s="979"/>
      <c r="DM44" s="979"/>
      <c r="DN44" s="979"/>
      <c r="DO44" s="979"/>
      <c r="DP44" s="979"/>
      <c r="DQ44" s="979"/>
      <c r="DR44" s="979"/>
      <c r="DS44" s="979"/>
      <c r="DT44" s="979"/>
      <c r="DU44" s="979"/>
      <c r="DV44" s="979"/>
      <c r="DW44" s="979"/>
      <c r="DX44" s="979"/>
      <c r="DY44" s="979"/>
      <c r="DZ44" s="979"/>
      <c r="EA44" s="979"/>
      <c r="EB44" s="979"/>
      <c r="EC44" s="979"/>
      <c r="ED44" s="979"/>
      <c r="EE44" s="979"/>
      <c r="EF44" s="979"/>
      <c r="EG44" s="979"/>
      <c r="EH44" s="979"/>
      <c r="EI44" s="979"/>
      <c r="EJ44" s="979"/>
      <c r="EK44" s="979"/>
      <c r="EL44" s="979"/>
      <c r="EM44" s="979"/>
      <c r="EN44" s="979"/>
      <c r="EO44" s="979"/>
      <c r="EP44" s="979"/>
      <c r="EQ44" s="979"/>
      <c r="ER44" s="979"/>
      <c r="ES44" s="979"/>
      <c r="ET44" s="979"/>
      <c r="EU44" s="979"/>
      <c r="EV44" s="979"/>
      <c r="EW44" s="979"/>
      <c r="EX44" s="979"/>
      <c r="EY44" s="979"/>
      <c r="EZ44" s="979"/>
      <c r="FA44" s="979"/>
      <c r="FB44" s="979"/>
      <c r="FC44" s="979"/>
      <c r="FD44" s="979"/>
      <c r="FE44" s="979"/>
      <c r="FF44" s="979"/>
      <c r="FG44" s="979"/>
      <c r="FH44" s="979"/>
      <c r="FI44" s="979"/>
      <c r="FJ44" s="979"/>
      <c r="FK44" s="979"/>
      <c r="FL44" s="979"/>
      <c r="FM44" s="979"/>
    </row>
    <row r="45" spans="1:169">
      <c r="L45" s="979"/>
      <c r="M45" s="979"/>
      <c r="N45" s="979"/>
      <c r="O45" s="979"/>
      <c r="P45" s="979"/>
      <c r="Q45" s="979"/>
      <c r="R45" s="979"/>
      <c r="S45" s="979"/>
      <c r="T45" s="979"/>
      <c r="U45" s="979"/>
      <c r="V45" s="979"/>
      <c r="W45" s="979"/>
      <c r="X45" s="979"/>
      <c r="Y45" s="979"/>
      <c r="Z45" s="979"/>
      <c r="AA45" s="979"/>
      <c r="AB45" s="979"/>
      <c r="AC45" s="979"/>
      <c r="AD45" s="979"/>
      <c r="AE45" s="979"/>
      <c r="AF45" s="979"/>
      <c r="AG45" s="979"/>
      <c r="AH45" s="979"/>
      <c r="AI45" s="979"/>
      <c r="AJ45" s="979"/>
      <c r="AK45" s="979"/>
      <c r="AL45" s="979"/>
      <c r="AM45" s="979"/>
      <c r="AN45" s="979"/>
      <c r="AO45" s="979"/>
      <c r="AP45" s="979"/>
      <c r="AQ45" s="979"/>
      <c r="AR45" s="979"/>
      <c r="AS45" s="979"/>
      <c r="AT45" s="979"/>
      <c r="AU45" s="979"/>
      <c r="AV45" s="979"/>
      <c r="AW45" s="979"/>
      <c r="AX45" s="979"/>
      <c r="AY45" s="979"/>
      <c r="AZ45" s="979"/>
      <c r="BA45" s="979"/>
      <c r="BB45" s="979"/>
      <c r="BC45" s="979"/>
      <c r="BD45" s="979"/>
      <c r="BE45" s="979"/>
      <c r="BF45" s="979"/>
      <c r="BG45" s="979"/>
      <c r="BH45" s="979"/>
      <c r="BI45" s="979"/>
      <c r="BJ45" s="979"/>
      <c r="BK45" s="979"/>
      <c r="BL45" s="979"/>
      <c r="BM45" s="979"/>
      <c r="BN45" s="979"/>
      <c r="BO45" s="979"/>
      <c r="BP45" s="979"/>
      <c r="BQ45" s="979"/>
      <c r="BR45" s="979"/>
      <c r="BS45" s="979"/>
      <c r="BT45" s="979"/>
      <c r="BU45" s="979"/>
      <c r="BV45" s="979"/>
      <c r="BW45" s="979"/>
      <c r="BX45" s="979"/>
      <c r="BY45" s="979"/>
      <c r="BZ45" s="979"/>
      <c r="CA45" s="979"/>
      <c r="CB45" s="979"/>
      <c r="CC45" s="979"/>
      <c r="CD45" s="979"/>
      <c r="CE45" s="979"/>
      <c r="CF45" s="979"/>
      <c r="CG45" s="979"/>
      <c r="CH45" s="979"/>
      <c r="CI45" s="979"/>
      <c r="CJ45" s="979"/>
      <c r="CK45" s="979"/>
      <c r="CL45" s="979"/>
      <c r="CM45" s="979"/>
      <c r="CN45" s="979"/>
      <c r="CO45" s="979"/>
      <c r="CP45" s="979"/>
      <c r="CQ45" s="979"/>
      <c r="CR45" s="979"/>
      <c r="CS45" s="979"/>
      <c r="CT45" s="979"/>
      <c r="CU45" s="979"/>
      <c r="CV45" s="979"/>
      <c r="CW45" s="979"/>
      <c r="CX45" s="979"/>
      <c r="CY45" s="979"/>
      <c r="CZ45" s="979"/>
      <c r="DA45" s="979"/>
      <c r="DB45" s="979"/>
      <c r="DC45" s="979"/>
      <c r="DD45" s="979"/>
      <c r="DE45" s="979"/>
      <c r="DF45" s="979"/>
      <c r="DG45" s="979"/>
      <c r="DH45" s="979"/>
      <c r="DI45" s="979"/>
      <c r="DJ45" s="979"/>
      <c r="DK45" s="979"/>
      <c r="DL45" s="979"/>
      <c r="DM45" s="979"/>
      <c r="DN45" s="979"/>
      <c r="DO45" s="979"/>
      <c r="DP45" s="979"/>
      <c r="DQ45" s="979"/>
      <c r="DR45" s="979"/>
      <c r="DS45" s="979"/>
      <c r="DT45" s="979"/>
      <c r="DU45" s="979"/>
      <c r="DV45" s="979"/>
      <c r="DW45" s="979"/>
      <c r="DX45" s="979"/>
      <c r="DY45" s="979"/>
      <c r="DZ45" s="979"/>
      <c r="EA45" s="979"/>
      <c r="EB45" s="979"/>
      <c r="EC45" s="979"/>
      <c r="ED45" s="979"/>
      <c r="EE45" s="979"/>
      <c r="EF45" s="979"/>
      <c r="EG45" s="979"/>
      <c r="EH45" s="979"/>
      <c r="EI45" s="979"/>
      <c r="EJ45" s="979"/>
      <c r="EK45" s="979"/>
      <c r="EL45" s="979"/>
      <c r="EM45" s="979"/>
      <c r="EN45" s="979"/>
      <c r="EO45" s="979"/>
      <c r="EP45" s="979"/>
      <c r="EQ45" s="979"/>
      <c r="ER45" s="979"/>
      <c r="ES45" s="979"/>
      <c r="ET45" s="979"/>
      <c r="EU45" s="979"/>
      <c r="EV45" s="979"/>
      <c r="EW45" s="979"/>
      <c r="EX45" s="979"/>
      <c r="EY45" s="979"/>
      <c r="EZ45" s="979"/>
      <c r="FA45" s="979"/>
      <c r="FB45" s="979"/>
      <c r="FC45" s="979"/>
      <c r="FD45" s="979"/>
      <c r="FE45" s="979"/>
      <c r="FF45" s="979"/>
      <c r="FG45" s="979"/>
      <c r="FH45" s="979"/>
      <c r="FI45" s="979"/>
      <c r="FJ45" s="979"/>
      <c r="FK45" s="979"/>
      <c r="FL45" s="979"/>
      <c r="FM45" s="979"/>
    </row>
    <row r="46" spans="1:169">
      <c r="G46" s="1483"/>
      <c r="H46" s="599"/>
      <c r="I46" s="599"/>
      <c r="J46" s="599"/>
      <c r="K46" s="599"/>
      <c r="L46" s="979"/>
      <c r="M46" s="979"/>
      <c r="N46" s="979"/>
      <c r="O46" s="979"/>
      <c r="P46" s="979"/>
      <c r="Q46" s="979"/>
      <c r="R46" s="979"/>
      <c r="S46" s="979"/>
      <c r="T46" s="979"/>
      <c r="U46" s="979"/>
      <c r="V46" s="979"/>
      <c r="W46" s="979"/>
      <c r="X46" s="979"/>
      <c r="Y46" s="979"/>
      <c r="Z46" s="979"/>
      <c r="AA46" s="979"/>
      <c r="AB46" s="979"/>
      <c r="AC46" s="979"/>
      <c r="AD46" s="979"/>
      <c r="AE46" s="979"/>
      <c r="AF46" s="979"/>
      <c r="AG46" s="979"/>
      <c r="AH46" s="979"/>
      <c r="AI46" s="979"/>
      <c r="AJ46" s="979"/>
      <c r="AK46" s="979"/>
      <c r="AL46" s="979"/>
      <c r="AM46" s="979"/>
      <c r="AN46" s="979"/>
      <c r="AO46" s="979"/>
      <c r="AP46" s="979"/>
      <c r="AQ46" s="979"/>
      <c r="AR46" s="979"/>
      <c r="AS46" s="979"/>
      <c r="AT46" s="979"/>
      <c r="AU46" s="979"/>
      <c r="AV46" s="979"/>
      <c r="AW46" s="979"/>
      <c r="AX46" s="979"/>
      <c r="AY46" s="979"/>
      <c r="AZ46" s="979"/>
      <c r="BA46" s="979"/>
      <c r="BB46" s="979"/>
      <c r="BC46" s="979"/>
      <c r="BD46" s="979"/>
      <c r="BE46" s="979"/>
      <c r="BF46" s="979"/>
      <c r="BG46" s="979"/>
      <c r="BH46" s="979"/>
      <c r="BI46" s="979"/>
      <c r="BJ46" s="979"/>
      <c r="BK46" s="979"/>
      <c r="BL46" s="979"/>
      <c r="BM46" s="979"/>
      <c r="BN46" s="979"/>
      <c r="BO46" s="979"/>
      <c r="BP46" s="979"/>
      <c r="BQ46" s="979"/>
      <c r="BR46" s="979"/>
      <c r="BS46" s="979"/>
      <c r="BT46" s="979"/>
      <c r="BU46" s="979"/>
      <c r="BV46" s="979"/>
      <c r="BW46" s="979"/>
      <c r="BX46" s="979"/>
      <c r="BY46" s="979"/>
      <c r="BZ46" s="979"/>
      <c r="CA46" s="979"/>
      <c r="CB46" s="979"/>
      <c r="CC46" s="979"/>
      <c r="CD46" s="979"/>
      <c r="CE46" s="979"/>
      <c r="CF46" s="979"/>
      <c r="CG46" s="979"/>
      <c r="CH46" s="979"/>
      <c r="CI46" s="979"/>
      <c r="CJ46" s="979"/>
      <c r="CK46" s="979"/>
      <c r="CL46" s="979"/>
      <c r="CM46" s="979"/>
      <c r="CN46" s="979"/>
      <c r="CO46" s="979"/>
      <c r="CP46" s="979"/>
      <c r="CQ46" s="979"/>
      <c r="CR46" s="979"/>
      <c r="CS46" s="979"/>
      <c r="CT46" s="979"/>
      <c r="CU46" s="979"/>
      <c r="CV46" s="979"/>
      <c r="CW46" s="979"/>
      <c r="CX46" s="979"/>
      <c r="CY46" s="979"/>
      <c r="CZ46" s="979"/>
      <c r="DA46" s="979"/>
      <c r="DB46" s="979"/>
      <c r="DC46" s="979"/>
      <c r="DD46" s="979"/>
      <c r="DE46" s="979"/>
      <c r="DF46" s="979"/>
      <c r="DG46" s="979"/>
      <c r="DH46" s="979"/>
      <c r="DI46" s="979"/>
      <c r="DJ46" s="979"/>
      <c r="DK46" s="979"/>
      <c r="DL46" s="979"/>
      <c r="DM46" s="979"/>
      <c r="DN46" s="979"/>
      <c r="DO46" s="979"/>
      <c r="DP46" s="979"/>
      <c r="DQ46" s="979"/>
      <c r="DR46" s="979"/>
      <c r="DS46" s="979"/>
      <c r="DT46" s="979"/>
      <c r="DU46" s="979"/>
      <c r="DV46" s="979"/>
      <c r="DW46" s="979"/>
      <c r="DX46" s="979"/>
      <c r="DY46" s="979"/>
      <c r="DZ46" s="979"/>
      <c r="EA46" s="979"/>
      <c r="EB46" s="979"/>
      <c r="EC46" s="979"/>
      <c r="ED46" s="979"/>
      <c r="EE46" s="979"/>
      <c r="EF46" s="979"/>
      <c r="EG46" s="979"/>
      <c r="EH46" s="979"/>
      <c r="EI46" s="979"/>
      <c r="EJ46" s="979"/>
      <c r="EK46" s="979"/>
      <c r="EL46" s="979"/>
      <c r="EM46" s="979"/>
      <c r="EN46" s="979"/>
      <c r="EO46" s="979"/>
      <c r="EP46" s="979"/>
      <c r="EQ46" s="979"/>
      <c r="ER46" s="979"/>
      <c r="ES46" s="979"/>
      <c r="ET46" s="979"/>
      <c r="EU46" s="979"/>
      <c r="EV46" s="979"/>
      <c r="EW46" s="979"/>
      <c r="EX46" s="979"/>
      <c r="EY46" s="979"/>
      <c r="EZ46" s="979"/>
      <c r="FA46" s="979"/>
      <c r="FB46" s="979"/>
      <c r="FC46" s="979"/>
      <c r="FD46" s="979"/>
      <c r="FE46" s="979"/>
      <c r="FF46" s="979"/>
      <c r="FG46" s="979"/>
      <c r="FH46" s="979"/>
      <c r="FI46" s="979"/>
      <c r="FJ46" s="979"/>
      <c r="FK46" s="979"/>
      <c r="FL46" s="979"/>
      <c r="FM46" s="979"/>
    </row>
    <row r="47" spans="1:169">
      <c r="G47" s="1483"/>
      <c r="H47" s="599"/>
      <c r="I47" s="599"/>
      <c r="J47" s="599"/>
      <c r="K47" s="599"/>
      <c r="L47" s="979"/>
      <c r="M47" s="979"/>
      <c r="N47" s="979"/>
      <c r="O47" s="979"/>
      <c r="P47" s="979"/>
      <c r="Q47" s="979"/>
      <c r="R47" s="979"/>
      <c r="S47" s="979"/>
      <c r="T47" s="979"/>
      <c r="U47" s="979"/>
      <c r="V47" s="979"/>
      <c r="W47" s="979"/>
      <c r="X47" s="979"/>
      <c r="Y47" s="979"/>
      <c r="Z47" s="979"/>
      <c r="AA47" s="979"/>
      <c r="AB47" s="979"/>
      <c r="AC47" s="979"/>
      <c r="AD47" s="979"/>
      <c r="AE47" s="979"/>
      <c r="AF47" s="979"/>
      <c r="AG47" s="979"/>
      <c r="AH47" s="979"/>
      <c r="AI47" s="979"/>
      <c r="AJ47" s="979"/>
      <c r="AK47" s="979"/>
      <c r="AL47" s="979"/>
      <c r="AM47" s="979"/>
      <c r="AN47" s="979"/>
      <c r="AO47" s="979"/>
      <c r="AP47" s="979"/>
      <c r="AQ47" s="979"/>
      <c r="AR47" s="979"/>
      <c r="AS47" s="979"/>
      <c r="AT47" s="979"/>
      <c r="AU47" s="979"/>
      <c r="AV47" s="979"/>
      <c r="AW47" s="979"/>
      <c r="AX47" s="979"/>
      <c r="AY47" s="979"/>
      <c r="AZ47" s="979"/>
      <c r="BA47" s="979"/>
      <c r="BB47" s="979"/>
      <c r="BC47" s="979"/>
      <c r="BD47" s="979"/>
      <c r="BE47" s="979"/>
      <c r="BF47" s="979"/>
      <c r="BG47" s="979"/>
      <c r="BH47" s="979"/>
      <c r="BI47" s="979"/>
      <c r="BJ47" s="979"/>
      <c r="BK47" s="979"/>
      <c r="BL47" s="979"/>
      <c r="BM47" s="979"/>
      <c r="BN47" s="979"/>
      <c r="BO47" s="979"/>
      <c r="BP47" s="979"/>
      <c r="BQ47" s="979"/>
      <c r="BR47" s="979"/>
      <c r="BS47" s="979"/>
      <c r="BT47" s="979"/>
      <c r="BU47" s="979"/>
      <c r="BV47" s="979"/>
      <c r="BW47" s="979"/>
      <c r="BX47" s="979"/>
      <c r="BY47" s="979"/>
      <c r="BZ47" s="979"/>
      <c r="CA47" s="979"/>
      <c r="CB47" s="979"/>
      <c r="CC47" s="979"/>
      <c r="CD47" s="979"/>
      <c r="CE47" s="979"/>
      <c r="CF47" s="979"/>
      <c r="CG47" s="979"/>
      <c r="CH47" s="979"/>
      <c r="CI47" s="979"/>
      <c r="CJ47" s="979"/>
      <c r="CK47" s="979"/>
      <c r="CL47" s="979"/>
      <c r="CM47" s="979"/>
      <c r="CN47" s="979"/>
      <c r="CO47" s="979"/>
      <c r="CP47" s="979"/>
      <c r="CQ47" s="979"/>
      <c r="CR47" s="979"/>
      <c r="CS47" s="979"/>
      <c r="CT47" s="979"/>
      <c r="CU47" s="979"/>
      <c r="CV47" s="979"/>
      <c r="CW47" s="979"/>
      <c r="CX47" s="979"/>
      <c r="CY47" s="979"/>
      <c r="CZ47" s="979"/>
      <c r="DA47" s="979"/>
      <c r="DB47" s="979"/>
      <c r="DC47" s="979"/>
      <c r="DD47" s="979"/>
      <c r="DE47" s="979"/>
      <c r="DF47" s="979"/>
      <c r="DG47" s="979"/>
      <c r="DH47" s="979"/>
      <c r="DI47" s="979"/>
      <c r="DJ47" s="979"/>
      <c r="DK47" s="979"/>
      <c r="DL47" s="979"/>
      <c r="DM47" s="979"/>
      <c r="DN47" s="979"/>
      <c r="DO47" s="979"/>
      <c r="DP47" s="979"/>
      <c r="DQ47" s="979"/>
      <c r="DR47" s="979"/>
      <c r="DS47" s="979"/>
      <c r="DT47" s="979"/>
      <c r="DU47" s="979"/>
      <c r="DV47" s="979"/>
      <c r="DW47" s="979"/>
      <c r="DX47" s="979"/>
      <c r="DY47" s="979"/>
      <c r="DZ47" s="979"/>
      <c r="EA47" s="979"/>
      <c r="EB47" s="979"/>
      <c r="EC47" s="979"/>
      <c r="ED47" s="979"/>
      <c r="EE47" s="979"/>
      <c r="EF47" s="979"/>
      <c r="EG47" s="979"/>
      <c r="EH47" s="979"/>
      <c r="EI47" s="979"/>
      <c r="EJ47" s="979"/>
      <c r="EK47" s="979"/>
      <c r="EL47" s="979"/>
      <c r="EM47" s="979"/>
      <c r="EN47" s="979"/>
      <c r="EO47" s="979"/>
      <c r="EP47" s="979"/>
      <c r="EQ47" s="979"/>
      <c r="ER47" s="979"/>
      <c r="ES47" s="979"/>
      <c r="ET47" s="979"/>
      <c r="EU47" s="979"/>
      <c r="EV47" s="979"/>
      <c r="EW47" s="979"/>
      <c r="EX47" s="979"/>
      <c r="EY47" s="979"/>
      <c r="EZ47" s="979"/>
      <c r="FA47" s="979"/>
      <c r="FB47" s="979"/>
      <c r="FC47" s="979"/>
      <c r="FD47" s="979"/>
      <c r="FE47" s="979"/>
      <c r="FF47" s="979"/>
      <c r="FG47" s="979"/>
      <c r="FH47" s="979"/>
      <c r="FI47" s="979"/>
      <c r="FJ47" s="979"/>
      <c r="FK47" s="979"/>
      <c r="FL47" s="979"/>
      <c r="FM47" s="979"/>
    </row>
    <row r="48" spans="1:169">
      <c r="G48" s="1483"/>
      <c r="H48" s="599"/>
      <c r="I48" s="599"/>
      <c r="J48" s="599"/>
      <c r="K48" s="599"/>
      <c r="L48" s="979"/>
      <c r="M48" s="979"/>
      <c r="N48" s="979"/>
      <c r="O48" s="979"/>
      <c r="P48" s="979"/>
      <c r="Q48" s="979"/>
      <c r="R48" s="979"/>
      <c r="S48" s="979"/>
      <c r="T48" s="979"/>
      <c r="U48" s="979"/>
      <c r="V48" s="979"/>
      <c r="W48" s="979"/>
      <c r="X48" s="979"/>
      <c r="Y48" s="979"/>
      <c r="Z48" s="979"/>
      <c r="AA48" s="979"/>
      <c r="AB48" s="979"/>
      <c r="AC48" s="979"/>
      <c r="AD48" s="979"/>
      <c r="AE48" s="979"/>
      <c r="AF48" s="979"/>
      <c r="AG48" s="979"/>
      <c r="AH48" s="979"/>
      <c r="AI48" s="979"/>
      <c r="AJ48" s="979"/>
      <c r="AK48" s="979"/>
      <c r="AL48" s="979"/>
      <c r="AM48" s="979"/>
      <c r="AN48" s="979"/>
      <c r="AO48" s="979"/>
      <c r="AP48" s="979"/>
      <c r="AQ48" s="979"/>
      <c r="AR48" s="979"/>
      <c r="AS48" s="979"/>
      <c r="AT48" s="979"/>
      <c r="AU48" s="979"/>
      <c r="AV48" s="979"/>
      <c r="AW48" s="979"/>
      <c r="AX48" s="979"/>
      <c r="AY48" s="979"/>
      <c r="AZ48" s="979"/>
      <c r="BA48" s="979"/>
      <c r="BB48" s="979"/>
      <c r="BC48" s="979"/>
      <c r="BD48" s="979"/>
      <c r="BE48" s="979"/>
      <c r="BF48" s="979"/>
      <c r="BG48" s="979"/>
      <c r="BH48" s="979"/>
      <c r="BI48" s="979"/>
      <c r="BJ48" s="979"/>
      <c r="BK48" s="979"/>
      <c r="BL48" s="979"/>
      <c r="BM48" s="979"/>
      <c r="BN48" s="979"/>
      <c r="BO48" s="979"/>
      <c r="BP48" s="979"/>
      <c r="BQ48" s="979"/>
      <c r="BR48" s="979"/>
      <c r="BS48" s="979"/>
      <c r="BT48" s="979"/>
      <c r="BU48" s="979"/>
      <c r="BV48" s="979"/>
      <c r="BW48" s="979"/>
      <c r="BX48" s="979"/>
      <c r="BY48" s="979"/>
      <c r="BZ48" s="979"/>
      <c r="CA48" s="979"/>
      <c r="CB48" s="979"/>
      <c r="CC48" s="979"/>
      <c r="CD48" s="979"/>
      <c r="CE48" s="979"/>
      <c r="CF48" s="979"/>
      <c r="CG48" s="979"/>
      <c r="CH48" s="979"/>
      <c r="CI48" s="979"/>
      <c r="CJ48" s="979"/>
      <c r="CK48" s="979"/>
      <c r="CL48" s="979"/>
      <c r="CM48" s="979"/>
      <c r="CN48" s="979"/>
      <c r="CO48" s="979"/>
      <c r="CP48" s="979"/>
      <c r="CQ48" s="979"/>
      <c r="CR48" s="979"/>
      <c r="CS48" s="979"/>
      <c r="CT48" s="979"/>
      <c r="CU48" s="979"/>
      <c r="CV48" s="979"/>
      <c r="CW48" s="979"/>
      <c r="CX48" s="979"/>
      <c r="CY48" s="979"/>
      <c r="CZ48" s="979"/>
      <c r="DA48" s="979"/>
      <c r="DB48" s="979"/>
      <c r="DC48" s="979"/>
      <c r="DD48" s="979"/>
      <c r="DE48" s="979"/>
      <c r="DF48" s="979"/>
      <c r="DG48" s="979"/>
      <c r="DH48" s="979"/>
      <c r="DI48" s="979"/>
      <c r="DJ48" s="979"/>
      <c r="DK48" s="979"/>
      <c r="DL48" s="979"/>
      <c r="DM48" s="979"/>
      <c r="DN48" s="979"/>
      <c r="DO48" s="979"/>
      <c r="DP48" s="979"/>
      <c r="DQ48" s="979"/>
      <c r="DR48" s="979"/>
      <c r="DS48" s="979"/>
      <c r="DT48" s="979"/>
      <c r="DU48" s="979"/>
      <c r="DV48" s="979"/>
      <c r="DW48" s="979"/>
      <c r="DX48" s="979"/>
      <c r="DY48" s="979"/>
      <c r="DZ48" s="979"/>
      <c r="EA48" s="979"/>
      <c r="EB48" s="979"/>
      <c r="EC48" s="979"/>
      <c r="ED48" s="979"/>
      <c r="EE48" s="979"/>
      <c r="EF48" s="979"/>
      <c r="EG48" s="979"/>
      <c r="EH48" s="979"/>
      <c r="EI48" s="979"/>
      <c r="EJ48" s="979"/>
      <c r="EK48" s="979"/>
      <c r="EL48" s="979"/>
      <c r="EM48" s="979"/>
      <c r="EN48" s="979"/>
      <c r="EO48" s="979"/>
      <c r="EP48" s="979"/>
      <c r="EQ48" s="979"/>
      <c r="ER48" s="979"/>
      <c r="ES48" s="979"/>
      <c r="ET48" s="979"/>
      <c r="EU48" s="979"/>
      <c r="EV48" s="979"/>
      <c r="EW48" s="979"/>
      <c r="EX48" s="979"/>
      <c r="EY48" s="979"/>
      <c r="EZ48" s="979"/>
      <c r="FA48" s="979"/>
      <c r="FB48" s="979"/>
      <c r="FC48" s="979"/>
      <c r="FD48" s="979"/>
      <c r="FE48" s="979"/>
      <c r="FF48" s="979"/>
      <c r="FG48" s="979"/>
      <c r="FH48" s="979"/>
      <c r="FI48" s="979"/>
      <c r="FJ48" s="979"/>
      <c r="FK48" s="979"/>
      <c r="FL48" s="979"/>
      <c r="FM48" s="979"/>
    </row>
    <row r="49" spans="7:169">
      <c r="G49" s="1483"/>
      <c r="H49" s="599"/>
      <c r="I49" s="599"/>
      <c r="J49" s="599"/>
      <c r="K49" s="599"/>
      <c r="L49" s="979"/>
      <c r="M49" s="979"/>
      <c r="N49" s="979"/>
      <c r="O49" s="979"/>
      <c r="P49" s="979"/>
      <c r="Q49" s="979"/>
      <c r="R49" s="979"/>
      <c r="S49" s="979"/>
      <c r="T49" s="979"/>
      <c r="U49" s="979"/>
      <c r="V49" s="979"/>
      <c r="W49" s="979"/>
      <c r="X49" s="979"/>
      <c r="Y49" s="979"/>
      <c r="Z49" s="979"/>
      <c r="AA49" s="979"/>
      <c r="AB49" s="979"/>
      <c r="AC49" s="979"/>
      <c r="AD49" s="979"/>
      <c r="AE49" s="979"/>
      <c r="AF49" s="979"/>
      <c r="AG49" s="979"/>
      <c r="AH49" s="979"/>
      <c r="AI49" s="979"/>
      <c r="AJ49" s="979"/>
      <c r="AK49" s="979"/>
      <c r="AL49" s="979"/>
      <c r="AM49" s="979"/>
      <c r="AN49" s="979"/>
      <c r="AO49" s="979"/>
      <c r="AP49" s="979"/>
      <c r="AQ49" s="979"/>
      <c r="AR49" s="979"/>
      <c r="AS49" s="979"/>
      <c r="AT49" s="979"/>
      <c r="AU49" s="979"/>
      <c r="AV49" s="979"/>
      <c r="AW49" s="979"/>
      <c r="AX49" s="979"/>
      <c r="AY49" s="979"/>
      <c r="AZ49" s="979"/>
      <c r="BA49" s="979"/>
      <c r="BB49" s="979"/>
      <c r="BC49" s="979"/>
      <c r="BD49" s="979"/>
      <c r="BE49" s="979"/>
      <c r="BF49" s="979"/>
      <c r="BG49" s="979"/>
      <c r="BH49" s="979"/>
      <c r="BI49" s="979"/>
      <c r="BJ49" s="979"/>
      <c r="BK49" s="979"/>
      <c r="BL49" s="979"/>
      <c r="BM49" s="979"/>
      <c r="BN49" s="979"/>
      <c r="BO49" s="979"/>
      <c r="BP49" s="979"/>
      <c r="BQ49" s="979"/>
      <c r="BR49" s="979"/>
      <c r="BS49" s="979"/>
      <c r="BT49" s="979"/>
      <c r="BU49" s="979"/>
      <c r="BV49" s="979"/>
      <c r="BW49" s="979"/>
      <c r="BX49" s="979"/>
      <c r="BY49" s="979"/>
      <c r="BZ49" s="979"/>
      <c r="CA49" s="979"/>
      <c r="CB49" s="979"/>
      <c r="CC49" s="979"/>
      <c r="CD49" s="979"/>
      <c r="CE49" s="979"/>
      <c r="CF49" s="979"/>
      <c r="CG49" s="979"/>
      <c r="CH49" s="979"/>
      <c r="CI49" s="979"/>
      <c r="CJ49" s="979"/>
      <c r="CK49" s="979"/>
      <c r="CL49" s="979"/>
      <c r="CM49" s="979"/>
      <c r="CN49" s="979"/>
      <c r="CO49" s="979"/>
      <c r="CP49" s="979"/>
      <c r="CQ49" s="979"/>
      <c r="CR49" s="979"/>
      <c r="CS49" s="979"/>
      <c r="CT49" s="979"/>
      <c r="CU49" s="979"/>
      <c r="CV49" s="979"/>
      <c r="CW49" s="979"/>
      <c r="CX49" s="979"/>
      <c r="CY49" s="979"/>
      <c r="CZ49" s="979"/>
      <c r="DA49" s="979"/>
      <c r="DB49" s="979"/>
      <c r="DC49" s="979"/>
      <c r="DD49" s="979"/>
      <c r="DE49" s="979"/>
      <c r="DF49" s="979"/>
      <c r="DG49" s="979"/>
      <c r="DH49" s="979"/>
      <c r="DI49" s="979"/>
      <c r="DJ49" s="979"/>
      <c r="DK49" s="979"/>
      <c r="DL49" s="979"/>
      <c r="DM49" s="979"/>
      <c r="DN49" s="979"/>
      <c r="DO49" s="979"/>
      <c r="DP49" s="979"/>
      <c r="DQ49" s="979"/>
      <c r="DR49" s="979"/>
      <c r="DS49" s="979"/>
      <c r="DT49" s="979"/>
      <c r="DU49" s="979"/>
      <c r="DV49" s="979"/>
      <c r="DW49" s="979"/>
      <c r="DX49" s="979"/>
      <c r="DY49" s="979"/>
      <c r="DZ49" s="979"/>
      <c r="EA49" s="979"/>
      <c r="EB49" s="979"/>
      <c r="EC49" s="979"/>
      <c r="ED49" s="979"/>
      <c r="EE49" s="979"/>
      <c r="EF49" s="979"/>
      <c r="EG49" s="979"/>
      <c r="EH49" s="979"/>
      <c r="EI49" s="979"/>
      <c r="EJ49" s="979"/>
      <c r="EK49" s="979"/>
      <c r="EL49" s="979"/>
      <c r="EM49" s="979"/>
      <c r="EN49" s="979"/>
      <c r="EO49" s="979"/>
      <c r="EP49" s="979"/>
      <c r="EQ49" s="979"/>
      <c r="ER49" s="979"/>
      <c r="ES49" s="979"/>
      <c r="ET49" s="979"/>
      <c r="EU49" s="979"/>
      <c r="EV49" s="979"/>
      <c r="EW49" s="979"/>
      <c r="EX49" s="979"/>
      <c r="EY49" s="979"/>
      <c r="EZ49" s="979"/>
      <c r="FA49" s="979"/>
      <c r="FB49" s="979"/>
      <c r="FC49" s="979"/>
      <c r="FD49" s="979"/>
      <c r="FE49" s="979"/>
      <c r="FF49" s="979"/>
      <c r="FG49" s="979"/>
      <c r="FH49" s="979"/>
      <c r="FI49" s="979"/>
      <c r="FJ49" s="979"/>
      <c r="FK49" s="979"/>
      <c r="FL49" s="979"/>
      <c r="FM49" s="979"/>
    </row>
    <row r="50" spans="7:169">
      <c r="G50" s="1483"/>
      <c r="H50" s="599"/>
      <c r="I50" s="599"/>
      <c r="J50" s="599"/>
      <c r="K50" s="599"/>
      <c r="L50" s="979"/>
      <c r="M50" s="979"/>
      <c r="N50" s="979"/>
      <c r="O50" s="979"/>
      <c r="P50" s="979"/>
      <c r="Q50" s="979"/>
      <c r="R50" s="979"/>
      <c r="S50" s="979"/>
      <c r="T50" s="979"/>
      <c r="U50" s="979"/>
      <c r="V50" s="979"/>
      <c r="W50" s="979"/>
      <c r="X50" s="979"/>
      <c r="Y50" s="979"/>
      <c r="Z50" s="979"/>
      <c r="AA50" s="979"/>
      <c r="AB50" s="979"/>
      <c r="AC50" s="979"/>
      <c r="AD50" s="979"/>
      <c r="AE50" s="979"/>
      <c r="AF50" s="979"/>
      <c r="AG50" s="979"/>
      <c r="AH50" s="979"/>
      <c r="AI50" s="979"/>
      <c r="AJ50" s="979"/>
      <c r="AK50" s="979"/>
      <c r="AL50" s="979"/>
      <c r="AM50" s="979"/>
      <c r="AN50" s="979"/>
      <c r="AO50" s="979"/>
      <c r="AP50" s="979"/>
      <c r="AQ50" s="979"/>
      <c r="AR50" s="979"/>
      <c r="AS50" s="979"/>
      <c r="AT50" s="979"/>
      <c r="AU50" s="979"/>
      <c r="AV50" s="979"/>
      <c r="AW50" s="979"/>
      <c r="AX50" s="979"/>
      <c r="AY50" s="979"/>
      <c r="AZ50" s="979"/>
      <c r="BA50" s="979"/>
      <c r="BB50" s="979"/>
      <c r="BC50" s="979"/>
      <c r="BD50" s="979"/>
      <c r="BE50" s="979"/>
      <c r="BF50" s="979"/>
      <c r="BG50" s="979"/>
      <c r="BH50" s="979"/>
      <c r="BI50" s="979"/>
      <c r="BJ50" s="979"/>
      <c r="BK50" s="979"/>
      <c r="BL50" s="979"/>
      <c r="BM50" s="979"/>
      <c r="BN50" s="979"/>
      <c r="BO50" s="979"/>
      <c r="BP50" s="979"/>
      <c r="BQ50" s="979"/>
      <c r="BR50" s="979"/>
      <c r="BS50" s="979"/>
      <c r="BT50" s="979"/>
      <c r="BU50" s="979"/>
      <c r="BV50" s="979"/>
      <c r="BW50" s="979"/>
      <c r="BX50" s="979"/>
      <c r="BY50" s="979"/>
      <c r="BZ50" s="979"/>
      <c r="CA50" s="979"/>
      <c r="CB50" s="979"/>
      <c r="CC50" s="979"/>
      <c r="CD50" s="979"/>
      <c r="CE50" s="979"/>
      <c r="CF50" s="979"/>
      <c r="CG50" s="979"/>
      <c r="CH50" s="979"/>
      <c r="CI50" s="979"/>
      <c r="CJ50" s="979"/>
      <c r="CK50" s="979"/>
      <c r="CL50" s="979"/>
      <c r="CM50" s="979"/>
      <c r="CN50" s="979"/>
      <c r="CO50" s="979"/>
      <c r="CP50" s="979"/>
      <c r="CQ50" s="979"/>
      <c r="CR50" s="979"/>
      <c r="CS50" s="979"/>
      <c r="CT50" s="979"/>
      <c r="CU50" s="979"/>
      <c r="CV50" s="979"/>
      <c r="CW50" s="979"/>
      <c r="CX50" s="979"/>
      <c r="CY50" s="979"/>
      <c r="CZ50" s="979"/>
      <c r="DA50" s="979"/>
      <c r="DB50" s="979"/>
      <c r="DC50" s="979"/>
      <c r="DD50" s="979"/>
      <c r="DE50" s="979"/>
      <c r="DF50" s="979"/>
      <c r="DG50" s="979"/>
      <c r="DH50" s="979"/>
      <c r="DI50" s="979"/>
      <c r="DJ50" s="979"/>
      <c r="DK50" s="979"/>
      <c r="DL50" s="979"/>
      <c r="DM50" s="979"/>
      <c r="DN50" s="979"/>
      <c r="DO50" s="979"/>
      <c r="DP50" s="979"/>
      <c r="DQ50" s="979"/>
      <c r="DR50" s="979"/>
      <c r="DS50" s="979"/>
      <c r="DT50" s="979"/>
      <c r="DU50" s="979"/>
      <c r="DV50" s="979"/>
      <c r="DW50" s="979"/>
      <c r="DX50" s="979"/>
      <c r="DY50" s="979"/>
      <c r="DZ50" s="979"/>
      <c r="EA50" s="979"/>
      <c r="EB50" s="979"/>
      <c r="EC50" s="979"/>
      <c r="ED50" s="979"/>
      <c r="EE50" s="979"/>
      <c r="EF50" s="979"/>
      <c r="EG50" s="979"/>
      <c r="EH50" s="979"/>
      <c r="EI50" s="979"/>
      <c r="EJ50" s="979"/>
      <c r="EK50" s="979"/>
      <c r="EL50" s="979"/>
      <c r="EM50" s="979"/>
      <c r="EN50" s="979"/>
      <c r="EO50" s="979"/>
      <c r="EP50" s="979"/>
      <c r="EQ50" s="979"/>
      <c r="ER50" s="979"/>
      <c r="ES50" s="979"/>
      <c r="ET50" s="979"/>
      <c r="EU50" s="979"/>
      <c r="EV50" s="979"/>
      <c r="EW50" s="979"/>
      <c r="EX50" s="979"/>
      <c r="EY50" s="979"/>
      <c r="EZ50" s="979"/>
      <c r="FA50" s="979"/>
      <c r="FB50" s="979"/>
      <c r="FC50" s="979"/>
      <c r="FD50" s="979"/>
      <c r="FE50" s="979"/>
      <c r="FF50" s="979"/>
      <c r="FG50" s="979"/>
      <c r="FH50" s="979"/>
      <c r="FI50" s="979"/>
      <c r="FJ50" s="979"/>
      <c r="FK50" s="979"/>
      <c r="FL50" s="979"/>
      <c r="FM50" s="979"/>
    </row>
    <row r="51" spans="7:169">
      <c r="G51" s="1483"/>
      <c r="H51" s="599"/>
      <c r="I51" s="599"/>
      <c r="J51" s="599"/>
      <c r="K51" s="599"/>
      <c r="L51" s="979"/>
      <c r="M51" s="979"/>
      <c r="N51" s="979"/>
      <c r="O51" s="979"/>
      <c r="P51" s="979"/>
      <c r="Q51" s="979"/>
      <c r="R51" s="979"/>
      <c r="S51" s="979"/>
      <c r="T51" s="979"/>
      <c r="U51" s="979"/>
      <c r="V51" s="979"/>
      <c r="W51" s="979"/>
      <c r="X51" s="979"/>
      <c r="Y51" s="979"/>
      <c r="Z51" s="979"/>
      <c r="AA51" s="979"/>
      <c r="AB51" s="979"/>
      <c r="AC51" s="979"/>
      <c r="AD51" s="979"/>
      <c r="AE51" s="979"/>
      <c r="AF51" s="979"/>
      <c r="AG51" s="979"/>
      <c r="AH51" s="979"/>
      <c r="AI51" s="979"/>
      <c r="AJ51" s="979"/>
      <c r="AK51" s="979"/>
      <c r="AL51" s="979"/>
      <c r="AM51" s="979"/>
      <c r="AN51" s="979"/>
      <c r="AO51" s="979"/>
      <c r="AP51" s="979"/>
      <c r="AQ51" s="979"/>
      <c r="AR51" s="979"/>
      <c r="AS51" s="979"/>
      <c r="AT51" s="979"/>
      <c r="AU51" s="979"/>
      <c r="AV51" s="979"/>
      <c r="AW51" s="979"/>
      <c r="AX51" s="979"/>
      <c r="AY51" s="979"/>
      <c r="AZ51" s="979"/>
      <c r="BA51" s="979"/>
      <c r="BB51" s="979"/>
      <c r="BC51" s="979"/>
      <c r="BD51" s="979"/>
      <c r="BE51" s="979"/>
      <c r="BF51" s="979"/>
      <c r="BG51" s="979"/>
      <c r="BH51" s="979"/>
      <c r="BI51" s="979"/>
      <c r="BJ51" s="979"/>
      <c r="BK51" s="979"/>
      <c r="BL51" s="979"/>
      <c r="BM51" s="979"/>
      <c r="BN51" s="979"/>
      <c r="BO51" s="979"/>
      <c r="BP51" s="979"/>
      <c r="BQ51" s="979"/>
      <c r="BR51" s="979"/>
      <c r="BS51" s="979"/>
      <c r="BT51" s="979"/>
      <c r="BU51" s="979"/>
      <c r="BV51" s="979"/>
      <c r="BW51" s="979"/>
      <c r="BX51" s="979"/>
      <c r="BY51" s="979"/>
      <c r="BZ51" s="979"/>
      <c r="CA51" s="979"/>
      <c r="CB51" s="979"/>
      <c r="CC51" s="979"/>
      <c r="CD51" s="979"/>
      <c r="CE51" s="979"/>
      <c r="CF51" s="979"/>
      <c r="CG51" s="979"/>
      <c r="CH51" s="979"/>
      <c r="CI51" s="979"/>
      <c r="CJ51" s="979"/>
      <c r="CK51" s="979"/>
      <c r="CL51" s="979"/>
      <c r="CM51" s="979"/>
      <c r="CN51" s="979"/>
      <c r="CO51" s="979"/>
      <c r="CP51" s="979"/>
      <c r="CQ51" s="979"/>
      <c r="CR51" s="979"/>
      <c r="CS51" s="979"/>
      <c r="CT51" s="979"/>
      <c r="CU51" s="979"/>
      <c r="CV51" s="979"/>
      <c r="CW51" s="979"/>
      <c r="CX51" s="979"/>
      <c r="CY51" s="979"/>
      <c r="CZ51" s="979"/>
      <c r="DA51" s="979"/>
      <c r="DB51" s="979"/>
      <c r="DC51" s="979"/>
      <c r="DD51" s="979"/>
      <c r="DE51" s="979"/>
      <c r="DF51" s="979"/>
      <c r="DG51" s="979"/>
      <c r="DH51" s="979"/>
      <c r="DI51" s="979"/>
      <c r="DJ51" s="979"/>
      <c r="DK51" s="979"/>
      <c r="DL51" s="979"/>
      <c r="DM51" s="979"/>
      <c r="DN51" s="979"/>
      <c r="DO51" s="979"/>
      <c r="DP51" s="979"/>
      <c r="DQ51" s="979"/>
      <c r="DR51" s="979"/>
      <c r="DS51" s="979"/>
      <c r="DT51" s="979"/>
      <c r="DU51" s="979"/>
      <c r="DV51" s="979"/>
      <c r="DW51" s="979"/>
      <c r="DX51" s="979"/>
      <c r="DY51" s="979"/>
      <c r="DZ51" s="979"/>
      <c r="EA51" s="979"/>
      <c r="EB51" s="979"/>
      <c r="EC51" s="979"/>
      <c r="ED51" s="979"/>
      <c r="EE51" s="979"/>
      <c r="EF51" s="979"/>
      <c r="EG51" s="979"/>
      <c r="EH51" s="979"/>
      <c r="EI51" s="979"/>
      <c r="EJ51" s="979"/>
      <c r="EK51" s="979"/>
      <c r="EL51" s="979"/>
      <c r="EM51" s="979"/>
      <c r="EN51" s="979"/>
      <c r="EO51" s="979"/>
      <c r="EP51" s="979"/>
      <c r="EQ51" s="979"/>
      <c r="ER51" s="979"/>
      <c r="ES51" s="979"/>
      <c r="ET51" s="979"/>
      <c r="EU51" s="979"/>
      <c r="EV51" s="979"/>
      <c r="EW51" s="979"/>
      <c r="EX51" s="979"/>
      <c r="EY51" s="979"/>
      <c r="EZ51" s="979"/>
      <c r="FA51" s="979"/>
      <c r="FB51" s="979"/>
      <c r="FC51" s="979"/>
      <c r="FD51" s="979"/>
      <c r="FE51" s="979"/>
      <c r="FF51" s="979"/>
      <c r="FG51" s="979"/>
      <c r="FH51" s="979"/>
      <c r="FI51" s="979"/>
      <c r="FJ51" s="979"/>
      <c r="FK51" s="979"/>
      <c r="FL51" s="979"/>
      <c r="FM51" s="979"/>
    </row>
    <row r="52" spans="7:169">
      <c r="G52" s="1483"/>
      <c r="H52" s="599"/>
      <c r="I52" s="599"/>
      <c r="J52" s="599"/>
      <c r="K52" s="599"/>
      <c r="L52" s="979"/>
      <c r="M52" s="979"/>
      <c r="N52" s="979"/>
      <c r="O52" s="979"/>
      <c r="P52" s="979"/>
      <c r="Q52" s="979"/>
      <c r="R52" s="979"/>
      <c r="S52" s="979"/>
      <c r="T52" s="979"/>
      <c r="U52" s="979"/>
      <c r="V52" s="979"/>
      <c r="W52" s="979"/>
      <c r="X52" s="979"/>
      <c r="Y52" s="979"/>
      <c r="Z52" s="979"/>
      <c r="AA52" s="979"/>
      <c r="AB52" s="979"/>
      <c r="AC52" s="979"/>
      <c r="AD52" s="979"/>
      <c r="AE52" s="979"/>
      <c r="AF52" s="979"/>
      <c r="AG52" s="979"/>
      <c r="AH52" s="979"/>
      <c r="AI52" s="979"/>
      <c r="AJ52" s="979"/>
      <c r="AK52" s="979"/>
      <c r="AL52" s="979"/>
      <c r="AM52" s="979"/>
      <c r="AN52" s="979"/>
      <c r="AO52" s="979"/>
      <c r="AP52" s="979"/>
      <c r="AQ52" s="979"/>
      <c r="AR52" s="979"/>
      <c r="AS52" s="979"/>
      <c r="AT52" s="979"/>
      <c r="AU52" s="979"/>
      <c r="AV52" s="979"/>
      <c r="AW52" s="979"/>
      <c r="AX52" s="979"/>
      <c r="AY52" s="979"/>
      <c r="AZ52" s="979"/>
      <c r="BA52" s="979"/>
      <c r="BB52" s="979"/>
      <c r="BC52" s="979"/>
      <c r="BD52" s="979"/>
      <c r="BE52" s="979"/>
      <c r="BF52" s="979"/>
      <c r="BG52" s="979"/>
      <c r="BH52" s="979"/>
      <c r="BI52" s="979"/>
      <c r="BJ52" s="979"/>
      <c r="BK52" s="979"/>
      <c r="BL52" s="979"/>
      <c r="BM52" s="979"/>
      <c r="BN52" s="979"/>
      <c r="BO52" s="979"/>
      <c r="BP52" s="979"/>
      <c r="BQ52" s="979"/>
      <c r="BR52" s="979"/>
      <c r="BS52" s="979"/>
      <c r="BT52" s="979"/>
      <c r="BU52" s="979"/>
      <c r="BV52" s="979"/>
      <c r="BW52" s="979"/>
      <c r="BX52" s="979"/>
      <c r="BY52" s="979"/>
      <c r="BZ52" s="979"/>
      <c r="CA52" s="979"/>
      <c r="CB52" s="979"/>
      <c r="CC52" s="979"/>
      <c r="CD52" s="979"/>
      <c r="CE52" s="979"/>
      <c r="CF52" s="979"/>
      <c r="CG52" s="979"/>
      <c r="CH52" s="979"/>
      <c r="CI52" s="979"/>
      <c r="CJ52" s="979"/>
      <c r="CK52" s="979"/>
      <c r="CL52" s="979"/>
      <c r="CM52" s="979"/>
      <c r="CN52" s="979"/>
      <c r="CO52" s="979"/>
      <c r="CP52" s="979"/>
      <c r="CQ52" s="979"/>
      <c r="CR52" s="979"/>
      <c r="CS52" s="979"/>
      <c r="CT52" s="979"/>
      <c r="CU52" s="979"/>
      <c r="CV52" s="979"/>
      <c r="CW52" s="979"/>
      <c r="CX52" s="979"/>
      <c r="CY52" s="979"/>
      <c r="CZ52" s="979"/>
      <c r="DA52" s="979"/>
      <c r="DB52" s="979"/>
      <c r="DC52" s="979"/>
      <c r="DD52" s="979"/>
      <c r="DE52" s="979"/>
      <c r="DF52" s="979"/>
      <c r="DG52" s="979"/>
      <c r="DH52" s="979"/>
      <c r="DI52" s="979"/>
      <c r="DJ52" s="979"/>
      <c r="DK52" s="979"/>
      <c r="DL52" s="979"/>
      <c r="DM52" s="979"/>
      <c r="DN52" s="979"/>
      <c r="DO52" s="979"/>
      <c r="DP52" s="979"/>
      <c r="DQ52" s="979"/>
      <c r="DR52" s="979"/>
      <c r="DS52" s="979"/>
      <c r="DT52" s="979"/>
      <c r="DU52" s="979"/>
      <c r="DV52" s="979"/>
      <c r="DW52" s="979"/>
      <c r="DX52" s="979"/>
      <c r="DY52" s="979"/>
      <c r="DZ52" s="979"/>
      <c r="EA52" s="979"/>
      <c r="EB52" s="979"/>
      <c r="EC52" s="979"/>
      <c r="ED52" s="979"/>
      <c r="EE52" s="979"/>
      <c r="EF52" s="979"/>
      <c r="EG52" s="979"/>
      <c r="EH52" s="979"/>
      <c r="EI52" s="979"/>
      <c r="EJ52" s="979"/>
      <c r="EK52" s="979"/>
      <c r="EL52" s="979"/>
      <c r="EM52" s="979"/>
      <c r="EN52" s="979"/>
      <c r="EO52" s="979"/>
      <c r="EP52" s="979"/>
      <c r="EQ52" s="979"/>
      <c r="ER52" s="979"/>
      <c r="ES52" s="979"/>
      <c r="ET52" s="979"/>
      <c r="EU52" s="979"/>
      <c r="EV52" s="979"/>
      <c r="EW52" s="979"/>
      <c r="EX52" s="979"/>
      <c r="EY52" s="979"/>
      <c r="EZ52" s="979"/>
      <c r="FA52" s="979"/>
      <c r="FB52" s="979"/>
      <c r="FC52" s="979"/>
      <c r="FD52" s="979"/>
      <c r="FE52" s="979"/>
      <c r="FF52" s="979"/>
      <c r="FG52" s="979"/>
      <c r="FH52" s="979"/>
      <c r="FI52" s="979"/>
      <c r="FJ52" s="979"/>
      <c r="FK52" s="979"/>
      <c r="FL52" s="979"/>
      <c r="FM52" s="979"/>
    </row>
    <row r="53" spans="7:169">
      <c r="G53" s="1483"/>
      <c r="H53" s="599"/>
      <c r="I53" s="599"/>
      <c r="J53" s="599"/>
      <c r="K53" s="599"/>
      <c r="L53" s="979"/>
      <c r="M53" s="979"/>
      <c r="N53" s="979"/>
      <c r="O53" s="979"/>
      <c r="P53" s="979"/>
      <c r="Q53" s="979"/>
      <c r="R53" s="979"/>
      <c r="S53" s="979"/>
      <c r="T53" s="979"/>
      <c r="U53" s="979"/>
      <c r="V53" s="979"/>
      <c r="W53" s="979"/>
      <c r="X53" s="979"/>
      <c r="Y53" s="979"/>
      <c r="Z53" s="979"/>
      <c r="AA53" s="979"/>
      <c r="AB53" s="979"/>
      <c r="AC53" s="979"/>
      <c r="AD53" s="979"/>
      <c r="AE53" s="979"/>
      <c r="AF53" s="979"/>
      <c r="AG53" s="979"/>
      <c r="AH53" s="979"/>
      <c r="AI53" s="979"/>
      <c r="AJ53" s="979"/>
      <c r="AK53" s="979"/>
      <c r="AL53" s="979"/>
      <c r="AM53" s="979"/>
      <c r="AN53" s="979"/>
      <c r="AO53" s="979"/>
      <c r="AP53" s="979"/>
      <c r="AQ53" s="979"/>
      <c r="AR53" s="979"/>
      <c r="AS53" s="979"/>
      <c r="AT53" s="979"/>
      <c r="AU53" s="979"/>
      <c r="AV53" s="979"/>
      <c r="AW53" s="979"/>
      <c r="AX53" s="979"/>
      <c r="AY53" s="979"/>
      <c r="AZ53" s="979"/>
      <c r="BA53" s="979"/>
      <c r="BB53" s="979"/>
      <c r="BC53" s="979"/>
      <c r="BD53" s="979"/>
      <c r="BE53" s="979"/>
      <c r="BF53" s="979"/>
      <c r="BG53" s="979"/>
      <c r="BH53" s="979"/>
      <c r="BI53" s="979"/>
      <c r="BJ53" s="979"/>
      <c r="BK53" s="979"/>
      <c r="BL53" s="979"/>
      <c r="BM53" s="979"/>
      <c r="BN53" s="979"/>
      <c r="BO53" s="979"/>
      <c r="BP53" s="979"/>
      <c r="BQ53" s="979"/>
      <c r="BR53" s="979"/>
      <c r="BS53" s="979"/>
      <c r="BT53" s="979"/>
      <c r="BU53" s="979"/>
      <c r="BV53" s="979"/>
      <c r="BW53" s="979"/>
      <c r="BX53" s="979"/>
      <c r="BY53" s="979"/>
      <c r="BZ53" s="979"/>
      <c r="CA53" s="979"/>
      <c r="CB53" s="979"/>
      <c r="CC53" s="979"/>
      <c r="CD53" s="979"/>
      <c r="CE53" s="979"/>
      <c r="CF53" s="979"/>
      <c r="CG53" s="979"/>
      <c r="CH53" s="979"/>
      <c r="CI53" s="979"/>
      <c r="CJ53" s="979"/>
      <c r="CK53" s="979"/>
      <c r="CL53" s="979"/>
      <c r="CM53" s="979"/>
      <c r="CN53" s="979"/>
      <c r="CO53" s="979"/>
      <c r="CP53" s="979"/>
      <c r="CQ53" s="979"/>
      <c r="CR53" s="979"/>
      <c r="CS53" s="979"/>
      <c r="CT53" s="979"/>
      <c r="CU53" s="979"/>
      <c r="CV53" s="979"/>
      <c r="CW53" s="979"/>
      <c r="CX53" s="979"/>
      <c r="CY53" s="979"/>
      <c r="CZ53" s="979"/>
      <c r="DA53" s="979"/>
      <c r="DB53" s="979"/>
      <c r="DC53" s="979"/>
      <c r="DD53" s="979"/>
      <c r="DE53" s="979"/>
      <c r="DF53" s="979"/>
      <c r="DG53" s="979"/>
      <c r="DH53" s="979"/>
      <c r="DI53" s="979"/>
      <c r="DJ53" s="979"/>
      <c r="DK53" s="979"/>
      <c r="DL53" s="979"/>
      <c r="DM53" s="979"/>
      <c r="DN53" s="979"/>
      <c r="DO53" s="979"/>
      <c r="DP53" s="979"/>
      <c r="DQ53" s="979"/>
      <c r="DR53" s="979"/>
      <c r="DS53" s="979"/>
      <c r="DT53" s="979"/>
      <c r="DU53" s="979"/>
      <c r="DV53" s="979"/>
      <c r="DW53" s="979"/>
      <c r="DX53" s="979"/>
      <c r="DY53" s="979"/>
      <c r="DZ53" s="979"/>
      <c r="EA53" s="979"/>
      <c r="EB53" s="979"/>
      <c r="EC53" s="979"/>
      <c r="ED53" s="979"/>
      <c r="EE53" s="979"/>
      <c r="EF53" s="979"/>
      <c r="EG53" s="979"/>
      <c r="EH53" s="979"/>
      <c r="EI53" s="979"/>
      <c r="EJ53" s="979"/>
      <c r="EK53" s="979"/>
      <c r="EL53" s="979"/>
      <c r="EM53" s="979"/>
      <c r="EN53" s="979"/>
      <c r="EO53" s="979"/>
      <c r="EP53" s="979"/>
      <c r="EQ53" s="979"/>
      <c r="ER53" s="979"/>
      <c r="ES53" s="979"/>
      <c r="ET53" s="979"/>
      <c r="EU53" s="979"/>
      <c r="EV53" s="979"/>
      <c r="EW53" s="979"/>
      <c r="EX53" s="979"/>
      <c r="EY53" s="979"/>
      <c r="EZ53" s="979"/>
      <c r="FA53" s="979"/>
      <c r="FB53" s="979"/>
      <c r="FC53" s="979"/>
      <c r="FD53" s="979"/>
      <c r="FE53" s="979"/>
      <c r="FF53" s="979"/>
      <c r="FG53" s="979"/>
      <c r="FH53" s="979"/>
      <c r="FI53" s="979"/>
      <c r="FJ53" s="979"/>
      <c r="FK53" s="979"/>
      <c r="FL53" s="979"/>
      <c r="FM53" s="979"/>
    </row>
    <row r="54" spans="7:169">
      <c r="G54" s="1483"/>
      <c r="H54" s="599"/>
      <c r="I54" s="599"/>
      <c r="J54" s="599"/>
      <c r="K54" s="599"/>
      <c r="L54" s="979"/>
      <c r="M54" s="979"/>
      <c r="N54" s="979"/>
      <c r="O54" s="979"/>
      <c r="P54" s="979"/>
      <c r="Q54" s="979"/>
      <c r="R54" s="979"/>
      <c r="S54" s="979"/>
      <c r="T54" s="979"/>
      <c r="U54" s="979"/>
      <c r="V54" s="979"/>
      <c r="W54" s="979"/>
      <c r="X54" s="979"/>
      <c r="Y54" s="979"/>
      <c r="Z54" s="979"/>
      <c r="AA54" s="979"/>
      <c r="AB54" s="979"/>
      <c r="AC54" s="979"/>
      <c r="AD54" s="979"/>
      <c r="AE54" s="979"/>
      <c r="AF54" s="979"/>
      <c r="AG54" s="979"/>
      <c r="AH54" s="979"/>
      <c r="AI54" s="979"/>
      <c r="AJ54" s="979"/>
      <c r="AK54" s="979"/>
      <c r="AL54" s="979"/>
      <c r="AM54" s="979"/>
      <c r="AN54" s="979"/>
      <c r="AO54" s="979"/>
      <c r="AP54" s="979"/>
      <c r="AQ54" s="979"/>
      <c r="AR54" s="979"/>
      <c r="AS54" s="979"/>
      <c r="AT54" s="979"/>
      <c r="AU54" s="979"/>
      <c r="AV54" s="979"/>
      <c r="AW54" s="979"/>
      <c r="AX54" s="979"/>
      <c r="AY54" s="979"/>
      <c r="AZ54" s="979"/>
      <c r="BA54" s="979"/>
      <c r="BB54" s="979"/>
      <c r="BC54" s="979"/>
      <c r="BD54" s="979"/>
      <c r="BE54" s="979"/>
      <c r="BF54" s="979"/>
      <c r="BG54" s="979"/>
      <c r="BH54" s="979"/>
      <c r="BI54" s="979"/>
      <c r="BJ54" s="979"/>
      <c r="BK54" s="979"/>
      <c r="BL54" s="979"/>
      <c r="BM54" s="979"/>
      <c r="BN54" s="979"/>
      <c r="BO54" s="979"/>
      <c r="BP54" s="979"/>
      <c r="BQ54" s="979"/>
      <c r="BR54" s="979"/>
      <c r="BS54" s="979"/>
      <c r="BT54" s="979"/>
      <c r="BU54" s="979"/>
      <c r="BV54" s="979"/>
      <c r="BW54" s="979"/>
      <c r="BX54" s="979"/>
      <c r="BY54" s="979"/>
      <c r="BZ54" s="979"/>
      <c r="CA54" s="979"/>
      <c r="CB54" s="979"/>
      <c r="CC54" s="979"/>
      <c r="CD54" s="979"/>
      <c r="CE54" s="979"/>
      <c r="CF54" s="979"/>
      <c r="CG54" s="979"/>
      <c r="CH54" s="979"/>
      <c r="CI54" s="979"/>
      <c r="CJ54" s="979"/>
      <c r="CK54" s="979"/>
      <c r="CL54" s="979"/>
      <c r="CM54" s="979"/>
      <c r="CN54" s="979"/>
      <c r="CO54" s="979"/>
      <c r="CP54" s="979"/>
      <c r="CQ54" s="979"/>
      <c r="CR54" s="979"/>
      <c r="CS54" s="979"/>
      <c r="CT54" s="979"/>
      <c r="CU54" s="979"/>
      <c r="CV54" s="979"/>
      <c r="CW54" s="979"/>
      <c r="CX54" s="979"/>
      <c r="CY54" s="979"/>
      <c r="CZ54" s="979"/>
      <c r="DA54" s="979"/>
      <c r="DB54" s="979"/>
      <c r="DC54" s="979"/>
      <c r="DD54" s="979"/>
      <c r="DE54" s="979"/>
      <c r="DF54" s="979"/>
      <c r="DG54" s="979"/>
      <c r="DH54" s="979"/>
      <c r="DI54" s="979"/>
      <c r="DJ54" s="979"/>
      <c r="DK54" s="979"/>
      <c r="DL54" s="979"/>
      <c r="DM54" s="979"/>
      <c r="DN54" s="979"/>
      <c r="DO54" s="979"/>
      <c r="DP54" s="979"/>
      <c r="DQ54" s="979"/>
      <c r="DR54" s="979"/>
      <c r="DS54" s="979"/>
      <c r="DT54" s="979"/>
      <c r="DU54" s="979"/>
      <c r="DV54" s="979"/>
      <c r="DW54" s="979"/>
      <c r="DX54" s="979"/>
      <c r="DY54" s="979"/>
      <c r="DZ54" s="979"/>
      <c r="EA54" s="979"/>
      <c r="EB54" s="979"/>
      <c r="EC54" s="979"/>
      <c r="ED54" s="979"/>
      <c r="EE54" s="979"/>
      <c r="EF54" s="979"/>
      <c r="EG54" s="979"/>
      <c r="EH54" s="979"/>
      <c r="EI54" s="979"/>
      <c r="EJ54" s="979"/>
      <c r="EK54" s="979"/>
      <c r="EL54" s="979"/>
      <c r="EM54" s="979"/>
      <c r="EN54" s="979"/>
      <c r="EO54" s="979"/>
      <c r="EP54" s="979"/>
      <c r="EQ54" s="979"/>
      <c r="ER54" s="979"/>
      <c r="ES54" s="979"/>
      <c r="ET54" s="979"/>
      <c r="EU54" s="979"/>
      <c r="EV54" s="979"/>
      <c r="EW54" s="979"/>
      <c r="EX54" s="979"/>
      <c r="EY54" s="979"/>
      <c r="EZ54" s="979"/>
      <c r="FA54" s="979"/>
      <c r="FB54" s="979"/>
      <c r="FC54" s="979"/>
      <c r="FD54" s="979"/>
      <c r="FE54" s="979"/>
      <c r="FF54" s="979"/>
      <c r="FG54" s="979"/>
      <c r="FH54" s="979"/>
      <c r="FI54" s="979"/>
      <c r="FJ54" s="979"/>
      <c r="FK54" s="979"/>
      <c r="FL54" s="979"/>
      <c r="FM54" s="979"/>
    </row>
    <row r="55" spans="7:169">
      <c r="G55" s="1483"/>
      <c r="H55" s="599"/>
      <c r="I55" s="599"/>
      <c r="J55" s="599"/>
      <c r="K55" s="599"/>
      <c r="L55" s="979"/>
      <c r="M55" s="979"/>
      <c r="N55" s="979"/>
      <c r="O55" s="979"/>
      <c r="P55" s="979"/>
      <c r="Q55" s="979"/>
      <c r="R55" s="979"/>
      <c r="S55" s="979"/>
      <c r="T55" s="979"/>
      <c r="U55" s="979"/>
      <c r="V55" s="979"/>
      <c r="W55" s="979"/>
      <c r="X55" s="979"/>
      <c r="Y55" s="979"/>
      <c r="Z55" s="979"/>
      <c r="AA55" s="979"/>
      <c r="AB55" s="979"/>
      <c r="AC55" s="979"/>
      <c r="AD55" s="979"/>
      <c r="AE55" s="979"/>
      <c r="AF55" s="979"/>
      <c r="AG55" s="979"/>
      <c r="AH55" s="979"/>
      <c r="AI55" s="979"/>
      <c r="AJ55" s="979"/>
      <c r="AK55" s="979"/>
      <c r="AL55" s="979"/>
      <c r="AM55" s="979"/>
      <c r="AN55" s="979"/>
      <c r="AO55" s="979"/>
      <c r="AP55" s="979"/>
      <c r="AQ55" s="979"/>
      <c r="AR55" s="979"/>
      <c r="AS55" s="979"/>
      <c r="AT55" s="979"/>
      <c r="AU55" s="979"/>
      <c r="AV55" s="979"/>
      <c r="AW55" s="979"/>
      <c r="AX55" s="979"/>
      <c r="AY55" s="979"/>
      <c r="AZ55" s="979"/>
      <c r="BA55" s="979"/>
      <c r="BB55" s="979"/>
      <c r="BC55" s="979"/>
      <c r="BD55" s="979"/>
      <c r="BE55" s="979"/>
      <c r="BF55" s="979"/>
      <c r="BG55" s="979"/>
      <c r="BH55" s="979"/>
      <c r="BI55" s="979"/>
      <c r="BJ55" s="979"/>
      <c r="BK55" s="979"/>
      <c r="BL55" s="979"/>
      <c r="BM55" s="979"/>
      <c r="BN55" s="979"/>
      <c r="BO55" s="979"/>
      <c r="BP55" s="979"/>
      <c r="BQ55" s="979"/>
      <c r="BR55" s="979"/>
      <c r="BS55" s="979"/>
      <c r="BT55" s="979"/>
      <c r="BU55" s="979"/>
      <c r="BV55" s="979"/>
      <c r="BW55" s="979"/>
      <c r="BX55" s="979"/>
      <c r="BY55" s="979"/>
      <c r="BZ55" s="979"/>
      <c r="CA55" s="979"/>
      <c r="CB55" s="979"/>
      <c r="CC55" s="979"/>
      <c r="CD55" s="979"/>
      <c r="CE55" s="979"/>
      <c r="CF55" s="979"/>
      <c r="CG55" s="979"/>
      <c r="CH55" s="979"/>
      <c r="CI55" s="979"/>
      <c r="CJ55" s="979"/>
      <c r="CK55" s="979"/>
      <c r="CL55" s="979"/>
      <c r="CM55" s="979"/>
      <c r="CN55" s="979"/>
      <c r="CO55" s="979"/>
      <c r="CP55" s="979"/>
      <c r="CQ55" s="979"/>
      <c r="CR55" s="979"/>
      <c r="CS55" s="979"/>
      <c r="CT55" s="979"/>
      <c r="CU55" s="979"/>
      <c r="CV55" s="979"/>
      <c r="CW55" s="979"/>
      <c r="CX55" s="979"/>
      <c r="CY55" s="979"/>
      <c r="CZ55" s="979"/>
      <c r="DA55" s="979"/>
      <c r="DB55" s="979"/>
      <c r="DC55" s="979"/>
      <c r="DD55" s="979"/>
      <c r="DE55" s="979"/>
      <c r="DF55" s="979"/>
      <c r="DG55" s="979"/>
      <c r="DH55" s="979"/>
      <c r="DI55" s="979"/>
      <c r="DJ55" s="979"/>
      <c r="DK55" s="979"/>
      <c r="DL55" s="979"/>
      <c r="DM55" s="979"/>
      <c r="DN55" s="979"/>
      <c r="DO55" s="979"/>
      <c r="DP55" s="979"/>
      <c r="DQ55" s="979"/>
      <c r="DR55" s="979"/>
      <c r="DS55" s="979"/>
      <c r="DT55" s="979"/>
      <c r="DU55" s="979"/>
      <c r="DV55" s="979"/>
      <c r="DW55" s="979"/>
      <c r="DX55" s="979"/>
      <c r="DY55" s="979"/>
      <c r="DZ55" s="979"/>
      <c r="EA55" s="979"/>
      <c r="EB55" s="979"/>
      <c r="EC55" s="979"/>
      <c r="ED55" s="979"/>
      <c r="EE55" s="979"/>
      <c r="EF55" s="979"/>
      <c r="EG55" s="979"/>
      <c r="EH55" s="979"/>
      <c r="EI55" s="979"/>
      <c r="EJ55" s="979"/>
      <c r="EK55" s="979"/>
      <c r="EL55" s="979"/>
      <c r="EM55" s="979"/>
      <c r="EN55" s="979"/>
      <c r="EO55" s="979"/>
      <c r="EP55" s="979"/>
      <c r="EQ55" s="979"/>
      <c r="ER55" s="979"/>
      <c r="ES55" s="979"/>
      <c r="ET55" s="979"/>
      <c r="EU55" s="979"/>
      <c r="EV55" s="979"/>
      <c r="EW55" s="979"/>
      <c r="EX55" s="979"/>
      <c r="EY55" s="979"/>
      <c r="EZ55" s="979"/>
      <c r="FA55" s="979"/>
      <c r="FB55" s="979"/>
      <c r="FC55" s="979"/>
      <c r="FD55" s="979"/>
      <c r="FE55" s="979"/>
      <c r="FF55" s="979"/>
      <c r="FG55" s="979"/>
      <c r="FH55" s="979"/>
      <c r="FI55" s="979"/>
      <c r="FJ55" s="979"/>
      <c r="FK55" s="979"/>
      <c r="FL55" s="979"/>
      <c r="FM55" s="979"/>
    </row>
    <row r="56" spans="7:169">
      <c r="G56" s="1483"/>
      <c r="H56" s="599"/>
      <c r="I56" s="599"/>
      <c r="J56" s="599"/>
      <c r="K56" s="599"/>
      <c r="L56" s="979"/>
      <c r="M56" s="979"/>
      <c r="N56" s="979"/>
      <c r="O56" s="979"/>
      <c r="P56" s="979"/>
      <c r="Q56" s="979"/>
      <c r="R56" s="979"/>
      <c r="S56" s="979"/>
      <c r="T56" s="979"/>
      <c r="U56" s="979"/>
      <c r="V56" s="979"/>
      <c r="W56" s="979"/>
      <c r="X56" s="979"/>
      <c r="Y56" s="979"/>
      <c r="Z56" s="979"/>
      <c r="AA56" s="979"/>
      <c r="AB56" s="979"/>
      <c r="AC56" s="979"/>
      <c r="AD56" s="979"/>
      <c r="AE56" s="979"/>
      <c r="AF56" s="979"/>
      <c r="AG56" s="979"/>
      <c r="AH56" s="979"/>
      <c r="AI56" s="979"/>
      <c r="AJ56" s="979"/>
      <c r="AK56" s="979"/>
      <c r="AL56" s="979"/>
      <c r="AM56" s="979"/>
      <c r="AN56" s="979"/>
      <c r="AO56" s="979"/>
      <c r="AP56" s="979"/>
      <c r="AQ56" s="979"/>
      <c r="AR56" s="979"/>
      <c r="AS56" s="979"/>
      <c r="AT56" s="979"/>
      <c r="AU56" s="979"/>
      <c r="AV56" s="979"/>
      <c r="AW56" s="979"/>
      <c r="AX56" s="979"/>
      <c r="AY56" s="979"/>
      <c r="AZ56" s="979"/>
      <c r="BA56" s="979"/>
      <c r="BB56" s="979"/>
      <c r="BC56" s="979"/>
      <c r="BD56" s="979"/>
      <c r="BE56" s="979"/>
      <c r="BF56" s="979"/>
      <c r="BG56" s="979"/>
      <c r="BH56" s="979"/>
      <c r="BI56" s="979"/>
      <c r="BJ56" s="979"/>
      <c r="BK56" s="979"/>
      <c r="BL56" s="979"/>
      <c r="BM56" s="979"/>
      <c r="BN56" s="979"/>
      <c r="BO56" s="979"/>
      <c r="BP56" s="979"/>
      <c r="BQ56" s="979"/>
      <c r="BR56" s="979"/>
      <c r="BS56" s="979"/>
      <c r="BT56" s="979"/>
      <c r="BU56" s="979"/>
      <c r="BV56" s="979"/>
      <c r="BW56" s="979"/>
      <c r="BX56" s="979"/>
      <c r="BY56" s="979"/>
      <c r="BZ56" s="979"/>
      <c r="CA56" s="979"/>
      <c r="CB56" s="979"/>
      <c r="CC56" s="979"/>
      <c r="CD56" s="979"/>
      <c r="CE56" s="979"/>
      <c r="CF56" s="979"/>
      <c r="CG56" s="979"/>
      <c r="CH56" s="979"/>
      <c r="CI56" s="979"/>
      <c r="CJ56" s="979"/>
      <c r="CK56" s="979"/>
      <c r="CL56" s="979"/>
      <c r="CM56" s="979"/>
      <c r="CN56" s="979"/>
      <c r="CO56" s="979"/>
      <c r="CP56" s="979"/>
      <c r="CQ56" s="979"/>
      <c r="CR56" s="979"/>
      <c r="CS56" s="979"/>
      <c r="CT56" s="979"/>
      <c r="CU56" s="979"/>
      <c r="CV56" s="979"/>
      <c r="CW56" s="979"/>
      <c r="CX56" s="979"/>
      <c r="CY56" s="979"/>
      <c r="CZ56" s="979"/>
      <c r="DA56" s="979"/>
      <c r="DB56" s="979"/>
      <c r="DC56" s="979"/>
      <c r="DD56" s="979"/>
      <c r="DE56" s="979"/>
      <c r="DF56" s="979"/>
      <c r="DG56" s="979"/>
      <c r="DH56" s="979"/>
      <c r="DI56" s="979"/>
      <c r="DJ56" s="979"/>
      <c r="DK56" s="979"/>
      <c r="DL56" s="979"/>
      <c r="DM56" s="979"/>
      <c r="DN56" s="979"/>
      <c r="DO56" s="979"/>
      <c r="DP56" s="979"/>
      <c r="DQ56" s="979"/>
      <c r="DR56" s="979"/>
      <c r="DS56" s="979"/>
      <c r="DT56" s="979"/>
      <c r="DU56" s="979"/>
      <c r="DV56" s="979"/>
      <c r="DW56" s="979"/>
      <c r="DX56" s="979"/>
      <c r="DY56" s="979"/>
      <c r="DZ56" s="979"/>
      <c r="EA56" s="979"/>
      <c r="EB56" s="979"/>
      <c r="EC56" s="979"/>
      <c r="ED56" s="979"/>
      <c r="EE56" s="979"/>
      <c r="EF56" s="979"/>
      <c r="EG56" s="979"/>
      <c r="EH56" s="979"/>
      <c r="EI56" s="979"/>
      <c r="EJ56" s="979"/>
      <c r="EK56" s="979"/>
      <c r="EL56" s="979"/>
      <c r="EM56" s="979"/>
      <c r="EN56" s="979"/>
      <c r="EO56" s="979"/>
      <c r="EP56" s="979"/>
      <c r="EQ56" s="979"/>
      <c r="ER56" s="979"/>
      <c r="ES56" s="979"/>
      <c r="ET56" s="979"/>
      <c r="EU56" s="979"/>
      <c r="EV56" s="979"/>
      <c r="EW56" s="979"/>
      <c r="EX56" s="979"/>
      <c r="EY56" s="979"/>
      <c r="EZ56" s="979"/>
      <c r="FA56" s="979"/>
      <c r="FB56" s="979"/>
      <c r="FC56" s="979"/>
      <c r="FD56" s="979"/>
      <c r="FE56" s="979"/>
      <c r="FF56" s="979"/>
      <c r="FG56" s="979"/>
      <c r="FH56" s="979"/>
      <c r="FI56" s="979"/>
      <c r="FJ56" s="979"/>
      <c r="FK56" s="979"/>
      <c r="FL56" s="979"/>
      <c r="FM56" s="979"/>
    </row>
    <row r="57" spans="7:169">
      <c r="G57" s="1483"/>
      <c r="H57" s="599"/>
      <c r="I57" s="599"/>
      <c r="J57" s="599"/>
      <c r="K57" s="599"/>
      <c r="L57" s="979"/>
      <c r="M57" s="979"/>
      <c r="N57" s="979"/>
      <c r="O57" s="979"/>
      <c r="P57" s="979"/>
      <c r="Q57" s="979"/>
      <c r="R57" s="979"/>
      <c r="S57" s="979"/>
      <c r="T57" s="979"/>
      <c r="U57" s="979"/>
      <c r="V57" s="979"/>
      <c r="W57" s="979"/>
      <c r="X57" s="979"/>
      <c r="Y57" s="979"/>
      <c r="Z57" s="979"/>
      <c r="AA57" s="979"/>
      <c r="AB57" s="979"/>
      <c r="AC57" s="979"/>
      <c r="AD57" s="979"/>
      <c r="AE57" s="979"/>
      <c r="AF57" s="979"/>
      <c r="AG57" s="979"/>
      <c r="AH57" s="979"/>
      <c r="AI57" s="979"/>
      <c r="AJ57" s="979"/>
      <c r="AK57" s="979"/>
      <c r="AL57" s="979"/>
      <c r="AM57" s="979"/>
      <c r="AN57" s="979"/>
      <c r="AO57" s="979"/>
      <c r="AP57" s="979"/>
      <c r="AQ57" s="979"/>
      <c r="AR57" s="979"/>
      <c r="AS57" s="979"/>
      <c r="AT57" s="979"/>
      <c r="AU57" s="979"/>
      <c r="AV57" s="979"/>
      <c r="AW57" s="979"/>
      <c r="AX57" s="979"/>
      <c r="AY57" s="979"/>
      <c r="AZ57" s="979"/>
      <c r="BA57" s="979"/>
      <c r="BB57" s="979"/>
      <c r="BC57" s="979"/>
      <c r="BD57" s="979"/>
      <c r="BE57" s="979"/>
      <c r="BF57" s="979"/>
      <c r="BG57" s="979"/>
      <c r="BH57" s="979"/>
      <c r="BI57" s="979"/>
      <c r="BJ57" s="979"/>
      <c r="BK57" s="979"/>
      <c r="BL57" s="979"/>
      <c r="BM57" s="979"/>
      <c r="BN57" s="979"/>
      <c r="BO57" s="979"/>
      <c r="BP57" s="979"/>
      <c r="BQ57" s="979"/>
      <c r="BR57" s="979"/>
      <c r="BS57" s="979"/>
      <c r="BT57" s="979"/>
      <c r="BU57" s="979"/>
      <c r="BV57" s="979"/>
      <c r="BW57" s="979"/>
      <c r="BX57" s="979"/>
      <c r="BY57" s="979"/>
      <c r="BZ57" s="979"/>
      <c r="CA57" s="979"/>
      <c r="CB57" s="979"/>
      <c r="CC57" s="979"/>
      <c r="CD57" s="979"/>
      <c r="CE57" s="979"/>
      <c r="CF57" s="979"/>
      <c r="CG57" s="979"/>
      <c r="CH57" s="979"/>
      <c r="CI57" s="979"/>
      <c r="CJ57" s="979"/>
      <c r="CK57" s="979"/>
      <c r="CL57" s="979"/>
      <c r="CM57" s="979"/>
      <c r="CN57" s="979"/>
      <c r="CO57" s="979"/>
      <c r="CP57" s="979"/>
      <c r="CQ57" s="979"/>
      <c r="CR57" s="979"/>
      <c r="CS57" s="979"/>
      <c r="CT57" s="979"/>
      <c r="CU57" s="979"/>
      <c r="CV57" s="979"/>
      <c r="CW57" s="979"/>
      <c r="CX57" s="979"/>
      <c r="CY57" s="979"/>
      <c r="CZ57" s="979"/>
      <c r="DA57" s="979"/>
      <c r="DB57" s="979"/>
      <c r="DC57" s="979"/>
      <c r="DD57" s="979"/>
      <c r="DE57" s="979"/>
      <c r="DF57" s="979"/>
      <c r="DG57" s="979"/>
      <c r="DH57" s="979"/>
      <c r="DI57" s="979"/>
      <c r="DJ57" s="979"/>
      <c r="DK57" s="979"/>
      <c r="DL57" s="979"/>
      <c r="DM57" s="979"/>
      <c r="DN57" s="979"/>
      <c r="DO57" s="979"/>
      <c r="DP57" s="979"/>
      <c r="DQ57" s="979"/>
      <c r="DR57" s="979"/>
      <c r="DS57" s="979"/>
      <c r="DT57" s="979"/>
      <c r="DU57" s="979"/>
      <c r="DV57" s="979"/>
      <c r="DW57" s="979"/>
      <c r="DX57" s="979"/>
      <c r="DY57" s="979"/>
      <c r="DZ57" s="979"/>
      <c r="EA57" s="979"/>
      <c r="EB57" s="979"/>
      <c r="EC57" s="979"/>
      <c r="ED57" s="979"/>
      <c r="EE57" s="979"/>
      <c r="EF57" s="979"/>
      <c r="EG57" s="979"/>
      <c r="EH57" s="979"/>
      <c r="EI57" s="979"/>
      <c r="EJ57" s="979"/>
      <c r="EK57" s="979"/>
      <c r="EL57" s="979"/>
      <c r="EM57" s="979"/>
      <c r="EN57" s="979"/>
      <c r="EO57" s="979"/>
      <c r="EP57" s="979"/>
      <c r="EQ57" s="979"/>
      <c r="ER57" s="979"/>
      <c r="ES57" s="979"/>
      <c r="ET57" s="979"/>
      <c r="EU57" s="979"/>
      <c r="EV57" s="979"/>
      <c r="EW57" s="979"/>
      <c r="EX57" s="979"/>
      <c r="EY57" s="979"/>
      <c r="EZ57" s="979"/>
      <c r="FA57" s="979"/>
      <c r="FB57" s="979"/>
      <c r="FC57" s="979"/>
      <c r="FD57" s="979"/>
      <c r="FE57" s="979"/>
      <c r="FF57" s="979"/>
      <c r="FG57" s="979"/>
      <c r="FH57" s="979"/>
      <c r="FI57" s="979"/>
      <c r="FJ57" s="979"/>
      <c r="FK57" s="979"/>
      <c r="FL57" s="979"/>
      <c r="FM57" s="979"/>
    </row>
    <row r="58" spans="7:169">
      <c r="G58" s="1483"/>
      <c r="H58" s="599"/>
      <c r="I58" s="599"/>
      <c r="J58" s="599"/>
      <c r="K58" s="599"/>
      <c r="L58" s="979"/>
      <c r="M58" s="979"/>
      <c r="N58" s="979"/>
      <c r="O58" s="979"/>
      <c r="P58" s="979"/>
      <c r="Q58" s="979"/>
      <c r="R58" s="979"/>
      <c r="S58" s="979"/>
      <c r="T58" s="979"/>
      <c r="U58" s="979"/>
      <c r="V58" s="979"/>
      <c r="W58" s="979"/>
      <c r="X58" s="979"/>
      <c r="Y58" s="979"/>
      <c r="Z58" s="979"/>
      <c r="AA58" s="979"/>
      <c r="AB58" s="979"/>
      <c r="AC58" s="979"/>
      <c r="AD58" s="979"/>
      <c r="AE58" s="979"/>
      <c r="AF58" s="979"/>
      <c r="AG58" s="979"/>
      <c r="AH58" s="979"/>
      <c r="AI58" s="979"/>
      <c r="AJ58" s="979"/>
      <c r="AK58" s="979"/>
      <c r="AL58" s="979"/>
      <c r="AM58" s="979"/>
      <c r="AN58" s="979"/>
      <c r="AO58" s="979"/>
      <c r="AP58" s="979"/>
      <c r="AQ58" s="979"/>
      <c r="AR58" s="979"/>
      <c r="AS58" s="979"/>
      <c r="AT58" s="979"/>
      <c r="AU58" s="979"/>
      <c r="AV58" s="979"/>
      <c r="AW58" s="979"/>
      <c r="AX58" s="979"/>
      <c r="AY58" s="979"/>
      <c r="AZ58" s="979"/>
      <c r="BA58" s="979"/>
      <c r="BB58" s="979"/>
      <c r="BC58" s="979"/>
      <c r="BD58" s="979"/>
      <c r="BE58" s="979"/>
      <c r="BF58" s="979"/>
      <c r="BG58" s="979"/>
      <c r="BH58" s="979"/>
      <c r="BI58" s="979"/>
      <c r="BJ58" s="979"/>
      <c r="BK58" s="979"/>
      <c r="BL58" s="979"/>
      <c r="BM58" s="979"/>
      <c r="BN58" s="979"/>
      <c r="BO58" s="979"/>
      <c r="BP58" s="979"/>
      <c r="BQ58" s="979"/>
      <c r="BR58" s="979"/>
      <c r="BS58" s="979"/>
      <c r="BT58" s="979"/>
      <c r="BU58" s="979"/>
      <c r="BV58" s="979"/>
      <c r="BW58" s="979"/>
      <c r="BX58" s="979"/>
      <c r="BY58" s="979"/>
      <c r="BZ58" s="979"/>
      <c r="CA58" s="979"/>
      <c r="CB58" s="979"/>
      <c r="CC58" s="979"/>
      <c r="CD58" s="979"/>
      <c r="CE58" s="979"/>
      <c r="CF58" s="979"/>
      <c r="CG58" s="979"/>
      <c r="CH58" s="979"/>
      <c r="CI58" s="979"/>
      <c r="CJ58" s="979"/>
      <c r="CK58" s="979"/>
      <c r="CL58" s="979"/>
      <c r="CM58" s="979"/>
      <c r="CN58" s="979"/>
      <c r="CO58" s="979"/>
      <c r="CP58" s="979"/>
      <c r="CQ58" s="979"/>
      <c r="CR58" s="979"/>
      <c r="CS58" s="979"/>
      <c r="CT58" s="979"/>
      <c r="CU58" s="979"/>
      <c r="CV58" s="979"/>
      <c r="CW58" s="979"/>
      <c r="CX58" s="979"/>
      <c r="CY58" s="979"/>
      <c r="CZ58" s="979"/>
      <c r="DA58" s="979"/>
      <c r="DB58" s="979"/>
      <c r="DC58" s="979"/>
      <c r="DD58" s="979"/>
      <c r="DE58" s="979"/>
      <c r="DF58" s="979"/>
      <c r="DG58" s="979"/>
      <c r="DH58" s="979"/>
      <c r="DI58" s="979"/>
      <c r="DJ58" s="979"/>
      <c r="DK58" s="979"/>
      <c r="DL58" s="979"/>
      <c r="DM58" s="979"/>
      <c r="DN58" s="979"/>
      <c r="DO58" s="979"/>
      <c r="DP58" s="979"/>
      <c r="DQ58" s="979"/>
      <c r="DR58" s="979"/>
      <c r="DS58" s="979"/>
      <c r="DT58" s="979"/>
      <c r="DU58" s="979"/>
      <c r="DV58" s="979"/>
      <c r="DW58" s="979"/>
      <c r="DX58" s="979"/>
      <c r="DY58" s="979"/>
      <c r="DZ58" s="979"/>
      <c r="EA58" s="979"/>
      <c r="EB58" s="979"/>
      <c r="EC58" s="979"/>
      <c r="ED58" s="979"/>
      <c r="EE58" s="979"/>
      <c r="EF58" s="979"/>
      <c r="EG58" s="979"/>
      <c r="EH58" s="979"/>
      <c r="EI58" s="979"/>
      <c r="EJ58" s="979"/>
      <c r="EK58" s="979"/>
      <c r="EL58" s="979"/>
      <c r="EM58" s="979"/>
      <c r="EN58" s="979"/>
      <c r="EO58" s="979"/>
      <c r="EP58" s="979"/>
      <c r="EQ58" s="979"/>
      <c r="ER58" s="979"/>
      <c r="ES58" s="979"/>
      <c r="ET58" s="979"/>
      <c r="EU58" s="979"/>
      <c r="EV58" s="979"/>
      <c r="EW58" s="979"/>
      <c r="EX58" s="979"/>
      <c r="EY58" s="979"/>
      <c r="EZ58" s="979"/>
      <c r="FA58" s="979"/>
      <c r="FB58" s="979"/>
      <c r="FC58" s="979"/>
      <c r="FD58" s="979"/>
      <c r="FE58" s="979"/>
      <c r="FF58" s="979"/>
      <c r="FG58" s="979"/>
      <c r="FH58" s="979"/>
      <c r="FI58" s="979"/>
      <c r="FJ58" s="979"/>
      <c r="FK58" s="979"/>
      <c r="FL58" s="979"/>
      <c r="FM58" s="979"/>
    </row>
    <row r="59" spans="7:169">
      <c r="G59" s="1483"/>
      <c r="H59" s="599"/>
      <c r="I59" s="599"/>
      <c r="J59" s="599"/>
      <c r="K59" s="599"/>
      <c r="L59" s="979"/>
      <c r="M59" s="979"/>
      <c r="N59" s="979"/>
      <c r="O59" s="979"/>
      <c r="P59" s="979"/>
      <c r="Q59" s="979"/>
      <c r="R59" s="979"/>
      <c r="S59" s="979"/>
      <c r="T59" s="979"/>
      <c r="U59" s="979"/>
      <c r="V59" s="979"/>
      <c r="W59" s="979"/>
      <c r="X59" s="979"/>
      <c r="Y59" s="979"/>
      <c r="Z59" s="979"/>
      <c r="AA59" s="979"/>
      <c r="AB59" s="979"/>
      <c r="AC59" s="979"/>
      <c r="AD59" s="979"/>
      <c r="AE59" s="979"/>
      <c r="AF59" s="979"/>
      <c r="AG59" s="979"/>
      <c r="AH59" s="979"/>
      <c r="AI59" s="979"/>
      <c r="AJ59" s="979"/>
      <c r="AK59" s="979"/>
      <c r="AL59" s="979"/>
      <c r="AM59" s="979"/>
      <c r="AN59" s="979"/>
      <c r="AO59" s="979"/>
      <c r="AP59" s="979"/>
      <c r="AQ59" s="979"/>
      <c r="AR59" s="979"/>
      <c r="AS59" s="979"/>
      <c r="AT59" s="979"/>
      <c r="AU59" s="979"/>
      <c r="AV59" s="979"/>
      <c r="AW59" s="979"/>
      <c r="AX59" s="979"/>
      <c r="AY59" s="979"/>
      <c r="AZ59" s="979"/>
      <c r="BA59" s="979"/>
      <c r="BB59" s="979"/>
      <c r="BC59" s="979"/>
      <c r="BD59" s="979"/>
      <c r="BE59" s="979"/>
      <c r="BF59" s="979"/>
      <c r="BG59" s="979"/>
      <c r="BH59" s="979"/>
      <c r="BI59" s="979"/>
      <c r="BJ59" s="979"/>
      <c r="BK59" s="979"/>
      <c r="BL59" s="979"/>
      <c r="BM59" s="979"/>
      <c r="BN59" s="979"/>
      <c r="BO59" s="979"/>
      <c r="BP59" s="979"/>
      <c r="BQ59" s="979"/>
      <c r="BR59" s="979"/>
      <c r="BS59" s="979"/>
      <c r="BT59" s="979"/>
      <c r="BU59" s="979"/>
      <c r="BV59" s="979"/>
      <c r="BW59" s="979"/>
      <c r="BX59" s="979"/>
      <c r="BY59" s="979"/>
      <c r="BZ59" s="979"/>
      <c r="CA59" s="979"/>
      <c r="CB59" s="979"/>
      <c r="CC59" s="979"/>
      <c r="CD59" s="979"/>
      <c r="CE59" s="979"/>
      <c r="CF59" s="979"/>
      <c r="CG59" s="979"/>
      <c r="CH59" s="979"/>
      <c r="CI59" s="979"/>
      <c r="CJ59" s="979"/>
      <c r="CK59" s="979"/>
      <c r="CL59" s="979"/>
      <c r="CM59" s="979"/>
      <c r="CN59" s="979"/>
      <c r="CO59" s="979"/>
      <c r="CP59" s="979"/>
      <c r="CQ59" s="979"/>
      <c r="CR59" s="979"/>
      <c r="CS59" s="979"/>
      <c r="CT59" s="979"/>
      <c r="CU59" s="979"/>
      <c r="CV59" s="979"/>
      <c r="CW59" s="979"/>
      <c r="CX59" s="979"/>
      <c r="CY59" s="979"/>
      <c r="CZ59" s="979"/>
      <c r="DA59" s="979"/>
      <c r="DB59" s="979"/>
      <c r="DC59" s="979"/>
      <c r="DD59" s="979"/>
      <c r="DE59" s="979"/>
      <c r="DF59" s="979"/>
      <c r="DG59" s="979"/>
      <c r="DH59" s="979"/>
      <c r="DI59" s="979"/>
      <c r="DJ59" s="979"/>
      <c r="DK59" s="979"/>
      <c r="DL59" s="979"/>
      <c r="DM59" s="979"/>
      <c r="DN59" s="979"/>
      <c r="DO59" s="979"/>
      <c r="DP59" s="979"/>
      <c r="DQ59" s="979"/>
      <c r="DR59" s="979"/>
      <c r="DS59" s="979"/>
      <c r="DT59" s="979"/>
      <c r="DU59" s="979"/>
      <c r="DV59" s="979"/>
      <c r="DW59" s="979"/>
      <c r="DX59" s="979"/>
      <c r="DY59" s="979"/>
      <c r="DZ59" s="979"/>
      <c r="EA59" s="979"/>
      <c r="EB59" s="979"/>
      <c r="EC59" s="979"/>
      <c r="ED59" s="979"/>
      <c r="EE59" s="979"/>
      <c r="EF59" s="979"/>
      <c r="EG59" s="979"/>
      <c r="EH59" s="979"/>
      <c r="EI59" s="979"/>
      <c r="EJ59" s="979"/>
      <c r="EK59" s="979"/>
      <c r="EL59" s="979"/>
      <c r="EM59" s="979"/>
      <c r="EN59" s="979"/>
      <c r="EO59" s="979"/>
      <c r="EP59" s="979"/>
      <c r="EQ59" s="979"/>
      <c r="ER59" s="979"/>
      <c r="ES59" s="979"/>
      <c r="ET59" s="979"/>
      <c r="EU59" s="979"/>
      <c r="EV59" s="979"/>
      <c r="EW59" s="979"/>
      <c r="EX59" s="979"/>
      <c r="EY59" s="979"/>
      <c r="EZ59" s="979"/>
      <c r="FA59" s="979"/>
      <c r="FB59" s="979"/>
      <c r="FC59" s="979"/>
      <c r="FD59" s="979"/>
      <c r="FE59" s="979"/>
      <c r="FF59" s="979"/>
      <c r="FG59" s="979"/>
      <c r="FH59" s="979"/>
      <c r="FI59" s="979"/>
      <c r="FJ59" s="979"/>
      <c r="FK59" s="979"/>
      <c r="FL59" s="979"/>
      <c r="FM59" s="979"/>
    </row>
    <row r="60" spans="7:169">
      <c r="G60" s="1483"/>
      <c r="H60" s="599"/>
      <c r="I60" s="599"/>
      <c r="J60" s="599"/>
      <c r="K60" s="599"/>
      <c r="L60" s="979"/>
      <c r="M60" s="979"/>
      <c r="N60" s="979"/>
      <c r="O60" s="979"/>
      <c r="P60" s="979"/>
      <c r="Q60" s="979"/>
      <c r="R60" s="979"/>
      <c r="S60" s="979"/>
      <c r="T60" s="979"/>
      <c r="U60" s="979"/>
      <c r="V60" s="979"/>
      <c r="W60" s="979"/>
      <c r="X60" s="979"/>
      <c r="Y60" s="979"/>
      <c r="Z60" s="979"/>
      <c r="AA60" s="979"/>
      <c r="AB60" s="979"/>
      <c r="AC60" s="979"/>
      <c r="AD60" s="979"/>
      <c r="AE60" s="979"/>
      <c r="AF60" s="979"/>
      <c r="AG60" s="979"/>
      <c r="AH60" s="979"/>
      <c r="AI60" s="979"/>
      <c r="AJ60" s="979"/>
      <c r="AK60" s="979"/>
      <c r="AL60" s="979"/>
      <c r="AM60" s="979"/>
      <c r="AN60" s="979"/>
      <c r="AO60" s="979"/>
      <c r="AP60" s="979"/>
      <c r="AQ60" s="979"/>
      <c r="AR60" s="979"/>
      <c r="AS60" s="979"/>
      <c r="AT60" s="979"/>
      <c r="AU60" s="979"/>
      <c r="AV60" s="979"/>
      <c r="AW60" s="979"/>
      <c r="AX60" s="979"/>
      <c r="AY60" s="979"/>
      <c r="AZ60" s="979"/>
      <c r="BA60" s="979"/>
      <c r="BB60" s="979"/>
      <c r="BC60" s="979"/>
      <c r="BD60" s="979"/>
      <c r="BE60" s="979"/>
      <c r="BF60" s="979"/>
      <c r="BG60" s="979"/>
      <c r="BH60" s="979"/>
      <c r="BI60" s="979"/>
      <c r="BJ60" s="979"/>
      <c r="BK60" s="979"/>
      <c r="BL60" s="979"/>
      <c r="BM60" s="979"/>
      <c r="BN60" s="979"/>
      <c r="BO60" s="979"/>
      <c r="BP60" s="979"/>
      <c r="BQ60" s="979"/>
      <c r="BR60" s="979"/>
      <c r="BS60" s="979"/>
      <c r="BT60" s="979"/>
      <c r="BU60" s="979"/>
      <c r="BV60" s="979"/>
      <c r="BW60" s="979"/>
      <c r="BX60" s="979"/>
      <c r="BY60" s="979"/>
      <c r="BZ60" s="979"/>
      <c r="CA60" s="979"/>
      <c r="CB60" s="979"/>
      <c r="CC60" s="979"/>
      <c r="CD60" s="979"/>
      <c r="CE60" s="979"/>
      <c r="CF60" s="979"/>
      <c r="CG60" s="979"/>
      <c r="CH60" s="979"/>
      <c r="CI60" s="979"/>
      <c r="CJ60" s="979"/>
      <c r="CK60" s="979"/>
      <c r="CL60" s="979"/>
      <c r="CM60" s="979"/>
      <c r="CN60" s="979"/>
      <c r="CO60" s="979"/>
      <c r="CP60" s="979"/>
      <c r="CQ60" s="979"/>
      <c r="CR60" s="979"/>
      <c r="CS60" s="979"/>
      <c r="CT60" s="979"/>
      <c r="CU60" s="979"/>
      <c r="CV60" s="979"/>
      <c r="CW60" s="979"/>
      <c r="CX60" s="979"/>
      <c r="CY60" s="979"/>
      <c r="CZ60" s="979"/>
      <c r="DA60" s="979"/>
      <c r="DB60" s="979"/>
      <c r="DC60" s="979"/>
      <c r="DD60" s="979"/>
      <c r="DE60" s="979"/>
      <c r="DF60" s="979"/>
      <c r="DG60" s="979"/>
      <c r="DH60" s="979"/>
      <c r="DI60" s="979"/>
      <c r="DJ60" s="979"/>
      <c r="DK60" s="979"/>
      <c r="DL60" s="979"/>
      <c r="DM60" s="979"/>
      <c r="DN60" s="979"/>
      <c r="DO60" s="979"/>
      <c r="DP60" s="979"/>
      <c r="DQ60" s="979"/>
      <c r="DR60" s="979"/>
      <c r="DS60" s="979"/>
      <c r="DT60" s="979"/>
      <c r="DU60" s="979"/>
      <c r="DV60" s="979"/>
      <c r="DW60" s="979"/>
      <c r="DX60" s="979"/>
      <c r="DY60" s="979"/>
      <c r="DZ60" s="979"/>
      <c r="EA60" s="979"/>
      <c r="EB60" s="979"/>
      <c r="EC60" s="979"/>
      <c r="ED60" s="979"/>
      <c r="EE60" s="979"/>
      <c r="EF60" s="979"/>
      <c r="EG60" s="979"/>
      <c r="EH60" s="979"/>
      <c r="EI60" s="979"/>
      <c r="EJ60" s="979"/>
      <c r="EK60" s="979"/>
      <c r="EL60" s="979"/>
      <c r="EM60" s="979"/>
      <c r="EN60" s="979"/>
      <c r="EO60" s="979"/>
      <c r="EP60" s="979"/>
      <c r="EQ60" s="979"/>
      <c r="ER60" s="979"/>
      <c r="ES60" s="979"/>
      <c r="ET60" s="979"/>
      <c r="EU60" s="979"/>
      <c r="EV60" s="979"/>
      <c r="EW60" s="979"/>
      <c r="EX60" s="979"/>
      <c r="EY60" s="979"/>
      <c r="EZ60" s="979"/>
      <c r="FA60" s="979"/>
      <c r="FB60" s="979"/>
      <c r="FC60" s="979"/>
      <c r="FD60" s="979"/>
      <c r="FE60" s="979"/>
      <c r="FF60" s="979"/>
      <c r="FG60" s="979"/>
      <c r="FH60" s="979"/>
      <c r="FI60" s="979"/>
      <c r="FJ60" s="979"/>
      <c r="FK60" s="979"/>
      <c r="FL60" s="979"/>
      <c r="FM60" s="979"/>
    </row>
    <row r="61" spans="7:169">
      <c r="G61" s="1483"/>
      <c r="H61" s="599"/>
      <c r="I61" s="599"/>
      <c r="J61" s="599"/>
      <c r="K61" s="599"/>
      <c r="L61" s="979"/>
      <c r="M61" s="979"/>
      <c r="N61" s="979"/>
      <c r="O61" s="979"/>
      <c r="P61" s="979"/>
      <c r="Q61" s="979"/>
      <c r="R61" s="979"/>
      <c r="S61" s="979"/>
      <c r="T61" s="979"/>
      <c r="U61" s="979"/>
      <c r="V61" s="979"/>
      <c r="W61" s="979"/>
      <c r="X61" s="979"/>
      <c r="Y61" s="979"/>
      <c r="Z61" s="979"/>
      <c r="AA61" s="979"/>
      <c r="AB61" s="979"/>
      <c r="AC61" s="979"/>
      <c r="AD61" s="979"/>
      <c r="AE61" s="979"/>
      <c r="AF61" s="979"/>
      <c r="AG61" s="979"/>
      <c r="AH61" s="979"/>
      <c r="AI61" s="979"/>
      <c r="AJ61" s="979"/>
      <c r="AK61" s="979"/>
      <c r="AL61" s="979"/>
      <c r="AM61" s="979"/>
      <c r="AN61" s="979"/>
      <c r="AO61" s="979"/>
      <c r="AP61" s="979"/>
      <c r="AQ61" s="979"/>
      <c r="AR61" s="979"/>
      <c r="AS61" s="979"/>
      <c r="AT61" s="979"/>
      <c r="AU61" s="979"/>
      <c r="AV61" s="979"/>
      <c r="AW61" s="979"/>
      <c r="AX61" s="979"/>
      <c r="AY61" s="979"/>
      <c r="AZ61" s="979"/>
      <c r="BA61" s="979"/>
      <c r="BB61" s="979"/>
      <c r="BC61" s="979"/>
      <c r="BD61" s="979"/>
      <c r="BE61" s="979"/>
      <c r="BF61" s="979"/>
      <c r="BG61" s="979"/>
      <c r="BH61" s="979"/>
      <c r="BI61" s="979"/>
      <c r="BJ61" s="979"/>
      <c r="BK61" s="979"/>
      <c r="BL61" s="979"/>
      <c r="BM61" s="979"/>
      <c r="BN61" s="979"/>
      <c r="BO61" s="979"/>
      <c r="BP61" s="979"/>
      <c r="BQ61" s="979"/>
      <c r="BR61" s="979"/>
      <c r="BS61" s="979"/>
      <c r="BT61" s="979"/>
      <c r="BU61" s="979"/>
      <c r="BV61" s="979"/>
      <c r="BW61" s="979"/>
      <c r="BX61" s="979"/>
      <c r="BY61" s="979"/>
      <c r="BZ61" s="979"/>
      <c r="CA61" s="979"/>
      <c r="CB61" s="979"/>
      <c r="CC61" s="979"/>
      <c r="CD61" s="979"/>
      <c r="CE61" s="979"/>
      <c r="CF61" s="979"/>
      <c r="CG61" s="979"/>
      <c r="CH61" s="979"/>
      <c r="CI61" s="979"/>
      <c r="CJ61" s="979"/>
      <c r="CK61" s="979"/>
      <c r="CL61" s="979"/>
      <c r="CM61" s="979"/>
      <c r="CN61" s="979"/>
      <c r="CO61" s="979"/>
      <c r="CP61" s="979"/>
      <c r="CQ61" s="979"/>
      <c r="CR61" s="979"/>
      <c r="CS61" s="979"/>
      <c r="CT61" s="979"/>
      <c r="CU61" s="979"/>
      <c r="CV61" s="979"/>
      <c r="CW61" s="979"/>
      <c r="CX61" s="979"/>
      <c r="CY61" s="979"/>
      <c r="CZ61" s="979"/>
      <c r="DA61" s="979"/>
      <c r="DB61" s="979"/>
      <c r="DC61" s="979"/>
      <c r="DD61" s="979"/>
      <c r="DE61" s="979"/>
      <c r="DF61" s="979"/>
      <c r="DG61" s="979"/>
      <c r="DH61" s="979"/>
      <c r="DI61" s="979"/>
      <c r="DJ61" s="979"/>
      <c r="DK61" s="979"/>
      <c r="DL61" s="979"/>
      <c r="DM61" s="979"/>
      <c r="DN61" s="979"/>
      <c r="DO61" s="979"/>
      <c r="DP61" s="979"/>
      <c r="DQ61" s="979"/>
      <c r="DR61" s="979"/>
      <c r="DS61" s="979"/>
      <c r="DT61" s="979"/>
      <c r="DU61" s="979"/>
      <c r="DV61" s="979"/>
      <c r="DW61" s="979"/>
      <c r="DX61" s="979"/>
      <c r="DY61" s="979"/>
      <c r="DZ61" s="979"/>
      <c r="EA61" s="979"/>
      <c r="EB61" s="979"/>
      <c r="EC61" s="979"/>
      <c r="ED61" s="979"/>
      <c r="EE61" s="979"/>
      <c r="EF61" s="979"/>
      <c r="EG61" s="979"/>
      <c r="EH61" s="979"/>
      <c r="EI61" s="979"/>
      <c r="EJ61" s="979"/>
      <c r="EK61" s="979"/>
      <c r="EL61" s="979"/>
      <c r="EM61" s="979"/>
      <c r="EN61" s="979"/>
      <c r="EO61" s="979"/>
      <c r="EP61" s="979"/>
      <c r="EQ61" s="979"/>
      <c r="ER61" s="979"/>
      <c r="ES61" s="979"/>
      <c r="ET61" s="979"/>
      <c r="EU61" s="979"/>
      <c r="EV61" s="979"/>
      <c r="EW61" s="979"/>
      <c r="EX61" s="979"/>
      <c r="EY61" s="979"/>
      <c r="EZ61" s="979"/>
      <c r="FA61" s="979"/>
      <c r="FB61" s="979"/>
      <c r="FC61" s="979"/>
      <c r="FD61" s="979"/>
      <c r="FE61" s="979"/>
      <c r="FF61" s="979"/>
      <c r="FG61" s="979"/>
      <c r="FH61" s="979"/>
      <c r="FI61" s="979"/>
      <c r="FJ61" s="979"/>
      <c r="FK61" s="979"/>
      <c r="FL61" s="979"/>
      <c r="FM61" s="979"/>
    </row>
    <row r="62" spans="7:169">
      <c r="G62" s="1483"/>
      <c r="H62" s="599"/>
      <c r="I62" s="599"/>
      <c r="J62" s="599"/>
      <c r="K62" s="599"/>
      <c r="L62" s="979"/>
      <c r="M62" s="979"/>
      <c r="N62" s="979"/>
      <c r="O62" s="979"/>
      <c r="P62" s="979"/>
      <c r="Q62" s="979"/>
      <c r="R62" s="979"/>
      <c r="S62" s="979"/>
      <c r="T62" s="979"/>
      <c r="U62" s="979"/>
      <c r="V62" s="979"/>
      <c r="W62" s="979"/>
      <c r="X62" s="979"/>
      <c r="Y62" s="979"/>
      <c r="Z62" s="979"/>
      <c r="AA62" s="979"/>
      <c r="AB62" s="979"/>
      <c r="AC62" s="979"/>
      <c r="AD62" s="979"/>
      <c r="AE62" s="979"/>
      <c r="AF62" s="979"/>
      <c r="AG62" s="979"/>
      <c r="AH62" s="979"/>
      <c r="AI62" s="979"/>
      <c r="AJ62" s="979"/>
      <c r="AK62" s="979"/>
      <c r="AL62" s="979"/>
      <c r="AM62" s="979"/>
      <c r="AN62" s="979"/>
      <c r="AO62" s="979"/>
      <c r="AP62" s="979"/>
      <c r="AQ62" s="979"/>
      <c r="AR62" s="979"/>
      <c r="AS62" s="979"/>
      <c r="AT62" s="979"/>
      <c r="AU62" s="979"/>
      <c r="AV62" s="979"/>
      <c r="AW62" s="979"/>
      <c r="AX62" s="979"/>
      <c r="AY62" s="979"/>
      <c r="AZ62" s="979"/>
      <c r="BA62" s="979"/>
      <c r="BB62" s="979"/>
      <c r="BC62" s="979"/>
      <c r="BD62" s="979"/>
      <c r="BE62" s="979"/>
      <c r="BF62" s="979"/>
      <c r="BG62" s="979"/>
      <c r="BH62" s="979"/>
      <c r="BI62" s="979"/>
      <c r="BJ62" s="979"/>
      <c r="BK62" s="979"/>
      <c r="BL62" s="979"/>
      <c r="BM62" s="979"/>
      <c r="BN62" s="979"/>
      <c r="BO62" s="979"/>
      <c r="BP62" s="979"/>
      <c r="BQ62" s="979"/>
      <c r="BR62" s="979"/>
      <c r="BS62" s="979"/>
      <c r="BT62" s="979"/>
      <c r="BU62" s="979"/>
      <c r="BV62" s="979"/>
      <c r="BW62" s="979"/>
      <c r="BX62" s="979"/>
      <c r="BY62" s="979"/>
      <c r="BZ62" s="979"/>
      <c r="CA62" s="979"/>
      <c r="CB62" s="979"/>
      <c r="CC62" s="979"/>
      <c r="CD62" s="979"/>
      <c r="CE62" s="979"/>
      <c r="CF62" s="979"/>
      <c r="CG62" s="979"/>
      <c r="CH62" s="979"/>
      <c r="CI62" s="979"/>
      <c r="CJ62" s="979"/>
      <c r="CK62" s="979"/>
      <c r="CL62" s="979"/>
      <c r="CM62" s="979"/>
      <c r="CN62" s="979"/>
      <c r="CO62" s="979"/>
      <c r="CP62" s="979"/>
      <c r="CQ62" s="979"/>
      <c r="CR62" s="979"/>
      <c r="CS62" s="979"/>
      <c r="CT62" s="979"/>
      <c r="CU62" s="979"/>
      <c r="CV62" s="979"/>
      <c r="CW62" s="979"/>
      <c r="CX62" s="979"/>
      <c r="CY62" s="979"/>
      <c r="CZ62" s="979"/>
      <c r="DA62" s="979"/>
      <c r="DB62" s="979"/>
      <c r="DC62" s="979"/>
      <c r="DD62" s="979"/>
      <c r="DE62" s="979"/>
      <c r="DF62" s="979"/>
      <c r="DG62" s="979"/>
      <c r="DH62" s="979"/>
      <c r="DI62" s="979"/>
      <c r="DJ62" s="979"/>
      <c r="DK62" s="979"/>
      <c r="DL62" s="979"/>
      <c r="DM62" s="979"/>
      <c r="DN62" s="979"/>
      <c r="DO62" s="979"/>
      <c r="DP62" s="979"/>
      <c r="DQ62" s="979"/>
      <c r="DR62" s="979"/>
      <c r="DS62" s="979"/>
      <c r="DT62" s="979"/>
      <c r="DU62" s="979"/>
      <c r="DV62" s="979"/>
      <c r="DW62" s="979"/>
      <c r="DX62" s="979"/>
      <c r="DY62" s="979"/>
      <c r="DZ62" s="979"/>
      <c r="EA62" s="979"/>
      <c r="EB62" s="979"/>
      <c r="EC62" s="979"/>
      <c r="ED62" s="979"/>
      <c r="EE62" s="979"/>
      <c r="EF62" s="979"/>
      <c r="EG62" s="979"/>
      <c r="EH62" s="979"/>
      <c r="EI62" s="979"/>
      <c r="EJ62" s="979"/>
      <c r="EK62" s="979"/>
      <c r="EL62" s="979"/>
      <c r="EM62" s="979"/>
      <c r="EN62" s="979"/>
      <c r="EO62" s="979"/>
      <c r="EP62" s="979"/>
      <c r="EQ62" s="979"/>
      <c r="ER62" s="979"/>
      <c r="ES62" s="979"/>
      <c r="ET62" s="979"/>
      <c r="EU62" s="979"/>
      <c r="EV62" s="979"/>
      <c r="EW62" s="979"/>
      <c r="EX62" s="979"/>
      <c r="EY62" s="979"/>
      <c r="EZ62" s="979"/>
      <c r="FA62" s="979"/>
      <c r="FB62" s="979"/>
      <c r="FC62" s="979"/>
      <c r="FD62" s="979"/>
      <c r="FE62" s="979"/>
      <c r="FF62" s="979"/>
      <c r="FG62" s="979"/>
      <c r="FH62" s="979"/>
      <c r="FI62" s="979"/>
      <c r="FJ62" s="979"/>
      <c r="FK62" s="979"/>
      <c r="FL62" s="979"/>
      <c r="FM62" s="979"/>
    </row>
    <row r="63" spans="7:169">
      <c r="G63" s="1483"/>
      <c r="H63" s="599"/>
      <c r="I63" s="599"/>
      <c r="J63" s="599"/>
      <c r="K63" s="599"/>
      <c r="L63" s="979"/>
      <c r="M63" s="979"/>
      <c r="N63" s="979"/>
      <c r="O63" s="979"/>
      <c r="P63" s="979"/>
      <c r="Q63" s="979"/>
      <c r="R63" s="979"/>
      <c r="S63" s="979"/>
      <c r="T63" s="979"/>
      <c r="U63" s="979"/>
      <c r="V63" s="979"/>
      <c r="W63" s="979"/>
      <c r="X63" s="979"/>
      <c r="Y63" s="979"/>
      <c r="Z63" s="979"/>
      <c r="AA63" s="979"/>
      <c r="AB63" s="979"/>
      <c r="AC63" s="979"/>
      <c r="AD63" s="979"/>
      <c r="AE63" s="979"/>
      <c r="AF63" s="979"/>
      <c r="AG63" s="979"/>
      <c r="AH63" s="979"/>
      <c r="AI63" s="979"/>
      <c r="AJ63" s="979"/>
      <c r="AK63" s="979"/>
      <c r="AL63" s="979"/>
      <c r="AM63" s="979"/>
      <c r="AN63" s="979"/>
      <c r="AO63" s="979"/>
      <c r="AP63" s="979"/>
      <c r="AQ63" s="979"/>
      <c r="AR63" s="979"/>
      <c r="AS63" s="979"/>
      <c r="AT63" s="979"/>
      <c r="AU63" s="979"/>
      <c r="AV63" s="979"/>
      <c r="AW63" s="979"/>
      <c r="AX63" s="979"/>
      <c r="AY63" s="979"/>
      <c r="AZ63" s="979"/>
      <c r="BA63" s="979"/>
      <c r="BB63" s="979"/>
      <c r="BC63" s="979"/>
      <c r="BD63" s="979"/>
      <c r="BE63" s="979"/>
      <c r="BF63" s="979"/>
      <c r="BG63" s="979"/>
      <c r="BH63" s="979"/>
      <c r="BI63" s="979"/>
      <c r="BJ63" s="979"/>
      <c r="BK63" s="979"/>
      <c r="BL63" s="979"/>
      <c r="BM63" s="979"/>
      <c r="BN63" s="979"/>
      <c r="BO63" s="979"/>
      <c r="BP63" s="979"/>
      <c r="BQ63" s="979"/>
      <c r="BR63" s="979"/>
      <c r="BS63" s="979"/>
      <c r="BT63" s="979"/>
      <c r="BU63" s="979"/>
      <c r="BV63" s="979"/>
      <c r="BW63" s="979"/>
      <c r="BX63" s="979"/>
      <c r="BY63" s="979"/>
      <c r="BZ63" s="979"/>
      <c r="CA63" s="979"/>
      <c r="CB63" s="979"/>
      <c r="CC63" s="979"/>
      <c r="CD63" s="979"/>
      <c r="CE63" s="979"/>
      <c r="CF63" s="979"/>
      <c r="CG63" s="979"/>
      <c r="CH63" s="979"/>
      <c r="CI63" s="979"/>
      <c r="CJ63" s="979"/>
      <c r="CK63" s="979"/>
      <c r="CL63" s="979"/>
      <c r="CM63" s="979"/>
      <c r="CN63" s="979"/>
      <c r="CO63" s="979"/>
      <c r="CP63" s="979"/>
      <c r="CQ63" s="979"/>
      <c r="CR63" s="979"/>
      <c r="CS63" s="979"/>
      <c r="CT63" s="979"/>
      <c r="CU63" s="979"/>
      <c r="CV63" s="979"/>
      <c r="CW63" s="979"/>
      <c r="CX63" s="979"/>
      <c r="CY63" s="979"/>
      <c r="CZ63" s="979"/>
      <c r="DA63" s="979"/>
      <c r="DB63" s="979"/>
      <c r="DC63" s="979"/>
      <c r="DD63" s="979"/>
      <c r="DE63" s="979"/>
      <c r="DF63" s="979"/>
      <c r="DG63" s="979"/>
      <c r="DH63" s="979"/>
      <c r="DI63" s="979"/>
      <c r="DJ63" s="979"/>
      <c r="DK63" s="979"/>
      <c r="DL63" s="979"/>
      <c r="DM63" s="979"/>
      <c r="DN63" s="979"/>
      <c r="DO63" s="979"/>
      <c r="DP63" s="979"/>
      <c r="DQ63" s="979"/>
      <c r="DR63" s="979"/>
      <c r="DS63" s="979"/>
      <c r="DT63" s="979"/>
      <c r="DU63" s="979"/>
      <c r="DV63" s="979"/>
      <c r="DW63" s="979"/>
      <c r="DX63" s="979"/>
      <c r="DY63" s="979"/>
      <c r="DZ63" s="979"/>
      <c r="EA63" s="979"/>
      <c r="EB63" s="979"/>
      <c r="EC63" s="979"/>
      <c r="ED63" s="979"/>
      <c r="EE63" s="979"/>
      <c r="EF63" s="979"/>
      <c r="EG63" s="979"/>
      <c r="EH63" s="979"/>
      <c r="EI63" s="979"/>
      <c r="EJ63" s="979"/>
      <c r="EK63" s="979"/>
      <c r="EL63" s="979"/>
      <c r="EM63" s="979"/>
      <c r="EN63" s="979"/>
      <c r="EO63" s="979"/>
      <c r="EP63" s="979"/>
      <c r="EQ63" s="979"/>
      <c r="ER63" s="979"/>
      <c r="ES63" s="979"/>
      <c r="ET63" s="979"/>
      <c r="EU63" s="979"/>
      <c r="EV63" s="979"/>
      <c r="EW63" s="979"/>
      <c r="EX63" s="979"/>
      <c r="EY63" s="979"/>
      <c r="EZ63" s="979"/>
      <c r="FA63" s="979"/>
      <c r="FB63" s="979"/>
      <c r="FC63" s="979"/>
      <c r="FD63" s="979"/>
      <c r="FE63" s="979"/>
      <c r="FF63" s="979"/>
      <c r="FG63" s="979"/>
      <c r="FH63" s="979"/>
      <c r="FI63" s="979"/>
      <c r="FJ63" s="979"/>
      <c r="FK63" s="979"/>
      <c r="FL63" s="979"/>
      <c r="FM63" s="979"/>
    </row>
    <row r="64" spans="7:169">
      <c r="G64" s="1483"/>
      <c r="H64" s="599"/>
      <c r="I64" s="599"/>
      <c r="J64" s="599"/>
      <c r="K64" s="599"/>
      <c r="L64" s="979"/>
      <c r="M64" s="979"/>
      <c r="N64" s="979"/>
      <c r="O64" s="979"/>
      <c r="P64" s="979"/>
      <c r="Q64" s="979"/>
      <c r="R64" s="979"/>
      <c r="S64" s="979"/>
      <c r="T64" s="979"/>
      <c r="U64" s="979"/>
      <c r="V64" s="979"/>
      <c r="W64" s="979"/>
      <c r="X64" s="979"/>
      <c r="Y64" s="979"/>
      <c r="Z64" s="979"/>
      <c r="AA64" s="979"/>
      <c r="AB64" s="979"/>
      <c r="AC64" s="979"/>
      <c r="AD64" s="979"/>
      <c r="AE64" s="979"/>
      <c r="AF64" s="979"/>
      <c r="AG64" s="979"/>
      <c r="AH64" s="979"/>
      <c r="AI64" s="979"/>
      <c r="AJ64" s="979"/>
      <c r="AK64" s="979"/>
      <c r="AL64" s="979"/>
      <c r="AM64" s="979"/>
      <c r="AN64" s="979"/>
      <c r="AO64" s="979"/>
      <c r="AP64" s="979"/>
      <c r="AQ64" s="979"/>
      <c r="AR64" s="979"/>
      <c r="AS64" s="979"/>
      <c r="AT64" s="979"/>
      <c r="AU64" s="979"/>
      <c r="AV64" s="979"/>
      <c r="AW64" s="979"/>
      <c r="AX64" s="979"/>
      <c r="AY64" s="979"/>
      <c r="AZ64" s="979"/>
      <c r="BA64" s="979"/>
      <c r="BB64" s="979"/>
      <c r="BC64" s="979"/>
      <c r="BD64" s="979"/>
      <c r="BE64" s="979"/>
      <c r="BF64" s="979"/>
      <c r="BG64" s="979"/>
      <c r="BH64" s="979"/>
      <c r="BI64" s="979"/>
      <c r="BJ64" s="979"/>
      <c r="BK64" s="979"/>
      <c r="BL64" s="979"/>
      <c r="BM64" s="979"/>
      <c r="BN64" s="979"/>
      <c r="BO64" s="979"/>
      <c r="BP64" s="979"/>
      <c r="BQ64" s="979"/>
      <c r="BR64" s="979"/>
      <c r="BS64" s="979"/>
      <c r="BT64" s="979"/>
      <c r="BU64" s="979"/>
      <c r="BV64" s="979"/>
      <c r="BW64" s="979"/>
      <c r="BX64" s="979"/>
      <c r="BY64" s="979"/>
      <c r="BZ64" s="979"/>
      <c r="CA64" s="979"/>
      <c r="CB64" s="979"/>
      <c r="CC64" s="979"/>
      <c r="CD64" s="979"/>
      <c r="CE64" s="979"/>
      <c r="CF64" s="979"/>
      <c r="CG64" s="979"/>
      <c r="CH64" s="979"/>
      <c r="CI64" s="979"/>
      <c r="CJ64" s="979"/>
      <c r="CK64" s="979"/>
      <c r="CL64" s="979"/>
      <c r="CM64" s="979"/>
      <c r="CN64" s="979"/>
      <c r="CO64" s="979"/>
      <c r="CP64" s="979"/>
      <c r="CQ64" s="979"/>
      <c r="CR64" s="979"/>
      <c r="CS64" s="979"/>
      <c r="CT64" s="979"/>
      <c r="CU64" s="979"/>
      <c r="CV64" s="979"/>
      <c r="CW64" s="979"/>
      <c r="CX64" s="979"/>
      <c r="CY64" s="979"/>
      <c r="CZ64" s="979"/>
      <c r="DA64" s="979"/>
      <c r="DB64" s="979"/>
      <c r="DC64" s="979"/>
      <c r="DD64" s="979"/>
      <c r="DE64" s="979"/>
      <c r="DF64" s="979"/>
      <c r="DG64" s="979"/>
      <c r="DH64" s="979"/>
      <c r="DI64" s="979"/>
      <c r="DJ64" s="979"/>
      <c r="DK64" s="979"/>
      <c r="DL64" s="979"/>
      <c r="DM64" s="979"/>
      <c r="DN64" s="979"/>
      <c r="DO64" s="979"/>
      <c r="DP64" s="979"/>
      <c r="DQ64" s="979"/>
      <c r="DR64" s="979"/>
      <c r="DS64" s="979"/>
      <c r="DT64" s="979"/>
      <c r="DU64" s="979"/>
      <c r="DV64" s="979"/>
      <c r="DW64" s="979"/>
      <c r="DX64" s="979"/>
      <c r="DY64" s="979"/>
      <c r="DZ64" s="979"/>
      <c r="EA64" s="979"/>
      <c r="EB64" s="979"/>
      <c r="EC64" s="979"/>
      <c r="ED64" s="979"/>
      <c r="EE64" s="979"/>
      <c r="EF64" s="979"/>
      <c r="EG64" s="979"/>
      <c r="EH64" s="979"/>
      <c r="EI64" s="979"/>
      <c r="EJ64" s="979"/>
      <c r="EK64" s="979"/>
      <c r="EL64" s="979"/>
      <c r="EM64" s="979"/>
      <c r="EN64" s="979"/>
      <c r="EO64" s="979"/>
      <c r="EP64" s="979"/>
      <c r="EQ64" s="979"/>
      <c r="ER64" s="979"/>
      <c r="ES64" s="979"/>
      <c r="ET64" s="979"/>
      <c r="EU64" s="979"/>
      <c r="EV64" s="979"/>
      <c r="EW64" s="979"/>
      <c r="EX64" s="979"/>
      <c r="EY64" s="979"/>
      <c r="EZ64" s="979"/>
      <c r="FA64" s="979"/>
      <c r="FB64" s="979"/>
      <c r="FC64" s="979"/>
      <c r="FD64" s="979"/>
      <c r="FE64" s="979"/>
      <c r="FF64" s="979"/>
      <c r="FG64" s="979"/>
      <c r="FH64" s="979"/>
      <c r="FI64" s="979"/>
      <c r="FJ64" s="979"/>
      <c r="FK64" s="979"/>
      <c r="FL64" s="979"/>
      <c r="FM64" s="979"/>
    </row>
    <row r="65" spans="7:169">
      <c r="G65" s="1483"/>
      <c r="H65" s="599"/>
      <c r="I65" s="599"/>
      <c r="J65" s="599"/>
      <c r="K65" s="599"/>
      <c r="L65" s="979"/>
      <c r="M65" s="979"/>
      <c r="N65" s="979"/>
      <c r="O65" s="979"/>
      <c r="P65" s="979"/>
      <c r="Q65" s="979"/>
      <c r="R65" s="979"/>
      <c r="S65" s="979"/>
      <c r="T65" s="979"/>
      <c r="U65" s="979"/>
      <c r="V65" s="979"/>
      <c r="W65" s="979"/>
      <c r="X65" s="979"/>
      <c r="Y65" s="979"/>
      <c r="Z65" s="979"/>
      <c r="AA65" s="979"/>
      <c r="AB65" s="979"/>
      <c r="AC65" s="979"/>
      <c r="AD65" s="979"/>
      <c r="AE65" s="979"/>
      <c r="AF65" s="979"/>
      <c r="AG65" s="979"/>
      <c r="AH65" s="979"/>
      <c r="AI65" s="979"/>
      <c r="AJ65" s="979"/>
      <c r="AK65" s="979"/>
      <c r="AL65" s="979"/>
      <c r="AM65" s="979"/>
      <c r="AN65" s="979"/>
      <c r="AO65" s="979"/>
      <c r="AP65" s="979"/>
      <c r="AQ65" s="979"/>
      <c r="AR65" s="979"/>
      <c r="AS65" s="979"/>
      <c r="AT65" s="979"/>
      <c r="AU65" s="979"/>
      <c r="AV65" s="979"/>
      <c r="AW65" s="979"/>
      <c r="AX65" s="979"/>
      <c r="AY65" s="979"/>
      <c r="AZ65" s="979"/>
      <c r="BA65" s="979"/>
      <c r="BB65" s="979"/>
      <c r="BC65" s="979"/>
      <c r="BD65" s="979"/>
      <c r="BE65" s="979"/>
      <c r="BF65" s="979"/>
      <c r="BG65" s="979"/>
      <c r="BH65" s="979"/>
      <c r="BI65" s="979"/>
      <c r="BJ65" s="979"/>
      <c r="BK65" s="979"/>
      <c r="BL65" s="979"/>
      <c r="BM65" s="979"/>
      <c r="BN65" s="979"/>
      <c r="BO65" s="979"/>
      <c r="BP65" s="979"/>
      <c r="BQ65" s="979"/>
      <c r="BR65" s="979"/>
      <c r="BS65" s="979"/>
      <c r="BT65" s="979"/>
      <c r="BU65" s="979"/>
      <c r="BV65" s="979"/>
      <c r="BW65" s="979"/>
      <c r="BX65" s="979"/>
      <c r="BY65" s="979"/>
      <c r="BZ65" s="979"/>
      <c r="CA65" s="979"/>
      <c r="CB65" s="979"/>
      <c r="CC65" s="979"/>
      <c r="CD65" s="979"/>
      <c r="CE65" s="979"/>
      <c r="CF65" s="979"/>
      <c r="CG65" s="979"/>
      <c r="CH65" s="979"/>
      <c r="CI65" s="979"/>
      <c r="CJ65" s="979"/>
      <c r="CK65" s="979"/>
      <c r="CL65" s="979"/>
      <c r="CM65" s="979"/>
      <c r="CN65" s="979"/>
      <c r="CO65" s="979"/>
      <c r="CP65" s="979"/>
      <c r="CQ65" s="979"/>
      <c r="CR65" s="979"/>
      <c r="CS65" s="979"/>
      <c r="CT65" s="979"/>
      <c r="CU65" s="979"/>
      <c r="CV65" s="979"/>
      <c r="CW65" s="979"/>
      <c r="CX65" s="979"/>
      <c r="CY65" s="979"/>
      <c r="CZ65" s="979"/>
      <c r="DA65" s="979"/>
      <c r="DB65" s="979"/>
      <c r="DC65" s="979"/>
      <c r="DD65" s="979"/>
      <c r="DE65" s="979"/>
      <c r="DF65" s="979"/>
      <c r="DG65" s="979"/>
      <c r="DH65" s="979"/>
      <c r="DI65" s="979"/>
      <c r="DJ65" s="979"/>
      <c r="DK65" s="979"/>
      <c r="DL65" s="979"/>
      <c r="DM65" s="979"/>
      <c r="DN65" s="979"/>
      <c r="DO65" s="979"/>
      <c r="DP65" s="979"/>
      <c r="DQ65" s="979"/>
      <c r="DR65" s="979"/>
      <c r="DS65" s="979"/>
      <c r="DT65" s="979"/>
      <c r="DU65" s="979"/>
      <c r="DV65" s="979"/>
      <c r="DW65" s="979"/>
      <c r="DX65" s="979"/>
      <c r="DY65" s="979"/>
      <c r="DZ65" s="979"/>
      <c r="EA65" s="979"/>
      <c r="EB65" s="979"/>
      <c r="EC65" s="979"/>
      <c r="ED65" s="979"/>
      <c r="EE65" s="979"/>
      <c r="EF65" s="979"/>
      <c r="EG65" s="979"/>
      <c r="EH65" s="979"/>
      <c r="EI65" s="979"/>
      <c r="EJ65" s="979"/>
      <c r="EK65" s="979"/>
      <c r="EL65" s="979"/>
      <c r="EM65" s="979"/>
      <c r="EN65" s="979"/>
      <c r="EO65" s="979"/>
      <c r="EP65" s="979"/>
      <c r="EQ65" s="979"/>
      <c r="ER65" s="979"/>
      <c r="ES65" s="979"/>
      <c r="ET65" s="979"/>
      <c r="EU65" s="979"/>
      <c r="EV65" s="979"/>
      <c r="EW65" s="979"/>
      <c r="EX65" s="979"/>
      <c r="EY65" s="979"/>
      <c r="EZ65" s="979"/>
      <c r="FA65" s="979"/>
      <c r="FB65" s="979"/>
      <c r="FC65" s="979"/>
      <c r="FD65" s="979"/>
      <c r="FE65" s="979"/>
      <c r="FF65" s="979"/>
      <c r="FG65" s="979"/>
      <c r="FH65" s="979"/>
      <c r="FI65" s="979"/>
      <c r="FJ65" s="979"/>
      <c r="FK65" s="979"/>
      <c r="FL65" s="979"/>
      <c r="FM65" s="979"/>
    </row>
    <row r="66" spans="7:169">
      <c r="G66" s="1483"/>
      <c r="H66" s="599"/>
      <c r="I66" s="599"/>
      <c r="J66" s="599"/>
      <c r="K66" s="599"/>
      <c r="L66" s="979"/>
      <c r="M66" s="979"/>
      <c r="N66" s="979"/>
      <c r="O66" s="979"/>
      <c r="P66" s="979"/>
      <c r="Q66" s="979"/>
      <c r="R66" s="979"/>
      <c r="S66" s="979"/>
      <c r="T66" s="979"/>
      <c r="U66" s="979"/>
      <c r="V66" s="979"/>
      <c r="W66" s="979"/>
      <c r="X66" s="979"/>
      <c r="Y66" s="979"/>
      <c r="Z66" s="979"/>
      <c r="AA66" s="979"/>
      <c r="AB66" s="979"/>
      <c r="AC66" s="979"/>
      <c r="AD66" s="979"/>
      <c r="AE66" s="979"/>
      <c r="AF66" s="979"/>
      <c r="AG66" s="979"/>
      <c r="AH66" s="979"/>
      <c r="AI66" s="979"/>
      <c r="AJ66" s="979"/>
      <c r="AK66" s="979"/>
      <c r="AL66" s="979"/>
      <c r="AM66" s="979"/>
      <c r="AN66" s="979"/>
      <c r="AO66" s="979"/>
      <c r="AP66" s="979"/>
      <c r="AQ66" s="979"/>
      <c r="AR66" s="979"/>
      <c r="AS66" s="979"/>
      <c r="AT66" s="979"/>
      <c r="AU66" s="979"/>
      <c r="AV66" s="979"/>
      <c r="AW66" s="979"/>
      <c r="AX66" s="979"/>
      <c r="AY66" s="979"/>
      <c r="AZ66" s="979"/>
      <c r="BA66" s="979"/>
      <c r="BB66" s="979"/>
      <c r="BC66" s="979"/>
      <c r="BD66" s="979"/>
      <c r="BE66" s="979"/>
      <c r="BF66" s="979"/>
      <c r="BG66" s="979"/>
      <c r="BH66" s="979"/>
      <c r="BI66" s="979"/>
      <c r="BJ66" s="979"/>
      <c r="BK66" s="979"/>
      <c r="BL66" s="979"/>
      <c r="BM66" s="979"/>
      <c r="BN66" s="979"/>
      <c r="BO66" s="979"/>
      <c r="BP66" s="979"/>
      <c r="BQ66" s="979"/>
      <c r="BR66" s="979"/>
      <c r="BS66" s="979"/>
      <c r="BT66" s="979"/>
      <c r="BU66" s="979"/>
      <c r="BV66" s="979"/>
      <c r="BW66" s="979"/>
      <c r="BX66" s="979"/>
      <c r="BY66" s="979"/>
      <c r="BZ66" s="979"/>
      <c r="CA66" s="979"/>
      <c r="CB66" s="979"/>
      <c r="CC66" s="979"/>
      <c r="CD66" s="979"/>
      <c r="CE66" s="979"/>
      <c r="CF66" s="979"/>
      <c r="CG66" s="979"/>
      <c r="CH66" s="979"/>
      <c r="CI66" s="979"/>
      <c r="CJ66" s="979"/>
      <c r="CK66" s="979"/>
      <c r="CL66" s="979"/>
      <c r="CM66" s="979"/>
      <c r="CN66" s="979"/>
      <c r="CO66" s="979"/>
      <c r="CP66" s="979"/>
      <c r="CQ66" s="979"/>
      <c r="CR66" s="979"/>
      <c r="CS66" s="979"/>
      <c r="CT66" s="979"/>
      <c r="CU66" s="979"/>
      <c r="CV66" s="979"/>
      <c r="CW66" s="979"/>
      <c r="CX66" s="979"/>
      <c r="CY66" s="979"/>
      <c r="CZ66" s="979"/>
      <c r="DA66" s="979"/>
      <c r="DB66" s="979"/>
      <c r="DC66" s="979"/>
      <c r="DD66" s="979"/>
      <c r="DE66" s="979"/>
      <c r="DF66" s="979"/>
      <c r="DG66" s="979"/>
      <c r="DH66" s="979"/>
      <c r="DI66" s="979"/>
      <c r="DJ66" s="979"/>
      <c r="DK66" s="979"/>
      <c r="DL66" s="979"/>
      <c r="DM66" s="979"/>
      <c r="DN66" s="979"/>
      <c r="DO66" s="979"/>
      <c r="DP66" s="979"/>
      <c r="DQ66" s="979"/>
      <c r="DR66" s="979"/>
      <c r="DS66" s="979"/>
      <c r="DT66" s="979"/>
      <c r="DU66" s="979"/>
      <c r="DV66" s="979"/>
      <c r="DW66" s="979"/>
      <c r="DX66" s="979"/>
      <c r="DY66" s="979"/>
      <c r="DZ66" s="979"/>
      <c r="EA66" s="979"/>
      <c r="EB66" s="979"/>
      <c r="EC66" s="979"/>
      <c r="ED66" s="979"/>
      <c r="EE66" s="979"/>
      <c r="EF66" s="979"/>
      <c r="EG66" s="979"/>
      <c r="EH66" s="979"/>
      <c r="EI66" s="979"/>
      <c r="EJ66" s="979"/>
      <c r="EK66" s="979"/>
      <c r="EL66" s="979"/>
      <c r="EM66" s="979"/>
      <c r="EN66" s="979"/>
      <c r="EO66" s="979"/>
      <c r="EP66" s="979"/>
      <c r="EQ66" s="979"/>
      <c r="ER66" s="979"/>
      <c r="ES66" s="979"/>
      <c r="ET66" s="979"/>
      <c r="EU66" s="979"/>
      <c r="EV66" s="979"/>
      <c r="EW66" s="979"/>
      <c r="EX66" s="979"/>
      <c r="EY66" s="979"/>
      <c r="EZ66" s="979"/>
      <c r="FA66" s="979"/>
      <c r="FB66" s="979"/>
      <c r="FC66" s="979"/>
      <c r="FD66" s="979"/>
      <c r="FE66" s="979"/>
      <c r="FF66" s="979"/>
      <c r="FG66" s="979"/>
      <c r="FH66" s="979"/>
      <c r="FI66" s="979"/>
      <c r="FJ66" s="979"/>
      <c r="FK66" s="979"/>
      <c r="FL66" s="979"/>
      <c r="FM66" s="979"/>
    </row>
  </sheetData>
  <mergeCells count="7">
    <mergeCell ref="B4:E4"/>
    <mergeCell ref="G4:K4"/>
    <mergeCell ref="B5:B6"/>
    <mergeCell ref="D5:D6"/>
    <mergeCell ref="E5:F5"/>
    <mergeCell ref="I5:I6"/>
    <mergeCell ref="J5:K5"/>
  </mergeCells>
  <pageMargins left="0.70866141732283472" right="0.70866141732283472" top="0.74803149606299213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topLeftCell="A16" workbookViewId="0">
      <selection activeCell="M18" sqref="M18"/>
    </sheetView>
  </sheetViews>
  <sheetFormatPr defaultRowHeight="15"/>
  <cols>
    <col min="1" max="1" width="38.42578125" customWidth="1"/>
    <col min="2" max="10" width="13.7109375" customWidth="1"/>
  </cols>
  <sheetData>
    <row r="1" spans="1:10">
      <c r="A1" s="1693" t="s">
        <v>713</v>
      </c>
      <c r="B1" s="1694"/>
      <c r="C1" s="1694"/>
      <c r="D1" s="1694"/>
      <c r="E1" s="1694"/>
      <c r="F1" s="1694"/>
      <c r="G1" s="1694"/>
      <c r="H1" s="1694"/>
      <c r="I1" s="1694"/>
      <c r="J1" s="1694"/>
    </row>
    <row r="2" spans="1:10" ht="18.75" thickBot="1">
      <c r="A2" s="1695" t="s">
        <v>1297</v>
      </c>
      <c r="B2" s="1696"/>
      <c r="C2" s="1696"/>
      <c r="D2" s="1696"/>
      <c r="E2" s="1696"/>
      <c r="F2" s="1697" t="s">
        <v>1298</v>
      </c>
      <c r="G2" s="1698"/>
      <c r="H2" s="1698"/>
      <c r="I2" s="1698"/>
      <c r="J2" s="1698"/>
    </row>
    <row r="3" spans="1:10">
      <c r="A3" s="1699" t="s">
        <v>202</v>
      </c>
      <c r="B3" s="1701" t="s">
        <v>714</v>
      </c>
      <c r="C3" s="1702"/>
      <c r="D3" s="1703"/>
      <c r="E3" s="1704" t="s">
        <v>715</v>
      </c>
      <c r="F3" s="1702"/>
      <c r="G3" s="1705"/>
      <c r="H3" s="1706" t="s">
        <v>716</v>
      </c>
      <c r="I3" s="1702"/>
      <c r="J3" s="1707"/>
    </row>
    <row r="4" spans="1:10" ht="30.75" thickBot="1">
      <c r="A4" s="1700"/>
      <c r="B4" s="1501">
        <v>2012</v>
      </c>
      <c r="C4" s="1502">
        <v>2013</v>
      </c>
      <c r="D4" s="1503" t="s">
        <v>1154</v>
      </c>
      <c r="E4" s="1501">
        <v>2012</v>
      </c>
      <c r="F4" s="1502">
        <v>2013</v>
      </c>
      <c r="G4" s="1503" t="s">
        <v>1154</v>
      </c>
      <c r="H4" s="1501">
        <v>2012</v>
      </c>
      <c r="I4" s="1502">
        <v>2013</v>
      </c>
      <c r="J4" s="1504" t="s">
        <v>1154</v>
      </c>
    </row>
    <row r="5" spans="1:10" ht="15.75" thickTop="1">
      <c r="A5" s="1505" t="s">
        <v>717</v>
      </c>
      <c r="B5" s="1512">
        <v>1822.97</v>
      </c>
      <c r="C5" s="1513">
        <v>1751.87993114246</v>
      </c>
      <c r="D5" s="1514">
        <f>C5*100/B5</f>
        <v>96.100316030568791</v>
      </c>
      <c r="E5" s="1515">
        <v>1470.66</v>
      </c>
      <c r="F5" s="1516">
        <v>1483.1602105982299</v>
      </c>
      <c r="G5" s="1514">
        <f>F5*100/E5</f>
        <v>100.84997284200493</v>
      </c>
      <c r="H5" s="1517">
        <v>2143.7199999999998</v>
      </c>
      <c r="I5" s="1516">
        <v>1987.4651582312999</v>
      </c>
      <c r="J5" s="1518">
        <f>I5*100/H5</f>
        <v>92.71104240438585</v>
      </c>
    </row>
    <row r="6" spans="1:10">
      <c r="A6" s="1506" t="s">
        <v>718</v>
      </c>
      <c r="B6" s="1519">
        <v>231.4</v>
      </c>
      <c r="C6" s="1513">
        <v>170.932599663139</v>
      </c>
      <c r="D6" s="1520">
        <f>C6*100/B6</f>
        <v>73.868884901961536</v>
      </c>
      <c r="E6" s="1521">
        <v>52.51</v>
      </c>
      <c r="F6" s="1522">
        <v>57.518120358221701</v>
      </c>
      <c r="G6" s="1520">
        <f>F6*100/E6</f>
        <v>109.53746021371492</v>
      </c>
      <c r="H6" s="1515">
        <v>398.49</v>
      </c>
      <c r="I6" s="1522">
        <v>274.39497785026401</v>
      </c>
      <c r="J6" s="1523">
        <f>I6*100/H6</f>
        <v>68.858686002224403</v>
      </c>
    </row>
    <row r="7" spans="1:10">
      <c r="A7" s="1506" t="s">
        <v>646</v>
      </c>
      <c r="B7" s="1519">
        <v>1128.3</v>
      </c>
      <c r="C7" s="1513">
        <v>1128.3448885037501</v>
      </c>
      <c r="D7" s="1520">
        <f t="shared" ref="D7:D32" si="0">C7*100/B7</f>
        <v>100.00397841919261</v>
      </c>
      <c r="E7" s="1521">
        <v>1009.74</v>
      </c>
      <c r="F7" s="1522">
        <v>1010.35284143978</v>
      </c>
      <c r="G7" s="1520">
        <f t="shared" ref="G7:G36" si="1">F7*100/E7</f>
        <v>100.06069299421435</v>
      </c>
      <c r="H7" s="1515">
        <v>1233.79</v>
      </c>
      <c r="I7" s="1522">
        <v>1229.8854250173299</v>
      </c>
      <c r="J7" s="1523">
        <f t="shared" ref="J7:J36" si="2">I7*100/H7</f>
        <v>99.683530018668492</v>
      </c>
    </row>
    <row r="8" spans="1:10">
      <c r="A8" s="1506" t="s">
        <v>719</v>
      </c>
      <c r="B8" s="1519">
        <v>1077.33</v>
      </c>
      <c r="C8" s="1513">
        <v>1058.0112631233001</v>
      </c>
      <c r="D8" s="1520">
        <f t="shared" si="0"/>
        <v>98.20679486538944</v>
      </c>
      <c r="E8" s="1521">
        <v>946.73</v>
      </c>
      <c r="F8" s="1522">
        <v>927.83670292432998</v>
      </c>
      <c r="G8" s="1520">
        <f t="shared" si="1"/>
        <v>98.004362693094123</v>
      </c>
      <c r="H8" s="1515">
        <v>1194.72</v>
      </c>
      <c r="I8" s="1522">
        <v>1171.65223239478</v>
      </c>
      <c r="J8" s="1523">
        <f t="shared" si="2"/>
        <v>98.069190470970597</v>
      </c>
    </row>
    <row r="9" spans="1:10">
      <c r="A9" s="1506" t="s">
        <v>720</v>
      </c>
      <c r="B9" s="1519">
        <v>249.15</v>
      </c>
      <c r="C9" s="1513">
        <v>226.07831451931901</v>
      </c>
      <c r="D9" s="1520">
        <f t="shared" si="0"/>
        <v>90.73984126803893</v>
      </c>
      <c r="E9" s="1521">
        <v>251.98</v>
      </c>
      <c r="F9" s="1522">
        <v>227.44779035975799</v>
      </c>
      <c r="G9" s="1520">
        <f t="shared" si="1"/>
        <v>90.264223493832048</v>
      </c>
      <c r="H9" s="1515">
        <v>244.19</v>
      </c>
      <c r="I9" s="1522">
        <v>222.11678132750399</v>
      </c>
      <c r="J9" s="1523">
        <f t="shared" si="2"/>
        <v>90.960637752366594</v>
      </c>
    </row>
    <row r="10" spans="1:10">
      <c r="A10" s="1506" t="s">
        <v>721</v>
      </c>
      <c r="B10" s="1519">
        <v>92.29</v>
      </c>
      <c r="C10" s="1513">
        <v>97.518293822113904</v>
      </c>
      <c r="D10" s="1520">
        <f t="shared" si="0"/>
        <v>105.66507077918939</v>
      </c>
      <c r="E10" s="1521">
        <v>68.930000000000007</v>
      </c>
      <c r="F10" s="1522">
        <v>77.454654855754995</v>
      </c>
      <c r="G10" s="1520">
        <f t="shared" si="1"/>
        <v>112.36711860692731</v>
      </c>
      <c r="H10" s="1515">
        <v>114.13</v>
      </c>
      <c r="I10" s="1522">
        <v>115.916008846784</v>
      </c>
      <c r="J10" s="1523">
        <f t="shared" si="2"/>
        <v>101.56488990342942</v>
      </c>
    </row>
    <row r="11" spans="1:10">
      <c r="A11" s="1506" t="s">
        <v>722</v>
      </c>
      <c r="B11" s="1519">
        <v>350.61</v>
      </c>
      <c r="C11" s="1513">
        <v>345.87249772977901</v>
      </c>
      <c r="D11" s="1520">
        <f t="shared" si="0"/>
        <v>98.648782901166243</v>
      </c>
      <c r="E11" s="1521">
        <v>331.53</v>
      </c>
      <c r="F11" s="1522">
        <v>327.158062850259</v>
      </c>
      <c r="G11" s="1520">
        <f t="shared" si="1"/>
        <v>98.681284604789624</v>
      </c>
      <c r="H11" s="1515">
        <v>365.3</v>
      </c>
      <c r="I11" s="1522">
        <v>359.34567401640999</v>
      </c>
      <c r="J11" s="1523">
        <f t="shared" si="2"/>
        <v>98.370017524338891</v>
      </c>
    </row>
    <row r="12" spans="1:10">
      <c r="A12" s="1506" t="s">
        <v>723</v>
      </c>
      <c r="B12" s="1519">
        <v>270.54000000000002</v>
      </c>
      <c r="C12" s="1513">
        <v>268.86443000032801</v>
      </c>
      <c r="D12" s="1520">
        <f t="shared" si="0"/>
        <v>99.380657204231539</v>
      </c>
      <c r="E12" s="1521">
        <v>278.11</v>
      </c>
      <c r="F12" s="1522">
        <v>274.95585744565301</v>
      </c>
      <c r="G12" s="1520">
        <f t="shared" si="1"/>
        <v>98.865865105768577</v>
      </c>
      <c r="H12" s="1515">
        <v>261.60000000000002</v>
      </c>
      <c r="I12" s="1522">
        <v>260.88078589867303</v>
      </c>
      <c r="J12" s="1523">
        <f t="shared" si="2"/>
        <v>99.725071062183872</v>
      </c>
    </row>
    <row r="13" spans="1:10">
      <c r="A13" s="1506" t="s">
        <v>724</v>
      </c>
      <c r="B13" s="1519">
        <v>1.67</v>
      </c>
      <c r="C13" s="1513">
        <v>3.0876200238950799</v>
      </c>
      <c r="D13" s="1520">
        <f t="shared" si="0"/>
        <v>184.88742658054372</v>
      </c>
      <c r="E13" s="1521">
        <v>1.1399999999999999</v>
      </c>
      <c r="F13" s="1522">
        <v>5.6445254099589297</v>
      </c>
      <c r="G13" s="1520">
        <f t="shared" si="1"/>
        <v>495.13380789113421</v>
      </c>
      <c r="H13" s="1515">
        <v>2.16</v>
      </c>
      <c r="I13" s="1522">
        <v>0.78105477642193999</v>
      </c>
      <c r="J13" s="1523">
        <f t="shared" si="2"/>
        <v>36.159943352867593</v>
      </c>
    </row>
    <row r="14" spans="1:10">
      <c r="A14" s="1506" t="s">
        <v>725</v>
      </c>
      <c r="B14" s="1519">
        <v>4.6100000000000003</v>
      </c>
      <c r="C14" s="1513">
        <v>1.8401396806308099</v>
      </c>
      <c r="D14" s="1520">
        <f t="shared" si="0"/>
        <v>39.91626205272906</v>
      </c>
      <c r="E14" s="1521">
        <v>1.91</v>
      </c>
      <c r="F14" s="1522">
        <v>1.3829553423705001</v>
      </c>
      <c r="G14" s="1520">
        <f t="shared" si="1"/>
        <v>72.406038867565456</v>
      </c>
      <c r="H14" s="1515">
        <v>7.14</v>
      </c>
      <c r="I14" s="1522">
        <v>2.2630266702962798</v>
      </c>
      <c r="J14" s="1523">
        <f t="shared" si="2"/>
        <v>31.695051404709801</v>
      </c>
    </row>
    <row r="15" spans="1:10">
      <c r="A15" s="1506" t="s">
        <v>726</v>
      </c>
      <c r="B15" s="1519">
        <v>2.1800000000000002</v>
      </c>
      <c r="C15" s="1513">
        <v>2.4952264357020302</v>
      </c>
      <c r="D15" s="1520">
        <f t="shared" si="0"/>
        <v>114.45992824321239</v>
      </c>
      <c r="E15" s="1521">
        <v>1.33</v>
      </c>
      <c r="F15" s="1522">
        <v>1.6128068001765701</v>
      </c>
      <c r="G15" s="1520">
        <f t="shared" si="1"/>
        <v>121.26366918620826</v>
      </c>
      <c r="H15" s="1515">
        <v>2.98</v>
      </c>
      <c r="I15" s="1522">
        <v>3.3062285953956501</v>
      </c>
      <c r="J15" s="1523">
        <f t="shared" si="2"/>
        <v>110.94726830186745</v>
      </c>
    </row>
    <row r="16" spans="1:10">
      <c r="A16" s="1506" t="s">
        <v>727</v>
      </c>
      <c r="B16" s="1519">
        <v>0.41</v>
      </c>
      <c r="C16" s="1513">
        <v>0.25885760261037999</v>
      </c>
      <c r="D16" s="1520">
        <f t="shared" si="0"/>
        <v>63.136000636678048</v>
      </c>
      <c r="E16" s="1521">
        <v>0.05</v>
      </c>
      <c r="F16" s="1522">
        <v>3.7491464327459999E-2</v>
      </c>
      <c r="G16" s="1520">
        <f t="shared" si="1"/>
        <v>74.982928654920002</v>
      </c>
      <c r="H16" s="1515">
        <v>0.76</v>
      </c>
      <c r="I16" s="1522">
        <v>0.46046034648192002</v>
      </c>
      <c r="J16" s="1523">
        <f t="shared" si="2"/>
        <v>60.586887694989478</v>
      </c>
    </row>
    <row r="17" spans="1:10">
      <c r="A17" s="1506" t="s">
        <v>728</v>
      </c>
      <c r="B17" s="1519">
        <v>10.17</v>
      </c>
      <c r="C17" s="1513">
        <v>1.7953684660999301</v>
      </c>
      <c r="D17" s="1520">
        <f t="shared" si="0"/>
        <v>17.65357390462075</v>
      </c>
      <c r="E17" s="1521">
        <v>2.11</v>
      </c>
      <c r="F17" s="1522">
        <v>1.7105761993125099</v>
      </c>
      <c r="G17" s="1520">
        <f t="shared" si="1"/>
        <v>81.0699620527256</v>
      </c>
      <c r="H17" s="1515">
        <v>17.7</v>
      </c>
      <c r="I17" s="1522">
        <v>1.8807181957908501</v>
      </c>
      <c r="J17" s="1523">
        <f t="shared" si="2"/>
        <v>10.625526529891808</v>
      </c>
    </row>
    <row r="18" spans="1:10">
      <c r="A18" s="1507" t="s">
        <v>729</v>
      </c>
      <c r="B18" s="1519">
        <v>1788.85</v>
      </c>
      <c r="C18" s="1513">
        <v>1757.1869571795601</v>
      </c>
      <c r="D18" s="1520">
        <f t="shared" si="0"/>
        <v>98.229977761106866</v>
      </c>
      <c r="E18" s="1521">
        <v>1467.29</v>
      </c>
      <c r="F18" s="1522">
        <v>1520.9676109555101</v>
      </c>
      <c r="G18" s="1520">
        <f t="shared" si="1"/>
        <v>103.65828234060821</v>
      </c>
      <c r="H18" s="1515">
        <v>2080.98</v>
      </c>
      <c r="I18" s="1522">
        <v>1963.6801871845801</v>
      </c>
      <c r="J18" s="1523">
        <f t="shared" si="2"/>
        <v>94.363241702687205</v>
      </c>
    </row>
    <row r="19" spans="1:10">
      <c r="A19" s="1506" t="s">
        <v>730</v>
      </c>
      <c r="B19" s="1519">
        <v>206.24</v>
      </c>
      <c r="C19" s="1513">
        <v>149.02199576540499</v>
      </c>
      <c r="D19" s="1520">
        <f t="shared" si="0"/>
        <v>72.256592205879059</v>
      </c>
      <c r="E19" s="1521">
        <v>47.54</v>
      </c>
      <c r="F19" s="1522">
        <v>49.045608430564997</v>
      </c>
      <c r="G19" s="1520">
        <f t="shared" si="1"/>
        <v>103.16703498225705</v>
      </c>
      <c r="H19" s="1515">
        <v>354.49</v>
      </c>
      <c r="I19" s="1522">
        <v>240.203336102988</v>
      </c>
      <c r="J19" s="1523">
        <f t="shared" si="2"/>
        <v>67.760257300061497</v>
      </c>
    </row>
    <row r="20" spans="1:10">
      <c r="A20" s="1506" t="s">
        <v>154</v>
      </c>
      <c r="B20" s="1519">
        <v>904.3</v>
      </c>
      <c r="C20" s="1513">
        <v>924.17717788216805</v>
      </c>
      <c r="D20" s="1520">
        <f t="shared" si="0"/>
        <v>102.1980734139299</v>
      </c>
      <c r="E20" s="1521">
        <v>762.74</v>
      </c>
      <c r="F20" s="1522">
        <v>791.37756300768103</v>
      </c>
      <c r="G20" s="1520">
        <f t="shared" si="1"/>
        <v>103.75456420374977</v>
      </c>
      <c r="H20" s="1515">
        <v>1033.5999999999999</v>
      </c>
      <c r="I20" s="1522">
        <v>1041.9602854371001</v>
      </c>
      <c r="J20" s="1523">
        <f t="shared" si="2"/>
        <v>100.80885114523028</v>
      </c>
    </row>
    <row r="21" spans="1:10">
      <c r="A21" s="1506" t="s">
        <v>731</v>
      </c>
      <c r="B21" s="1519">
        <v>658.78</v>
      </c>
      <c r="C21" s="1513">
        <v>674.75713140055996</v>
      </c>
      <c r="D21" s="1520">
        <f t="shared" si="0"/>
        <v>102.42526054229941</v>
      </c>
      <c r="E21" s="1521">
        <v>593.82000000000005</v>
      </c>
      <c r="F21" s="1522">
        <v>621.98373917459503</v>
      </c>
      <c r="G21" s="1520">
        <f t="shared" si="1"/>
        <v>104.7428074457908</v>
      </c>
      <c r="H21" s="1515">
        <v>718.16</v>
      </c>
      <c r="I21" s="1522">
        <v>721.52557791499396</v>
      </c>
      <c r="J21" s="1523">
        <f t="shared" si="2"/>
        <v>100.46863901010832</v>
      </c>
    </row>
    <row r="22" spans="1:10">
      <c r="A22" s="1506" t="s">
        <v>732</v>
      </c>
      <c r="B22" s="1519">
        <v>281.87</v>
      </c>
      <c r="C22" s="1513">
        <v>293.39475701664799</v>
      </c>
      <c r="D22" s="1520">
        <f t="shared" si="0"/>
        <v>104.08867811993046</v>
      </c>
      <c r="E22" s="1521">
        <v>324.60000000000002</v>
      </c>
      <c r="F22" s="1522">
        <v>342.94732374475501</v>
      </c>
      <c r="G22" s="1520">
        <f t="shared" si="1"/>
        <v>105.65228704397873</v>
      </c>
      <c r="H22" s="1515">
        <v>237.81</v>
      </c>
      <c r="I22" s="1522">
        <v>244.06469685811999</v>
      </c>
      <c r="J22" s="1523">
        <f t="shared" si="2"/>
        <v>102.6301235684454</v>
      </c>
    </row>
    <row r="23" spans="1:10">
      <c r="A23" s="1506" t="s">
        <v>733</v>
      </c>
      <c r="B23" s="1519">
        <v>204.81</v>
      </c>
      <c r="C23" s="1513">
        <v>209.02248313936099</v>
      </c>
      <c r="D23" s="1520">
        <f t="shared" si="0"/>
        <v>102.05677610437039</v>
      </c>
      <c r="E23" s="1521">
        <v>235.06</v>
      </c>
      <c r="F23" s="1522">
        <v>244.853666878995</v>
      </c>
      <c r="G23" s="1520">
        <f t="shared" si="1"/>
        <v>104.16645404534799</v>
      </c>
      <c r="H23" s="1515">
        <v>173.71</v>
      </c>
      <c r="I23" s="1522">
        <v>173.534097447563</v>
      </c>
      <c r="J23" s="1523">
        <f t="shared" si="2"/>
        <v>99.898737808740421</v>
      </c>
    </row>
    <row r="24" spans="1:10">
      <c r="A24" s="1506" t="s">
        <v>734</v>
      </c>
      <c r="B24" s="1519">
        <v>24.98</v>
      </c>
      <c r="C24" s="1513">
        <v>26.374890596939</v>
      </c>
      <c r="D24" s="1520">
        <f t="shared" si="0"/>
        <v>105.58402961144515</v>
      </c>
      <c r="E24" s="1521">
        <v>24.44</v>
      </c>
      <c r="F24" s="1522">
        <v>25.7199921091912</v>
      </c>
      <c r="G24" s="1520">
        <f t="shared" si="1"/>
        <v>105.23728358916202</v>
      </c>
      <c r="H24" s="1515">
        <v>25.37</v>
      </c>
      <c r="I24" s="1522">
        <v>26.8601955456868</v>
      </c>
      <c r="J24" s="1523">
        <f t="shared" si="2"/>
        <v>105.87384921437446</v>
      </c>
    </row>
    <row r="25" spans="1:10">
      <c r="A25" s="1506" t="s">
        <v>735</v>
      </c>
      <c r="B25" s="1519">
        <v>212.86</v>
      </c>
      <c r="C25" s="1513">
        <v>205.14535025690901</v>
      </c>
      <c r="D25" s="1520">
        <f t="shared" si="0"/>
        <v>96.375716554030348</v>
      </c>
      <c r="E25" s="1521">
        <v>208.01</v>
      </c>
      <c r="F25" s="1522">
        <v>200.973601129104</v>
      </c>
      <c r="G25" s="1520">
        <f t="shared" si="1"/>
        <v>96.617278558292384</v>
      </c>
      <c r="H25" s="1515">
        <v>216.89</v>
      </c>
      <c r="I25" s="1522">
        <v>208.37201090302401</v>
      </c>
      <c r="J25" s="1523">
        <f t="shared" si="2"/>
        <v>96.072668589157658</v>
      </c>
    </row>
    <row r="26" spans="1:10">
      <c r="A26" s="1506" t="s">
        <v>736</v>
      </c>
      <c r="B26" s="1519">
        <v>2.5</v>
      </c>
      <c r="C26" s="1513">
        <v>1.74937165362874</v>
      </c>
      <c r="D26" s="1520">
        <f t="shared" si="0"/>
        <v>69.974866145149605</v>
      </c>
      <c r="E26" s="1521">
        <v>2.0299999999999998</v>
      </c>
      <c r="F26" s="1522">
        <v>2.99486772598926</v>
      </c>
      <c r="G26" s="1520">
        <f t="shared" si="1"/>
        <v>147.5304298516877</v>
      </c>
      <c r="H26" s="1515">
        <v>2.95</v>
      </c>
      <c r="I26" s="1522">
        <v>0.62696536972240002</v>
      </c>
      <c r="J26" s="1523">
        <f t="shared" si="2"/>
        <v>21.25306338042034</v>
      </c>
    </row>
    <row r="27" spans="1:10">
      <c r="A27" s="1508" t="s">
        <v>737</v>
      </c>
      <c r="B27" s="1519">
        <v>25.03</v>
      </c>
      <c r="C27" s="1513">
        <v>22.978471466052799</v>
      </c>
      <c r="D27" s="1520">
        <f t="shared" si="0"/>
        <v>91.803721398532943</v>
      </c>
      <c r="E27" s="1521">
        <v>13.89</v>
      </c>
      <c r="F27" s="1522">
        <v>13.922314392284999</v>
      </c>
      <c r="G27" s="1520">
        <f t="shared" si="1"/>
        <v>100.23264501285097</v>
      </c>
      <c r="H27" s="1515">
        <v>35.49</v>
      </c>
      <c r="I27" s="1522">
        <v>31.288573074094199</v>
      </c>
      <c r="J27" s="1523">
        <f t="shared" si="2"/>
        <v>88.161659831203707</v>
      </c>
    </row>
    <row r="28" spans="1:10">
      <c r="A28" s="1506" t="s">
        <v>738</v>
      </c>
      <c r="B28" s="1519">
        <v>0.43</v>
      </c>
      <c r="C28" s="1513">
        <v>0.40835404803969</v>
      </c>
      <c r="D28" s="1520">
        <f t="shared" si="0"/>
        <v>94.966057683648842</v>
      </c>
      <c r="E28" s="1521">
        <v>0.1</v>
      </c>
      <c r="F28" s="1522">
        <v>9.0907169396859999E-2</v>
      </c>
      <c r="G28" s="1520">
        <f t="shared" si="1"/>
        <v>90.907169396859999</v>
      </c>
      <c r="H28" s="1515">
        <v>0.74</v>
      </c>
      <c r="I28" s="1522">
        <v>0.69761066578099995</v>
      </c>
      <c r="J28" s="1523">
        <f t="shared" si="2"/>
        <v>94.271711592027032</v>
      </c>
    </row>
    <row r="29" spans="1:10">
      <c r="A29" s="1506" t="s">
        <v>739</v>
      </c>
      <c r="B29" s="1519">
        <v>8.85</v>
      </c>
      <c r="C29" s="1513">
        <v>1.2227348690120901</v>
      </c>
      <c r="D29" s="1520">
        <f t="shared" si="0"/>
        <v>13.81621320917616</v>
      </c>
      <c r="E29" s="1521">
        <v>1.52</v>
      </c>
      <c r="F29" s="1522">
        <v>1.1445872863611599</v>
      </c>
      <c r="G29" s="1520">
        <f t="shared" si="1"/>
        <v>75.301795155339462</v>
      </c>
      <c r="H29" s="1515">
        <v>15.7</v>
      </c>
      <c r="I29" s="1522">
        <v>1.2993410759136299</v>
      </c>
      <c r="J29" s="1523">
        <f t="shared" si="2"/>
        <v>8.2760578083670691</v>
      </c>
    </row>
    <row r="30" spans="1:10">
      <c r="A30" s="1506" t="s">
        <v>740</v>
      </c>
      <c r="B30" s="1519">
        <v>34.119999999999997</v>
      </c>
      <c r="C30" s="1513">
        <v>-5.3070260371011999</v>
      </c>
      <c r="D30" s="1520">
        <f t="shared" si="0"/>
        <v>-15.554003625736227</v>
      </c>
      <c r="E30" s="1521">
        <v>3.37</v>
      </c>
      <c r="F30" s="1522">
        <v>-37.807400357273998</v>
      </c>
      <c r="G30" s="1520">
        <f t="shared" si="1"/>
        <v>-1121.8813162395845</v>
      </c>
      <c r="H30" s="1515">
        <v>62.73</v>
      </c>
      <c r="I30" s="1522">
        <v>23.784971046719299</v>
      </c>
      <c r="J30" s="1523">
        <f t="shared" si="2"/>
        <v>37.916421244570856</v>
      </c>
    </row>
    <row r="31" spans="1:10">
      <c r="A31" s="1507" t="s">
        <v>741</v>
      </c>
      <c r="B31" s="1519">
        <v>285.13</v>
      </c>
      <c r="C31" s="1513">
        <v>276.55700614172798</v>
      </c>
      <c r="D31" s="1520">
        <f t="shared" si="0"/>
        <v>96.993303455170619</v>
      </c>
      <c r="E31" s="1521">
        <v>283.56</v>
      </c>
      <c r="F31" s="1522">
        <v>280.89097758657101</v>
      </c>
      <c r="G31" s="1520">
        <f t="shared" si="1"/>
        <v>99.058745093303372</v>
      </c>
      <c r="H31" s="1515">
        <v>284.88</v>
      </c>
      <c r="I31" s="1522">
        <v>270.353290939678</v>
      </c>
      <c r="J31" s="1523">
        <f t="shared" si="2"/>
        <v>94.900762054085234</v>
      </c>
    </row>
    <row r="32" spans="1:10">
      <c r="A32" s="1506" t="s">
        <v>742</v>
      </c>
      <c r="B32" s="1519">
        <v>266.24</v>
      </c>
      <c r="C32" s="1513">
        <v>269.79959990924698</v>
      </c>
      <c r="D32" s="1520">
        <f t="shared" si="0"/>
        <v>101.33698914860538</v>
      </c>
      <c r="E32" s="1521">
        <v>272.2</v>
      </c>
      <c r="F32" s="1522">
        <v>275.87618186685597</v>
      </c>
      <c r="G32" s="1520">
        <f t="shared" si="1"/>
        <v>101.35054440369434</v>
      </c>
      <c r="H32" s="1515">
        <v>258.91000000000003</v>
      </c>
      <c r="I32" s="1522">
        <v>261.985222870786</v>
      </c>
      <c r="J32" s="1523">
        <f t="shared" si="2"/>
        <v>101.1877574720119</v>
      </c>
    </row>
    <row r="33" spans="1:10" ht="15.75" thickBot="1">
      <c r="A33" s="1509" t="s">
        <v>743</v>
      </c>
      <c r="B33" s="1524">
        <v>18.89</v>
      </c>
      <c r="C33" s="1513">
        <v>6.7574062324814204</v>
      </c>
      <c r="D33" s="1525">
        <f>C33*100/B33</f>
        <v>35.772399324941347</v>
      </c>
      <c r="E33" s="1526">
        <v>11.36</v>
      </c>
      <c r="F33" s="1527">
        <v>5.0147957197151696</v>
      </c>
      <c r="G33" s="1525">
        <f t="shared" si="1"/>
        <v>44.144328518619453</v>
      </c>
      <c r="H33" s="1515">
        <v>25.97</v>
      </c>
      <c r="I33" s="1527">
        <v>8.3680680688914002</v>
      </c>
      <c r="J33" s="1528">
        <f t="shared" si="2"/>
        <v>32.222056483986911</v>
      </c>
    </row>
    <row r="34" spans="1:10" ht="15.75" thickTop="1">
      <c r="A34" s="1510" t="s">
        <v>744</v>
      </c>
      <c r="B34" s="1529">
        <v>1480</v>
      </c>
      <c r="C34" s="1530">
        <v>1483</v>
      </c>
      <c r="D34" s="1520">
        <f>C34*100/B34</f>
        <v>100.20270270270271</v>
      </c>
      <c r="E34" s="1531">
        <v>512</v>
      </c>
      <c r="F34" s="1530">
        <v>498</v>
      </c>
      <c r="G34" s="1520">
        <f t="shared" si="1"/>
        <v>97.265625</v>
      </c>
      <c r="H34" s="1531">
        <v>963</v>
      </c>
      <c r="I34" s="1532">
        <v>980</v>
      </c>
      <c r="J34" s="1523">
        <f t="shared" si="2"/>
        <v>101.76531671858774</v>
      </c>
    </row>
    <row r="35" spans="1:10">
      <c r="A35" s="1506" t="s">
        <v>745</v>
      </c>
      <c r="B35" s="1533">
        <v>73</v>
      </c>
      <c r="C35" s="1534">
        <v>64</v>
      </c>
      <c r="D35" s="1520" t="s">
        <v>351</v>
      </c>
      <c r="E35" s="1533">
        <v>61</v>
      </c>
      <c r="F35" s="1534">
        <v>50</v>
      </c>
      <c r="G35" s="1520" t="s">
        <v>351</v>
      </c>
      <c r="H35" s="1533">
        <v>79</v>
      </c>
      <c r="I35" s="1534">
        <v>71</v>
      </c>
      <c r="J35" s="1523" t="s">
        <v>351</v>
      </c>
    </row>
    <row r="36" spans="1:10" ht="15.75" thickBot="1">
      <c r="A36" s="1511" t="s">
        <v>746</v>
      </c>
      <c r="B36" s="1535">
        <v>1442199</v>
      </c>
      <c r="C36" s="1536">
        <v>1396053</v>
      </c>
      <c r="D36" s="1520">
        <f>C36*100/B36</f>
        <v>96.800302870824339</v>
      </c>
      <c r="E36" s="1537">
        <v>692760</v>
      </c>
      <c r="F36" s="1536">
        <v>661884</v>
      </c>
      <c r="G36" s="1520">
        <f t="shared" si="1"/>
        <v>95.543045210462495</v>
      </c>
      <c r="H36" s="1537">
        <v>745996</v>
      </c>
      <c r="I36" s="1536">
        <v>730693</v>
      </c>
      <c r="J36" s="1523">
        <f t="shared" si="2"/>
        <v>97.948648518222612</v>
      </c>
    </row>
    <row r="37" spans="1:10">
      <c r="A37" s="1689" t="s">
        <v>1299</v>
      </c>
      <c r="B37" s="1690"/>
      <c r="C37" s="1690"/>
      <c r="D37" s="1690"/>
      <c r="E37" s="1690"/>
      <c r="F37" s="1690"/>
      <c r="G37" s="1690"/>
      <c r="H37" s="1690"/>
      <c r="I37" s="1690"/>
      <c r="J37" s="1690"/>
    </row>
    <row r="38" spans="1:10">
      <c r="A38" s="1691" t="s">
        <v>1263</v>
      </c>
      <c r="B38" s="1692"/>
      <c r="C38" s="1692"/>
      <c r="D38" s="1692"/>
      <c r="E38" s="1692"/>
      <c r="F38" s="1692"/>
      <c r="G38" s="1692"/>
      <c r="H38" s="1692"/>
      <c r="I38" s="1692"/>
      <c r="J38" s="1692"/>
    </row>
    <row r="39" spans="1:10" ht="12" customHeight="1">
      <c r="A39" s="540"/>
      <c r="B39" s="600"/>
      <c r="C39" s="600"/>
      <c r="D39" s="600"/>
      <c r="E39" s="600"/>
      <c r="F39" s="600"/>
      <c r="G39" s="600"/>
      <c r="H39" s="600"/>
      <c r="I39" s="600"/>
      <c r="J39" s="600"/>
    </row>
    <row r="40" spans="1:10">
      <c r="A40" s="540"/>
      <c r="B40" s="540"/>
      <c r="C40" s="540"/>
      <c r="D40" s="540"/>
      <c r="E40" s="540"/>
      <c r="F40" s="540"/>
      <c r="G40" s="540"/>
      <c r="H40" s="540"/>
      <c r="I40" s="540"/>
      <c r="J40" s="540"/>
    </row>
  </sheetData>
  <mergeCells count="9">
    <mergeCell ref="A37:J37"/>
    <mergeCell ref="A38:J38"/>
    <mergeCell ref="A1:J1"/>
    <mergeCell ref="A2:E2"/>
    <mergeCell ref="F2:J2"/>
    <mergeCell ref="A3:A4"/>
    <mergeCell ref="B3:D3"/>
    <mergeCell ref="E3:G3"/>
    <mergeCell ref="H3:J3"/>
  </mergeCells>
  <pageMargins left="0.51181102362204722" right="0.51181102362204722" top="0.74803149606299213" bottom="0.55118110236220474" header="0.31496062992125984" footer="0.31496062992125984"/>
  <pageSetup paperSize="9" scale="8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6"/>
  <sheetViews>
    <sheetView topLeftCell="A25" workbookViewId="0">
      <selection activeCell="O43" sqref="O43"/>
    </sheetView>
  </sheetViews>
  <sheetFormatPr defaultRowHeight="15"/>
  <cols>
    <col min="1" max="1" width="19" customWidth="1"/>
    <col min="2" max="2" width="8.7109375" customWidth="1"/>
    <col min="3" max="3" width="7.7109375" customWidth="1"/>
    <col min="4" max="4" width="8.5703125" customWidth="1"/>
    <col min="5" max="5" width="7.28515625" customWidth="1"/>
    <col min="6" max="6" width="9.5703125" customWidth="1"/>
    <col min="7" max="7" width="8.140625" customWidth="1"/>
    <col min="8" max="8" width="8" customWidth="1"/>
    <col min="9" max="9" width="9" customWidth="1"/>
    <col min="10" max="10" width="8.42578125" customWidth="1"/>
    <col min="11" max="11" width="9.140625" customWidth="1"/>
  </cols>
  <sheetData>
    <row r="1" spans="1:11" ht="15.75">
      <c r="A1" s="602" t="s">
        <v>747</v>
      </c>
      <c r="B1" s="603"/>
      <c r="C1" s="603"/>
      <c r="D1" s="603"/>
      <c r="E1" s="603"/>
      <c r="F1" s="603"/>
      <c r="G1" s="540"/>
      <c r="H1" s="540"/>
      <c r="I1" s="540"/>
      <c r="J1" s="540"/>
      <c r="K1" s="540"/>
    </row>
    <row r="2" spans="1:11" ht="16.5">
      <c r="A2" s="605" t="s">
        <v>1127</v>
      </c>
      <c r="B2" s="540"/>
      <c r="C2" s="540"/>
      <c r="D2" s="540"/>
      <c r="E2" s="540"/>
      <c r="F2" s="540"/>
      <c r="G2" s="540"/>
      <c r="H2" s="540"/>
      <c r="I2" s="1708" t="s">
        <v>1300</v>
      </c>
      <c r="J2" s="1708"/>
      <c r="K2" s="1708"/>
    </row>
    <row r="3" spans="1:11" ht="37.5" customHeight="1">
      <c r="A3" s="606" t="s">
        <v>1305</v>
      </c>
      <c r="B3" s="1709" t="s">
        <v>1306</v>
      </c>
      <c r="C3" s="1710"/>
      <c r="D3" s="1709" t="s">
        <v>1307</v>
      </c>
      <c r="E3" s="1710"/>
      <c r="F3" s="1709" t="s">
        <v>1308</v>
      </c>
      <c r="G3" s="1710"/>
      <c r="H3" s="1709" t="s">
        <v>1309</v>
      </c>
      <c r="I3" s="1710"/>
      <c r="J3" s="1709" t="s">
        <v>748</v>
      </c>
      <c r="K3" s="1710"/>
    </row>
    <row r="4" spans="1:11" ht="16.5" customHeight="1">
      <c r="A4" s="607"/>
      <c r="B4" s="608">
        <v>2012</v>
      </c>
      <c r="C4" s="608">
        <v>2013</v>
      </c>
      <c r="D4" s="608">
        <v>2012</v>
      </c>
      <c r="E4" s="608">
        <v>2013</v>
      </c>
      <c r="F4" s="608">
        <v>2012</v>
      </c>
      <c r="G4" s="608">
        <v>2013</v>
      </c>
      <c r="H4" s="608">
        <v>2012</v>
      </c>
      <c r="I4" s="608">
        <v>2013</v>
      </c>
      <c r="J4" s="608">
        <v>2012</v>
      </c>
      <c r="K4" s="608">
        <v>2013</v>
      </c>
    </row>
    <row r="5" spans="1:11">
      <c r="A5" s="609" t="s">
        <v>749</v>
      </c>
      <c r="B5" s="1616">
        <v>-642.21</v>
      </c>
      <c r="C5" s="1616">
        <v>182.89</v>
      </c>
      <c r="D5" s="1616">
        <v>3564.76</v>
      </c>
      <c r="E5" s="1616">
        <v>1243.77</v>
      </c>
      <c r="F5" s="1616">
        <v>232.94</v>
      </c>
      <c r="G5" s="1616">
        <v>234.12</v>
      </c>
      <c r="H5" s="1617">
        <v>49020.24</v>
      </c>
      <c r="I5" s="1618">
        <v>86209.3</v>
      </c>
      <c r="J5" s="1617">
        <v>3203.29</v>
      </c>
      <c r="K5" s="1618">
        <v>16227.9</v>
      </c>
    </row>
    <row r="6" spans="1:11">
      <c r="A6" s="609" t="s">
        <v>750</v>
      </c>
      <c r="B6" s="1616">
        <v>-137.07</v>
      </c>
      <c r="C6" s="1616">
        <v>-48.16</v>
      </c>
      <c r="D6" s="1616">
        <v>1118.26</v>
      </c>
      <c r="E6" s="1616">
        <v>1229.8499999999999</v>
      </c>
      <c r="F6" s="1616">
        <v>264.33</v>
      </c>
      <c r="G6" s="1616">
        <v>277.32</v>
      </c>
      <c r="H6" s="1617">
        <v>37533.300000000003</v>
      </c>
      <c r="I6" s="1616">
        <v>39979.06</v>
      </c>
      <c r="J6" s="1617">
        <v>8872.06</v>
      </c>
      <c r="K6" s="1616">
        <v>9015.0499999999993</v>
      </c>
    </row>
    <row r="7" spans="1:11">
      <c r="A7" s="609" t="s">
        <v>751</v>
      </c>
      <c r="B7" s="1616">
        <v>-99.67</v>
      </c>
      <c r="C7" s="1616">
        <v>-241.02</v>
      </c>
      <c r="D7" s="1616">
        <v>1839.83</v>
      </c>
      <c r="E7" s="1616">
        <v>2024.4</v>
      </c>
      <c r="F7" s="1616">
        <v>309.83999999999997</v>
      </c>
      <c r="G7" s="1616">
        <v>313.75</v>
      </c>
      <c r="H7" s="1617">
        <v>42004.81</v>
      </c>
      <c r="I7" s="1616">
        <v>45029.03</v>
      </c>
      <c r="J7" s="1617">
        <v>7073.8</v>
      </c>
      <c r="K7" s="1616">
        <v>6978.81</v>
      </c>
    </row>
    <row r="8" spans="1:11">
      <c r="A8" s="609" t="s">
        <v>752</v>
      </c>
      <c r="B8" s="1616">
        <v>-938.53</v>
      </c>
      <c r="C8" s="1616">
        <v>21.41</v>
      </c>
      <c r="D8" s="1616">
        <v>5606.52</v>
      </c>
      <c r="E8" s="1616">
        <v>1913.24</v>
      </c>
      <c r="F8" s="1616">
        <v>203.32</v>
      </c>
      <c r="G8" s="1616">
        <v>301.35000000000002</v>
      </c>
      <c r="H8" s="1617">
        <v>47338.75</v>
      </c>
      <c r="I8" s="1616">
        <v>46648.56</v>
      </c>
      <c r="J8" s="1617">
        <v>1716.72</v>
      </c>
      <c r="K8" s="1616">
        <v>7347.52</v>
      </c>
    </row>
    <row r="9" spans="1:11">
      <c r="A9" s="609" t="s">
        <v>753</v>
      </c>
      <c r="B9" s="1616">
        <v>59.48</v>
      </c>
      <c r="C9" s="1616">
        <v>-19.82</v>
      </c>
      <c r="D9" s="1616">
        <v>526.54</v>
      </c>
      <c r="E9" s="1616">
        <v>1091.58</v>
      </c>
      <c r="F9" s="1616">
        <v>251.35</v>
      </c>
      <c r="G9" s="1616">
        <v>225.41</v>
      </c>
      <c r="H9" s="1617">
        <v>73912.740000000005</v>
      </c>
      <c r="I9" s="1616">
        <v>120342.41</v>
      </c>
      <c r="J9" s="1617">
        <v>35282.69</v>
      </c>
      <c r="K9" s="1616">
        <v>24850.54</v>
      </c>
    </row>
    <row r="10" spans="1:11">
      <c r="A10" s="609" t="s">
        <v>754</v>
      </c>
      <c r="B10" s="1616">
        <v>-134.28</v>
      </c>
      <c r="C10" s="1616">
        <v>-39.85</v>
      </c>
      <c r="D10" s="1616">
        <v>1310.5999999999999</v>
      </c>
      <c r="E10" s="1616">
        <v>1524.96</v>
      </c>
      <c r="F10" s="1616">
        <v>275.64</v>
      </c>
      <c r="G10" s="1616">
        <v>262.64999999999998</v>
      </c>
      <c r="H10" s="1617">
        <v>70196.62</v>
      </c>
      <c r="I10" s="1616">
        <v>80806.11</v>
      </c>
      <c r="J10" s="1617">
        <v>14763.53</v>
      </c>
      <c r="K10" s="1616">
        <v>13917.37</v>
      </c>
    </row>
    <row r="11" spans="1:11">
      <c r="A11" s="609" t="s">
        <v>755</v>
      </c>
      <c r="B11" s="1616">
        <v>-14.09</v>
      </c>
      <c r="C11" s="1616">
        <v>-100.63</v>
      </c>
      <c r="D11" s="1616">
        <v>2288.2199999999998</v>
      </c>
      <c r="E11" s="1616">
        <v>2500</v>
      </c>
      <c r="F11" s="1616">
        <v>287.07</v>
      </c>
      <c r="G11" s="1616">
        <v>220.41</v>
      </c>
      <c r="H11" s="1617">
        <v>54770.22</v>
      </c>
      <c r="I11" s="1616">
        <v>60793.83</v>
      </c>
      <c r="J11" s="1617">
        <v>6871.31</v>
      </c>
      <c r="K11" s="1616">
        <v>5344.64</v>
      </c>
    </row>
    <row r="12" spans="1:11">
      <c r="A12" s="609" t="s">
        <v>756</v>
      </c>
      <c r="B12" s="1616">
        <v>73.58</v>
      </c>
      <c r="C12" s="1616">
        <v>230</v>
      </c>
      <c r="D12" s="1616">
        <v>1646.51</v>
      </c>
      <c r="E12" s="1616">
        <v>2097.1</v>
      </c>
      <c r="F12" s="1616">
        <v>264.95</v>
      </c>
      <c r="G12" s="1616">
        <v>248.3</v>
      </c>
      <c r="H12" s="1617">
        <v>61385.78</v>
      </c>
      <c r="I12" s="1616">
        <v>74647.13</v>
      </c>
      <c r="J12" s="1617">
        <v>9877.81</v>
      </c>
      <c r="K12" s="1616">
        <v>8838.44</v>
      </c>
    </row>
    <row r="13" spans="1:11">
      <c r="A13" s="611" t="s">
        <v>757</v>
      </c>
      <c r="B13" s="1619">
        <v>-72.58</v>
      </c>
      <c r="C13" s="1619">
        <v>10.48</v>
      </c>
      <c r="D13" s="1619">
        <v>1587.31</v>
      </c>
      <c r="E13" s="1619">
        <v>1820.42</v>
      </c>
      <c r="F13" s="1619">
        <v>269.60000000000002</v>
      </c>
      <c r="G13" s="1619">
        <v>256.58999999999997</v>
      </c>
      <c r="H13" s="1620">
        <v>56796.83</v>
      </c>
      <c r="I13" s="1619">
        <v>64450.559999999998</v>
      </c>
      <c r="J13" s="1620">
        <v>9646.76</v>
      </c>
      <c r="K13" s="1619">
        <v>9084.41</v>
      </c>
    </row>
    <row r="14" spans="1:11">
      <c r="A14" s="609" t="s">
        <v>758</v>
      </c>
      <c r="B14" s="1616">
        <v>222.14</v>
      </c>
      <c r="C14" s="1616">
        <v>-37.29</v>
      </c>
      <c r="D14" s="1616">
        <v>2052.9899999999998</v>
      </c>
      <c r="E14" s="1616">
        <v>1986.04</v>
      </c>
      <c r="F14" s="1616">
        <v>262.20999999999998</v>
      </c>
      <c r="G14" s="1616">
        <v>266.95</v>
      </c>
      <c r="H14" s="1617">
        <v>61845.5</v>
      </c>
      <c r="I14" s="1616">
        <v>58885.48</v>
      </c>
      <c r="J14" s="1617">
        <v>7898.97</v>
      </c>
      <c r="K14" s="1616">
        <v>7915.07</v>
      </c>
    </row>
    <row r="15" spans="1:11">
      <c r="A15" s="609" t="s">
        <v>759</v>
      </c>
      <c r="B15" s="1616">
        <v>41.33</v>
      </c>
      <c r="C15" s="1616">
        <v>30.75</v>
      </c>
      <c r="D15" s="1616">
        <v>1225.9100000000001</v>
      </c>
      <c r="E15" s="1616">
        <v>1452.88</v>
      </c>
      <c r="F15" s="1616">
        <v>254.42</v>
      </c>
      <c r="G15" s="1616">
        <v>263.38</v>
      </c>
      <c r="H15" s="1617">
        <v>52275.76</v>
      </c>
      <c r="I15" s="1616">
        <v>55084.74</v>
      </c>
      <c r="J15" s="1617">
        <v>10849.18</v>
      </c>
      <c r="K15" s="1616">
        <v>9985.7900000000009</v>
      </c>
    </row>
    <row r="16" spans="1:11">
      <c r="A16" s="609" t="s">
        <v>760</v>
      </c>
      <c r="B16" s="1616">
        <v>46.45</v>
      </c>
      <c r="C16" s="1616">
        <v>125.64</v>
      </c>
      <c r="D16" s="1616">
        <v>2726.5</v>
      </c>
      <c r="E16" s="1616">
        <v>1832.58</v>
      </c>
      <c r="F16" s="1616">
        <v>271.41000000000003</v>
      </c>
      <c r="G16" s="1616">
        <v>245.66</v>
      </c>
      <c r="H16" s="1617">
        <v>72305.11</v>
      </c>
      <c r="I16" s="1616">
        <v>54803.35</v>
      </c>
      <c r="J16" s="1617">
        <v>7197.72</v>
      </c>
      <c r="K16" s="1616">
        <v>7346.54</v>
      </c>
    </row>
    <row r="17" spans="1:11">
      <c r="A17" s="609" t="s">
        <v>761</v>
      </c>
      <c r="B17" s="1616">
        <v>116.06</v>
      </c>
      <c r="C17" s="1616">
        <v>53.7</v>
      </c>
      <c r="D17" s="1616">
        <v>2216.25</v>
      </c>
      <c r="E17" s="1616">
        <v>2310.04</v>
      </c>
      <c r="F17" s="1616">
        <v>256.77999999999997</v>
      </c>
      <c r="G17" s="1616">
        <v>256.29000000000002</v>
      </c>
      <c r="H17" s="1617">
        <v>55150.93</v>
      </c>
      <c r="I17" s="1616">
        <v>55206.400000000001</v>
      </c>
      <c r="J17" s="1617">
        <v>6389.88</v>
      </c>
      <c r="K17" s="1616">
        <v>6124.82</v>
      </c>
    </row>
    <row r="18" spans="1:11">
      <c r="A18" s="609" t="s">
        <v>762</v>
      </c>
      <c r="B18" s="1616">
        <v>-2.64</v>
      </c>
      <c r="C18" s="1616">
        <v>-41.84</v>
      </c>
      <c r="D18" s="1616">
        <v>1242.49</v>
      </c>
      <c r="E18" s="1616">
        <v>1403.68</v>
      </c>
      <c r="F18" s="1616">
        <v>239.17</v>
      </c>
      <c r="G18" s="1616">
        <v>251.69</v>
      </c>
      <c r="H18" s="1617">
        <v>47998.75</v>
      </c>
      <c r="I18" s="1616">
        <v>55487.69</v>
      </c>
      <c r="J18" s="1617">
        <v>9239.24</v>
      </c>
      <c r="K18" s="1616">
        <v>9949.2800000000007</v>
      </c>
    </row>
    <row r="19" spans="1:11">
      <c r="A19" s="609" t="s">
        <v>763</v>
      </c>
      <c r="B19" s="1616">
        <v>-65.84</v>
      </c>
      <c r="C19" s="1616">
        <v>-77.38</v>
      </c>
      <c r="D19" s="1616">
        <v>1448.38</v>
      </c>
      <c r="E19" s="1616">
        <v>1318.84</v>
      </c>
      <c r="F19" s="1616">
        <v>230.16</v>
      </c>
      <c r="G19" s="1616">
        <v>241.72</v>
      </c>
      <c r="H19" s="1617">
        <v>59982.94</v>
      </c>
      <c r="I19" s="1616">
        <v>54335.95</v>
      </c>
      <c r="J19" s="1617">
        <v>9531.64</v>
      </c>
      <c r="K19" s="1616">
        <v>9958.99</v>
      </c>
    </row>
    <row r="20" spans="1:11">
      <c r="A20" s="609" t="s">
        <v>764</v>
      </c>
      <c r="B20" s="1616">
        <v>-78.28</v>
      </c>
      <c r="C20" s="1616">
        <v>32.94</v>
      </c>
      <c r="D20" s="1616">
        <v>1794</v>
      </c>
      <c r="E20" s="1616">
        <v>2019.65</v>
      </c>
      <c r="F20" s="1616">
        <v>242.17</v>
      </c>
      <c r="G20" s="1616">
        <v>253.51</v>
      </c>
      <c r="H20" s="1617">
        <v>58193.03</v>
      </c>
      <c r="I20" s="1616">
        <v>65099.3</v>
      </c>
      <c r="J20" s="1617">
        <v>7855.5</v>
      </c>
      <c r="K20" s="1616">
        <v>8171.21</v>
      </c>
    </row>
    <row r="21" spans="1:11">
      <c r="A21" s="611" t="s">
        <v>765</v>
      </c>
      <c r="B21" s="1619">
        <v>54.56</v>
      </c>
      <c r="C21" s="1619">
        <v>1.85</v>
      </c>
      <c r="D21" s="1619">
        <v>1788.66</v>
      </c>
      <c r="E21" s="1619">
        <v>1787.21</v>
      </c>
      <c r="F21" s="1619">
        <v>251.6</v>
      </c>
      <c r="G21" s="1619">
        <v>257.64</v>
      </c>
      <c r="H21" s="1620">
        <v>58592.55</v>
      </c>
      <c r="I21" s="1619">
        <v>58235.37</v>
      </c>
      <c r="J21" s="1620">
        <v>8241.93</v>
      </c>
      <c r="K21" s="1619">
        <v>8395.2099999999991</v>
      </c>
    </row>
    <row r="22" spans="1:11">
      <c r="A22" s="609" t="s">
        <v>766</v>
      </c>
      <c r="B22" s="1616">
        <v>-25.54</v>
      </c>
      <c r="C22" s="1616">
        <v>-101.05</v>
      </c>
      <c r="D22" s="1616">
        <v>1609.54</v>
      </c>
      <c r="E22" s="1616">
        <v>1487.36</v>
      </c>
      <c r="F22" s="1616">
        <v>254.74</v>
      </c>
      <c r="G22" s="1616">
        <v>253.4</v>
      </c>
      <c r="H22" s="1617">
        <v>48760.2</v>
      </c>
      <c r="I22" s="1616">
        <v>47635.46</v>
      </c>
      <c r="J22" s="1617">
        <v>7717.17</v>
      </c>
      <c r="K22" s="1616">
        <v>8115.72</v>
      </c>
    </row>
    <row r="23" spans="1:11">
      <c r="A23" s="609" t="s">
        <v>767</v>
      </c>
      <c r="B23" s="1616">
        <v>-68.180000000000007</v>
      </c>
      <c r="C23" s="1616">
        <v>-104.27</v>
      </c>
      <c r="D23" s="1616">
        <v>943.4</v>
      </c>
      <c r="E23" s="1616">
        <v>1011.07</v>
      </c>
      <c r="F23" s="1616">
        <v>277.5</v>
      </c>
      <c r="G23" s="1616">
        <v>279.16000000000003</v>
      </c>
      <c r="H23" s="1617">
        <v>30635.47</v>
      </c>
      <c r="I23" s="1616">
        <v>31459.5</v>
      </c>
      <c r="J23" s="1617">
        <v>9011.5499999999993</v>
      </c>
      <c r="K23" s="1616">
        <v>8686.16</v>
      </c>
    </row>
    <row r="24" spans="1:11">
      <c r="A24" s="609" t="s">
        <v>768</v>
      </c>
      <c r="B24" s="1616">
        <v>3.31</v>
      </c>
      <c r="C24" s="1616">
        <v>-151.78</v>
      </c>
      <c r="D24" s="1616">
        <v>649.86</v>
      </c>
      <c r="E24" s="1616">
        <v>560.73</v>
      </c>
      <c r="F24" s="1616">
        <v>381.87</v>
      </c>
      <c r="G24" s="1616">
        <v>390.68</v>
      </c>
      <c r="H24" s="1617">
        <v>29259.08</v>
      </c>
      <c r="I24" s="1616">
        <v>23764.18</v>
      </c>
      <c r="J24" s="1617">
        <v>17193.009999999998</v>
      </c>
      <c r="K24" s="1616">
        <v>16557.11</v>
      </c>
    </row>
    <row r="25" spans="1:11">
      <c r="A25" s="609" t="s">
        <v>769</v>
      </c>
      <c r="B25" s="1616">
        <v>2.65</v>
      </c>
      <c r="C25" s="1616">
        <v>-92.12</v>
      </c>
      <c r="D25" s="1616">
        <v>1206.53</v>
      </c>
      <c r="E25" s="1616">
        <v>1212.8499999999999</v>
      </c>
      <c r="F25" s="1616">
        <v>279.27</v>
      </c>
      <c r="G25" s="1616">
        <v>277.55</v>
      </c>
      <c r="H25" s="1617">
        <v>45874.41</v>
      </c>
      <c r="I25" s="1616">
        <v>45942.27</v>
      </c>
      <c r="J25" s="1617">
        <v>10618.26</v>
      </c>
      <c r="K25" s="1616">
        <v>10513.68</v>
      </c>
    </row>
    <row r="26" spans="1:11">
      <c r="A26" s="609" t="s">
        <v>770</v>
      </c>
      <c r="B26" s="1616">
        <v>36.950000000000003</v>
      </c>
      <c r="C26" s="1616">
        <v>47.05</v>
      </c>
      <c r="D26" s="1616">
        <v>1542.27</v>
      </c>
      <c r="E26" s="1616">
        <v>1572.51</v>
      </c>
      <c r="F26" s="1616">
        <v>241.5</v>
      </c>
      <c r="G26" s="1616">
        <v>255.5</v>
      </c>
      <c r="H26" s="1617">
        <v>43624.57</v>
      </c>
      <c r="I26" s="1616">
        <v>44168.68</v>
      </c>
      <c r="J26" s="1617">
        <v>6830.93</v>
      </c>
      <c r="K26" s="1616">
        <v>7176.39</v>
      </c>
    </row>
    <row r="27" spans="1:11">
      <c r="A27" s="609" t="s">
        <v>771</v>
      </c>
      <c r="B27" s="1616">
        <v>1.53</v>
      </c>
      <c r="C27" s="1616">
        <v>23.58</v>
      </c>
      <c r="D27" s="1616">
        <v>1924.3</v>
      </c>
      <c r="E27" s="1616">
        <v>1885.81</v>
      </c>
      <c r="F27" s="1616">
        <v>161.9</v>
      </c>
      <c r="G27" s="1616">
        <v>262.24</v>
      </c>
      <c r="H27" s="1617">
        <v>88816.38</v>
      </c>
      <c r="I27" s="1616">
        <v>89736.9</v>
      </c>
      <c r="J27" s="1617">
        <v>7472.63</v>
      </c>
      <c r="K27" s="1616">
        <v>12478.89</v>
      </c>
    </row>
    <row r="28" spans="1:11">
      <c r="A28" s="609" t="s">
        <v>772</v>
      </c>
      <c r="B28" s="1616">
        <v>-3.39</v>
      </c>
      <c r="C28" s="1616">
        <v>-15.61</v>
      </c>
      <c r="D28" s="1616">
        <v>959.48</v>
      </c>
      <c r="E28" s="1616">
        <v>967.45</v>
      </c>
      <c r="F28" s="1616">
        <v>309.23</v>
      </c>
      <c r="G28" s="1616">
        <v>304.87</v>
      </c>
      <c r="H28" s="1617">
        <v>34917.370000000003</v>
      </c>
      <c r="I28" s="1616">
        <v>35193.160000000003</v>
      </c>
      <c r="J28" s="1617">
        <v>11253.62</v>
      </c>
      <c r="K28" s="1616">
        <v>11090.34</v>
      </c>
    </row>
    <row r="29" spans="1:11">
      <c r="A29" s="609" t="s">
        <v>773</v>
      </c>
      <c r="B29" s="1616">
        <v>-28.03</v>
      </c>
      <c r="C29" s="1616">
        <v>2.2200000000000002</v>
      </c>
      <c r="D29" s="1616">
        <v>1225.47</v>
      </c>
      <c r="E29" s="1616">
        <v>1319.06</v>
      </c>
      <c r="F29" s="1616">
        <v>275.57</v>
      </c>
      <c r="G29" s="1616">
        <v>283.18</v>
      </c>
      <c r="H29" s="1617">
        <v>22881.62</v>
      </c>
      <c r="I29" s="1616">
        <v>24145.46</v>
      </c>
      <c r="J29" s="1617">
        <v>5145.28</v>
      </c>
      <c r="K29" s="1616">
        <v>5183.6099999999997</v>
      </c>
    </row>
    <row r="30" spans="1:11">
      <c r="A30" s="609" t="s">
        <v>774</v>
      </c>
      <c r="B30" s="1616">
        <v>-92.94</v>
      </c>
      <c r="C30" s="1616">
        <v>-56.17</v>
      </c>
      <c r="D30" s="1616">
        <v>1201.17</v>
      </c>
      <c r="E30" s="1616">
        <v>1183.57</v>
      </c>
      <c r="F30" s="1616">
        <v>270.38</v>
      </c>
      <c r="G30" s="1616">
        <v>278.63</v>
      </c>
      <c r="H30" s="1617">
        <v>29364.46</v>
      </c>
      <c r="I30" s="1616">
        <v>34421.68</v>
      </c>
      <c r="J30" s="1617">
        <v>6609.85</v>
      </c>
      <c r="K30" s="1616">
        <v>8103.43</v>
      </c>
    </row>
    <row r="31" spans="1:11">
      <c r="A31" s="611" t="s">
        <v>775</v>
      </c>
      <c r="B31" s="1619">
        <v>-20.64</v>
      </c>
      <c r="C31" s="1619">
        <v>-57.19</v>
      </c>
      <c r="D31" s="1619">
        <v>1206.56</v>
      </c>
      <c r="E31" s="1619">
        <v>1196.67</v>
      </c>
      <c r="F31" s="1619">
        <v>281.31</v>
      </c>
      <c r="G31" s="1619">
        <v>286.41000000000003</v>
      </c>
      <c r="H31" s="1620">
        <v>37751.57</v>
      </c>
      <c r="I31" s="1619">
        <v>38661.01</v>
      </c>
      <c r="J31" s="1620">
        <v>8801.8700000000008</v>
      </c>
      <c r="K31" s="1619">
        <v>9253.01</v>
      </c>
    </row>
    <row r="32" spans="1:11">
      <c r="A32" s="609" t="s">
        <v>776</v>
      </c>
      <c r="B32" s="1616">
        <v>103.11</v>
      </c>
      <c r="C32" s="1616">
        <v>7.61</v>
      </c>
      <c r="D32" s="1616">
        <v>1477.59</v>
      </c>
      <c r="E32" s="1616">
        <v>1444.09</v>
      </c>
      <c r="F32" s="1616">
        <v>210.98</v>
      </c>
      <c r="G32" s="1616">
        <v>223.65</v>
      </c>
      <c r="H32" s="1617">
        <v>48222.02</v>
      </c>
      <c r="I32" s="1616">
        <v>45039.76</v>
      </c>
      <c r="J32" s="1617">
        <v>6885.37</v>
      </c>
      <c r="K32" s="1616">
        <v>6975.34</v>
      </c>
    </row>
    <row r="33" spans="1:11">
      <c r="A33" s="609" t="s">
        <v>777</v>
      </c>
      <c r="B33" s="1616">
        <v>67.989999999999995</v>
      </c>
      <c r="C33" s="1616">
        <v>34.130000000000003</v>
      </c>
      <c r="D33" s="1616">
        <v>1027.3399999999999</v>
      </c>
      <c r="E33" s="1616">
        <v>1265.3900000000001</v>
      </c>
      <c r="F33" s="1616">
        <v>221.52</v>
      </c>
      <c r="G33" s="1616">
        <v>225.32</v>
      </c>
      <c r="H33" s="1617">
        <v>54690.239999999998</v>
      </c>
      <c r="I33" s="1616">
        <v>68047.149999999994</v>
      </c>
      <c r="J33" s="1617">
        <v>11792.76</v>
      </c>
      <c r="K33" s="1616">
        <v>12116.61</v>
      </c>
    </row>
    <row r="34" spans="1:11">
      <c r="A34" s="609" t="s">
        <v>778</v>
      </c>
      <c r="B34" s="1616">
        <v>86.16</v>
      </c>
      <c r="C34" s="1616">
        <v>71.64</v>
      </c>
      <c r="D34" s="1616">
        <v>1926.78</v>
      </c>
      <c r="E34" s="1616">
        <v>1564.63</v>
      </c>
      <c r="F34" s="1616">
        <v>227.98</v>
      </c>
      <c r="G34" s="1616">
        <v>231.65</v>
      </c>
      <c r="H34" s="1617">
        <v>62938.35</v>
      </c>
      <c r="I34" s="1616">
        <v>62515.54</v>
      </c>
      <c r="J34" s="1617">
        <v>7446.85</v>
      </c>
      <c r="K34" s="1616">
        <v>9255.85</v>
      </c>
    </row>
    <row r="35" spans="1:11">
      <c r="A35" s="609" t="s">
        <v>779</v>
      </c>
      <c r="B35" s="1616">
        <v>127.38</v>
      </c>
      <c r="C35" s="1616">
        <v>51.96</v>
      </c>
      <c r="D35" s="1616">
        <v>1544.37</v>
      </c>
      <c r="E35" s="1616">
        <v>1558.95</v>
      </c>
      <c r="F35" s="1616">
        <v>219.03</v>
      </c>
      <c r="G35" s="1616">
        <v>201.03</v>
      </c>
      <c r="H35" s="1617">
        <v>65940.3</v>
      </c>
      <c r="I35" s="1616">
        <v>66620.78</v>
      </c>
      <c r="J35" s="1617">
        <v>9351.99</v>
      </c>
      <c r="K35" s="1616">
        <v>8590.8700000000008</v>
      </c>
    </row>
    <row r="36" spans="1:11">
      <c r="A36" s="609" t="s">
        <v>780</v>
      </c>
      <c r="B36" s="1616">
        <v>190.07</v>
      </c>
      <c r="C36" s="1616">
        <v>115.94</v>
      </c>
      <c r="D36" s="1616">
        <v>1741.31</v>
      </c>
      <c r="E36" s="1616">
        <v>1429.25</v>
      </c>
      <c r="F36" s="1616">
        <v>245.56</v>
      </c>
      <c r="G36" s="1616">
        <v>257.57</v>
      </c>
      <c r="H36" s="1617">
        <v>86379.46</v>
      </c>
      <c r="I36" s="1616">
        <v>67561.919999999998</v>
      </c>
      <c r="J36" s="1617">
        <v>12181.03</v>
      </c>
      <c r="K36" s="1616">
        <v>12175.43</v>
      </c>
    </row>
    <row r="37" spans="1:11">
      <c r="A37" s="609" t="s">
        <v>781</v>
      </c>
      <c r="B37" s="1616">
        <v>-6.5</v>
      </c>
      <c r="C37" s="1616">
        <v>11.9</v>
      </c>
      <c r="D37" s="1616">
        <v>1457.86</v>
      </c>
      <c r="E37" s="1616">
        <v>1503.11</v>
      </c>
      <c r="F37" s="1616">
        <v>253.35</v>
      </c>
      <c r="G37" s="1616">
        <v>261.01</v>
      </c>
      <c r="H37" s="1617">
        <v>52794.6</v>
      </c>
      <c r="I37" s="1616">
        <v>55563.14</v>
      </c>
      <c r="J37" s="1617">
        <v>9174.92</v>
      </c>
      <c r="K37" s="1616">
        <v>9648.2099999999991</v>
      </c>
    </row>
    <row r="38" spans="1:11">
      <c r="A38" s="609" t="s">
        <v>782</v>
      </c>
      <c r="B38" s="1616">
        <v>113.84</v>
      </c>
      <c r="C38" s="1616">
        <v>29.49</v>
      </c>
      <c r="D38" s="1616">
        <v>990.46</v>
      </c>
      <c r="E38" s="1616">
        <v>1128.8599999999999</v>
      </c>
      <c r="F38" s="1616">
        <v>286.07</v>
      </c>
      <c r="G38" s="1616">
        <v>279.98</v>
      </c>
      <c r="H38" s="1617">
        <v>55982.36</v>
      </c>
      <c r="I38" s="1616">
        <v>61422.47</v>
      </c>
      <c r="J38" s="1617">
        <v>16169.4</v>
      </c>
      <c r="K38" s="1616">
        <v>15234.13</v>
      </c>
    </row>
    <row r="39" spans="1:11">
      <c r="A39" s="611" t="s">
        <v>783</v>
      </c>
      <c r="B39" s="1619">
        <v>96.56</v>
      </c>
      <c r="C39" s="1619">
        <v>43.14</v>
      </c>
      <c r="D39" s="1619">
        <v>1445.99</v>
      </c>
      <c r="E39" s="1619">
        <v>1431.18</v>
      </c>
      <c r="F39" s="1619">
        <v>229.84</v>
      </c>
      <c r="G39" s="1619">
        <v>229.77</v>
      </c>
      <c r="H39" s="1620">
        <v>59116.78</v>
      </c>
      <c r="I39" s="1619">
        <v>60066.2</v>
      </c>
      <c r="J39" s="1620">
        <v>9396.4599999999991</v>
      </c>
      <c r="K39" s="1619">
        <v>9643.51</v>
      </c>
    </row>
    <row r="40" spans="1:11">
      <c r="A40" s="609" t="s">
        <v>784</v>
      </c>
      <c r="B40" s="1616">
        <v>-23.53</v>
      </c>
      <c r="C40" s="1616">
        <v>-59.35</v>
      </c>
      <c r="D40" s="1616">
        <v>1081.6300000000001</v>
      </c>
      <c r="E40" s="1616">
        <v>1181.6500000000001</v>
      </c>
      <c r="F40" s="1616">
        <v>284.08</v>
      </c>
      <c r="G40" s="1616">
        <v>304.05</v>
      </c>
      <c r="H40" s="1617">
        <v>31095.33</v>
      </c>
      <c r="I40" s="1616">
        <v>34704.53</v>
      </c>
      <c r="J40" s="1617">
        <v>8166.9</v>
      </c>
      <c r="K40" s="1616">
        <v>8929.7999999999993</v>
      </c>
    </row>
    <row r="41" spans="1:11">
      <c r="A41" s="609" t="s">
        <v>785</v>
      </c>
      <c r="B41" s="1616">
        <v>-30.98</v>
      </c>
      <c r="C41" s="1616">
        <v>-15.04</v>
      </c>
      <c r="D41" s="1616">
        <v>361.78</v>
      </c>
      <c r="E41" s="1616">
        <v>394</v>
      </c>
      <c r="F41" s="1616">
        <v>393.28</v>
      </c>
      <c r="G41" s="1616">
        <v>358.26</v>
      </c>
      <c r="H41" s="1617">
        <v>15076.03</v>
      </c>
      <c r="I41" s="1616">
        <v>17604.18</v>
      </c>
      <c r="J41" s="1617">
        <v>16388.990000000002</v>
      </c>
      <c r="K41" s="1616">
        <v>16007.14</v>
      </c>
    </row>
    <row r="42" spans="1:11">
      <c r="A42" s="609" t="s">
        <v>786</v>
      </c>
      <c r="B42" s="1616">
        <v>-64.45</v>
      </c>
      <c r="C42" s="1616">
        <v>-81.040000000000006</v>
      </c>
      <c r="D42" s="1616">
        <v>308.93</v>
      </c>
      <c r="E42" s="1616">
        <v>283.69</v>
      </c>
      <c r="F42" s="1616">
        <v>308.8</v>
      </c>
      <c r="G42" s="1616">
        <v>313.55</v>
      </c>
      <c r="H42" s="1617">
        <v>12655.55</v>
      </c>
      <c r="I42" s="1616">
        <v>11985.86</v>
      </c>
      <c r="J42" s="1617">
        <v>12650.06</v>
      </c>
      <c r="K42" s="1616">
        <v>13247.57</v>
      </c>
    </row>
    <row r="43" spans="1:11">
      <c r="A43" s="609" t="s">
        <v>787</v>
      </c>
      <c r="B43" s="1616">
        <v>17.75</v>
      </c>
      <c r="C43" s="1616">
        <v>8</v>
      </c>
      <c r="D43" s="1616">
        <v>532.85</v>
      </c>
      <c r="E43" s="1616">
        <v>601.88</v>
      </c>
      <c r="F43" s="1616">
        <v>459.26</v>
      </c>
      <c r="G43" s="1616">
        <v>450</v>
      </c>
      <c r="H43" s="1617">
        <v>19524.150000000001</v>
      </c>
      <c r="I43" s="1616">
        <v>22301.87</v>
      </c>
      <c r="J43" s="1617">
        <v>16827.68</v>
      </c>
      <c r="K43" s="1616">
        <v>16830.96</v>
      </c>
    </row>
    <row r="44" spans="1:11">
      <c r="A44" s="609" t="s">
        <v>788</v>
      </c>
      <c r="B44" s="1616">
        <v>-15.04</v>
      </c>
      <c r="C44" s="1616">
        <v>-34.409999999999997</v>
      </c>
      <c r="D44" s="1616">
        <v>619.42999999999995</v>
      </c>
      <c r="E44" s="1616">
        <v>624.19000000000005</v>
      </c>
      <c r="F44" s="1616">
        <v>284.60000000000002</v>
      </c>
      <c r="G44" s="1616">
        <v>300.83</v>
      </c>
      <c r="H44" s="1617">
        <v>28408.07</v>
      </c>
      <c r="I44" s="1616">
        <v>27674.74</v>
      </c>
      <c r="J44" s="1617">
        <v>13052.22</v>
      </c>
      <c r="K44" s="1616">
        <v>13337.88</v>
      </c>
    </row>
    <row r="45" spans="1:11">
      <c r="A45" s="609" t="s">
        <v>789</v>
      </c>
      <c r="B45" s="1616">
        <v>23.73</v>
      </c>
      <c r="C45" s="1616">
        <v>6.43</v>
      </c>
      <c r="D45" s="1616">
        <v>843.6</v>
      </c>
      <c r="E45" s="1616">
        <v>870.92</v>
      </c>
      <c r="F45" s="1616">
        <v>321.58999999999997</v>
      </c>
      <c r="G45" s="1616">
        <v>315.39</v>
      </c>
      <c r="H45" s="1617">
        <v>40269.74</v>
      </c>
      <c r="I45" s="1616">
        <v>41301.82</v>
      </c>
      <c r="J45" s="1617">
        <v>15351.16</v>
      </c>
      <c r="K45" s="1616">
        <v>14957.02</v>
      </c>
    </row>
    <row r="46" spans="1:11">
      <c r="A46" s="609" t="s">
        <v>790</v>
      </c>
      <c r="B46" s="1616">
        <v>-14.72</v>
      </c>
      <c r="C46" s="1616">
        <v>-3.81</v>
      </c>
      <c r="D46" s="1616">
        <v>571.41999999999996</v>
      </c>
      <c r="E46" s="1616">
        <v>847.44</v>
      </c>
      <c r="F46" s="1616">
        <v>380.33</v>
      </c>
      <c r="G46" s="1616">
        <v>327</v>
      </c>
      <c r="H46" s="1617">
        <v>22393.84</v>
      </c>
      <c r="I46" s="1616">
        <v>27978.37</v>
      </c>
      <c r="J46" s="1617">
        <v>14905.09</v>
      </c>
      <c r="K46" s="1616">
        <v>10795.84</v>
      </c>
    </row>
    <row r="47" spans="1:11">
      <c r="A47" s="609" t="s">
        <v>791</v>
      </c>
      <c r="B47" s="1616">
        <v>-34.049999999999997</v>
      </c>
      <c r="C47" s="1616">
        <v>-14.94</v>
      </c>
      <c r="D47" s="1616">
        <v>760.11</v>
      </c>
      <c r="E47" s="1616">
        <v>746.78</v>
      </c>
      <c r="F47" s="1616">
        <v>345.35</v>
      </c>
      <c r="G47" s="1616">
        <v>352.66</v>
      </c>
      <c r="H47" s="1617">
        <v>20501.79</v>
      </c>
      <c r="I47" s="1616">
        <v>20792.11</v>
      </c>
      <c r="J47" s="1617">
        <v>9314.77</v>
      </c>
      <c r="K47" s="1616">
        <v>9818.89</v>
      </c>
    </row>
    <row r="48" spans="1:11">
      <c r="A48" s="609" t="s">
        <v>792</v>
      </c>
      <c r="B48" s="1616">
        <v>-42.54</v>
      </c>
      <c r="C48" s="1616">
        <v>-54.33</v>
      </c>
      <c r="D48" s="1616">
        <v>1403.58</v>
      </c>
      <c r="E48" s="1616">
        <v>1407.26</v>
      </c>
      <c r="F48" s="1616">
        <v>306.52999999999997</v>
      </c>
      <c r="G48" s="1616">
        <v>312.86</v>
      </c>
      <c r="H48" s="1617">
        <v>51672.27</v>
      </c>
      <c r="I48" s="1616">
        <v>52351.05</v>
      </c>
      <c r="J48" s="1617">
        <v>11284.98</v>
      </c>
      <c r="K48" s="1616">
        <v>11638.68</v>
      </c>
    </row>
    <row r="49" spans="1:11">
      <c r="A49" s="609" t="s">
        <v>793</v>
      </c>
      <c r="B49" s="1616">
        <v>-78.33</v>
      </c>
      <c r="C49" s="1616">
        <v>-95.4</v>
      </c>
      <c r="D49" s="1616">
        <v>684.2</v>
      </c>
      <c r="E49" s="1616">
        <v>764.61</v>
      </c>
      <c r="F49" s="1616">
        <v>344.62</v>
      </c>
      <c r="G49" s="1616">
        <v>376.34</v>
      </c>
      <c r="H49" s="1617">
        <v>23946.400000000001</v>
      </c>
      <c r="I49" s="1616">
        <v>22579.74</v>
      </c>
      <c r="J49" s="1617">
        <v>12061.49</v>
      </c>
      <c r="K49" s="1616">
        <v>11113.87</v>
      </c>
    </row>
    <row r="50" spans="1:11">
      <c r="A50" s="609" t="s">
        <v>794</v>
      </c>
      <c r="B50" s="1616">
        <v>18.75</v>
      </c>
      <c r="C50" s="1616">
        <v>-0.73</v>
      </c>
      <c r="D50" s="1616">
        <v>347.43</v>
      </c>
      <c r="E50" s="1616">
        <v>333.19</v>
      </c>
      <c r="F50" s="1616">
        <v>301.02999999999997</v>
      </c>
      <c r="G50" s="1616">
        <v>303.10000000000002</v>
      </c>
      <c r="H50" s="1617">
        <v>22864.98</v>
      </c>
      <c r="I50" s="1616">
        <v>19660.41</v>
      </c>
      <c r="J50" s="1617">
        <v>19811.05</v>
      </c>
      <c r="K50" s="1616">
        <v>17884.88</v>
      </c>
    </row>
    <row r="51" spans="1:11">
      <c r="A51" s="611" t="s">
        <v>795</v>
      </c>
      <c r="B51" s="1619">
        <v>-16.920000000000002</v>
      </c>
      <c r="C51" s="1619">
        <v>-26.49</v>
      </c>
      <c r="D51" s="1619">
        <v>670.38</v>
      </c>
      <c r="E51" s="1619">
        <v>717.48</v>
      </c>
      <c r="F51" s="1619">
        <v>323.57</v>
      </c>
      <c r="G51" s="1619">
        <v>323.41000000000003</v>
      </c>
      <c r="H51" s="1620">
        <v>28039.95</v>
      </c>
      <c r="I51" s="1619">
        <v>28902.52</v>
      </c>
      <c r="J51" s="1620">
        <v>13533.92</v>
      </c>
      <c r="K51" s="1619">
        <v>13027.94</v>
      </c>
    </row>
    <row r="52" spans="1:11">
      <c r="A52" s="613" t="s">
        <v>1310</v>
      </c>
      <c r="B52" s="540"/>
      <c r="C52" s="540"/>
      <c r="D52" s="540"/>
      <c r="E52" s="540"/>
      <c r="F52" s="540"/>
      <c r="G52" s="540"/>
      <c r="H52" s="540"/>
      <c r="I52" s="540"/>
      <c r="J52" s="614"/>
      <c r="K52" s="614"/>
    </row>
    <row r="53" spans="1:11">
      <c r="A53" s="613" t="s">
        <v>1263</v>
      </c>
    </row>
    <row r="56" spans="1:11">
      <c r="A56" s="1563"/>
    </row>
  </sheetData>
  <mergeCells count="6">
    <mergeCell ref="I2:K2"/>
    <mergeCell ref="B3:C3"/>
    <mergeCell ref="D3:E3"/>
    <mergeCell ref="F3:G3"/>
    <mergeCell ref="H3:I3"/>
    <mergeCell ref="J3:K3"/>
  </mergeCells>
  <pageMargins left="0.51181102362204722" right="0.51181102362204722" top="0.55118110236220474" bottom="0.55118110236220474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48</vt:i4>
      </vt:variant>
    </vt:vector>
  </HeadingPairs>
  <TitlesOfParts>
    <vt:vector size="4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9_pokrač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20,21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Hárok1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krizova</dc:creator>
  <cp:lastModifiedBy>krizova</cp:lastModifiedBy>
  <cp:lastPrinted>2014-06-19T07:33:10Z</cp:lastPrinted>
  <dcterms:created xsi:type="dcterms:W3CDTF">2012-04-19T07:27:08Z</dcterms:created>
  <dcterms:modified xsi:type="dcterms:W3CDTF">2014-07-28T07:24:30Z</dcterms:modified>
</cp:coreProperties>
</file>