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20" windowHeight="8580" activeTab="0"/>
  </bookViews>
  <sheets>
    <sheet name="priloha_4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<sst xmlns="http://schemas.openxmlformats.org/spreadsheetml/2006/main" count="32" uniqueCount="31">
  <si>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Rozpočet</t>
  </si>
  <si>
    <t>Očak. skut.</t>
  </si>
  <si>
    <t>Index</t>
  </si>
  <si>
    <t>rozpočet 2008 / očak.skut. 2007</t>
  </si>
  <si>
    <t>PREVÁDZKOVÉ NÁKLADY (v tis. Sk)</t>
  </si>
  <si>
    <t>PREVÁDZKOVÉ NÁKLADY</t>
  </si>
  <si>
    <t>1. VŠEOBECNÉ PREVÁDZKOVÉ NÁKLADY</t>
  </si>
  <si>
    <t>Náklady na zamestnancov</t>
  </si>
  <si>
    <t xml:space="preserve"> mzdové náklady </t>
  </si>
  <si>
    <t xml:space="preserve"> z toho :  mimoriadne mzdy</t>
  </si>
  <si>
    <t xml:space="preserve">              ostatné osobné náklady</t>
  </si>
  <si>
    <t>Sociálne náklady</t>
  </si>
  <si>
    <t xml:space="preserve"> zákonné sociálne náklady</t>
  </si>
  <si>
    <t xml:space="preserve"> ostatné sociálne náklady</t>
  </si>
  <si>
    <t xml:space="preserve"> sociálny fond</t>
  </si>
  <si>
    <t>Dane a poplatky</t>
  </si>
  <si>
    <t xml:space="preserve"> daň z nehnuteľností</t>
  </si>
  <si>
    <t xml:space="preserve"> daň z motorových vozidiel</t>
  </si>
  <si>
    <t xml:space="preserve"> poplatky, ostatné dane</t>
  </si>
  <si>
    <t>Nakupované výkony</t>
  </si>
  <si>
    <t>Materiálové náklady</t>
  </si>
  <si>
    <t>Nakupovaná energia</t>
  </si>
  <si>
    <t>Služby nemateriálovej povahy</t>
  </si>
  <si>
    <t>2. ODPISY</t>
  </si>
  <si>
    <t xml:space="preserve"> Odpisy hmotného majetku</t>
  </si>
  <si>
    <t xml:space="preserve"> Odpisy nehmotného majetku</t>
  </si>
  <si>
    <t>3. OSTATNÉ PREVÁDZKOVÉ NÁKLADY</t>
  </si>
  <si>
    <t>Príloha č. 4</t>
  </si>
  <si>
    <t>na rok 2008</t>
  </si>
  <si>
    <t>za rok 2007</t>
  </si>
  <si>
    <t>na rok 2007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</si>
</sst>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%"/>
    <numFmt numFmtId="165" formatCode="0."/>
    <numFmt numFmtId="166" formatCode="#,##0_ ;\-#,##0\ "/>
  </numFmts>
  <fonts count="10">
    <font>
      <sz val="10"/>
      <name val="AT*Switzerland"/>
      <family val="0"/>
    </font>
    <font>
      <sz val="12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2"/>
      <color indexed="8"/>
      <name val="AT*Switzerland"/>
      <family val="0"/>
    </font>
    <font>
      <sz val="12"/>
      <name val="Arial CE"/>
      <family val="0"/>
    </font>
    <font>
      <b/>
      <sz val="11"/>
      <color indexed="8"/>
      <name val="AT*Switzerland"/>
      <family val="0"/>
    </font>
    <font>
      <b/>
      <sz val="10"/>
      <color indexed="8"/>
      <name val="AT*Switzerland"/>
      <family val="0"/>
    </font>
    <font>
      <sz val="10"/>
      <color indexed="8"/>
      <name val="AT*Switzerland"/>
      <family val="0"/>
    </font>
    <font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 vertical="justify"/>
    </xf>
    <xf numFmtId="0" fontId="0" fillId="0" borderId="0" xfId="0" applyFill="1" applyAlignment="1">
      <alignment/>
    </xf>
    <xf numFmtId="0" fontId="3" fillId="0" borderId="3" xfId="0" applyFont="1" applyFill="1" applyBorder="1" applyAlignment="1">
      <alignment horizontal="center"/>
    </xf>
    <xf numFmtId="43" fontId="4" fillId="3" borderId="4" xfId="16" applyFont="1" applyFill="1" applyBorder="1" applyAlignment="1">
      <alignment vertical="center"/>
    </xf>
    <xf numFmtId="166" fontId="4" fillId="3" borderId="4" xfId="16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4" borderId="3" xfId="0" applyFont="1" applyFill="1" applyBorder="1" applyAlignment="1">
      <alignment horizontal="center"/>
    </xf>
    <xf numFmtId="43" fontId="6" fillId="3" borderId="4" xfId="16" applyFont="1" applyFill="1" applyBorder="1" applyAlignment="1">
      <alignment vertical="center"/>
    </xf>
    <xf numFmtId="166" fontId="6" fillId="3" borderId="4" xfId="16" applyNumberFormat="1" applyFont="1" applyFill="1" applyBorder="1" applyAlignment="1">
      <alignment vertical="center"/>
    </xf>
    <xf numFmtId="43" fontId="6" fillId="0" borderId="3" xfId="16" applyFont="1" applyFill="1" applyBorder="1" applyAlignment="1">
      <alignment vertical="center"/>
    </xf>
    <xf numFmtId="166" fontId="6" fillId="0" borderId="3" xfId="16" applyNumberFormat="1" applyFont="1" applyFill="1" applyBorder="1" applyAlignment="1">
      <alignment vertical="center"/>
    </xf>
    <xf numFmtId="166" fontId="6" fillId="4" borderId="3" xfId="16" applyNumberFormat="1" applyFont="1" applyFill="1" applyBorder="1" applyAlignment="1">
      <alignment vertical="center"/>
    </xf>
    <xf numFmtId="43" fontId="7" fillId="3" borderId="5" xfId="16" applyFont="1" applyFill="1" applyBorder="1" applyAlignment="1">
      <alignment vertical="center"/>
    </xf>
    <xf numFmtId="166" fontId="7" fillId="3" borderId="5" xfId="16" applyNumberFormat="1" applyFont="1" applyFill="1" applyBorder="1" applyAlignment="1">
      <alignment vertical="center"/>
    </xf>
    <xf numFmtId="43" fontId="8" fillId="0" borderId="5" xfId="16" applyFont="1" applyFill="1" applyBorder="1" applyAlignment="1">
      <alignment vertical="center"/>
    </xf>
    <xf numFmtId="166" fontId="8" fillId="0" borderId="5" xfId="16" applyNumberFormat="1" applyFont="1" applyFill="1" applyBorder="1" applyAlignment="1">
      <alignment vertical="center"/>
    </xf>
    <xf numFmtId="166" fontId="8" fillId="4" borderId="5" xfId="16" applyNumberFormat="1" applyFont="1" applyFill="1" applyBorder="1" applyAlignment="1">
      <alignment vertical="center"/>
    </xf>
    <xf numFmtId="166" fontId="7" fillId="3" borderId="5" xfId="16" applyNumberFormat="1" applyFont="1" applyFill="1" applyBorder="1" applyAlignment="1">
      <alignment horizontal="right" vertical="center"/>
    </xf>
    <xf numFmtId="43" fontId="8" fillId="0" borderId="5" xfId="16" applyFont="1" applyFill="1" applyBorder="1" applyAlignment="1">
      <alignment horizontal="left" vertical="center"/>
    </xf>
    <xf numFmtId="166" fontId="8" fillId="0" borderId="5" xfId="16" applyNumberFormat="1" applyFont="1" applyFill="1" applyBorder="1" applyAlignment="1">
      <alignment horizontal="right" vertical="center"/>
    </xf>
    <xf numFmtId="166" fontId="8" fillId="4" borderId="5" xfId="16" applyNumberFormat="1" applyFont="1" applyFill="1" applyBorder="1" applyAlignment="1">
      <alignment horizontal="right" vertical="center"/>
    </xf>
    <xf numFmtId="43" fontId="7" fillId="3" borderId="5" xfId="16" applyFont="1" applyFill="1" applyBorder="1" applyAlignment="1">
      <alignment horizontal="left" vertical="center"/>
    </xf>
    <xf numFmtId="43" fontId="7" fillId="0" borderId="5" xfId="16" applyFont="1" applyFill="1" applyBorder="1" applyAlignment="1">
      <alignment horizontal="left" vertical="center"/>
    </xf>
    <xf numFmtId="166" fontId="7" fillId="0" borderId="5" xfId="16" applyNumberFormat="1" applyFont="1" applyFill="1" applyBorder="1" applyAlignment="1">
      <alignment horizontal="right" vertical="center"/>
    </xf>
    <xf numFmtId="166" fontId="7" fillId="4" borderId="5" xfId="16" applyNumberFormat="1" applyFont="1" applyFill="1" applyBorder="1" applyAlignment="1">
      <alignment horizontal="right" vertical="center"/>
    </xf>
    <xf numFmtId="43" fontId="7" fillId="0" borderId="5" xfId="16" applyFont="1" applyFill="1" applyBorder="1" applyAlignment="1">
      <alignment vertical="center"/>
    </xf>
    <xf numFmtId="166" fontId="7" fillId="0" borderId="5" xfId="16" applyNumberFormat="1" applyFont="1" applyFill="1" applyBorder="1" applyAlignment="1">
      <alignment vertical="center"/>
    </xf>
    <xf numFmtId="166" fontId="7" fillId="4" borderId="5" xfId="16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166" fontId="8" fillId="0" borderId="5" xfId="16" applyNumberFormat="1" applyFont="1" applyFill="1" applyBorder="1" applyAlignment="1">
      <alignment horizontal="left" vertical="center"/>
    </xf>
    <xf numFmtId="43" fontId="8" fillId="0" borderId="3" xfId="16" applyFont="1" applyFill="1" applyBorder="1" applyAlignment="1">
      <alignment vertical="center"/>
    </xf>
    <xf numFmtId="166" fontId="8" fillId="0" borderId="3" xfId="16" applyNumberFormat="1" applyFont="1" applyFill="1" applyBorder="1" applyAlignment="1">
      <alignment vertical="center"/>
    </xf>
    <xf numFmtId="164" fontId="4" fillId="3" borderId="4" xfId="16" applyNumberFormat="1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horizontal="center"/>
    </xf>
    <xf numFmtId="164" fontId="6" fillId="3" borderId="4" xfId="16" applyNumberFormat="1" applyFont="1" applyFill="1" applyBorder="1" applyAlignment="1">
      <alignment vertical="center"/>
    </xf>
    <xf numFmtId="164" fontId="6" fillId="4" borderId="3" xfId="16" applyNumberFormat="1" applyFont="1" applyFill="1" applyBorder="1" applyAlignment="1">
      <alignment vertical="center"/>
    </xf>
    <xf numFmtId="164" fontId="7" fillId="3" borderId="5" xfId="16" applyNumberFormat="1" applyFont="1" applyFill="1" applyBorder="1" applyAlignment="1">
      <alignment vertical="center"/>
    </xf>
    <xf numFmtId="164" fontId="8" fillId="4" borderId="5" xfId="16" applyNumberFormat="1" applyFont="1" applyFill="1" applyBorder="1" applyAlignment="1">
      <alignment vertical="center"/>
    </xf>
    <xf numFmtId="164" fontId="8" fillId="0" borderId="5" xfId="16" applyNumberFormat="1" applyFont="1" applyFill="1" applyBorder="1" applyAlignment="1">
      <alignment vertical="center"/>
    </xf>
    <xf numFmtId="164" fontId="7" fillId="3" borderId="5" xfId="16" applyNumberFormat="1" applyFont="1" applyFill="1" applyBorder="1" applyAlignment="1">
      <alignment horizontal="right" vertical="center"/>
    </xf>
    <xf numFmtId="164" fontId="8" fillId="4" borderId="5" xfId="16" applyNumberFormat="1" applyFont="1" applyFill="1" applyBorder="1" applyAlignment="1">
      <alignment horizontal="right" vertical="center"/>
    </xf>
    <xf numFmtId="164" fontId="7" fillId="4" borderId="5" xfId="16" applyNumberFormat="1" applyFont="1" applyFill="1" applyBorder="1" applyAlignment="1">
      <alignment horizontal="right" vertical="center"/>
    </xf>
    <xf numFmtId="164" fontId="7" fillId="4" borderId="5" xfId="16" applyNumberFormat="1" applyFont="1" applyFill="1" applyBorder="1" applyAlignment="1">
      <alignment vertical="center"/>
    </xf>
    <xf numFmtId="164" fontId="7" fillId="0" borderId="5" xfId="16" applyNumberFormat="1" applyFont="1" applyFill="1" applyBorder="1" applyAlignment="1">
      <alignment horizontal="right" vertical="center"/>
    </xf>
    <xf numFmtId="164" fontId="6" fillId="0" borderId="3" xfId="16" applyNumberFormat="1" applyFont="1" applyFill="1" applyBorder="1" applyAlignment="1">
      <alignment vertical="center"/>
    </xf>
    <xf numFmtId="164" fontId="8" fillId="0" borderId="5" xfId="16" applyNumberFormat="1" applyFont="1" applyFill="1" applyBorder="1" applyAlignment="1">
      <alignment horizontal="left" vertical="center"/>
    </xf>
    <xf numFmtId="164" fontId="8" fillId="0" borderId="3" xfId="16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9">
      <selection activeCell="C39" sqref="C39"/>
    </sheetView>
  </sheetViews>
  <sheetFormatPr defaultColWidth="9.00390625" defaultRowHeight="12.75"/>
  <cols>
    <col min="1" max="1" width="4.125" style="0" customWidth="1"/>
    <col min="2" max="2" width="48.00390625" style="0" bestFit="1" customWidth="1"/>
    <col min="3" max="3" width="11.125" style="0" bestFit="1" customWidth="1"/>
    <col min="4" max="4" width="11.00390625" style="0" bestFit="1" customWidth="1"/>
    <col min="5" max="5" width="11.125" style="0" bestFit="1" customWidth="1"/>
    <col min="6" max="6" width="14.625" style="0" bestFit="1" customWidth="1"/>
  </cols>
  <sheetData>
    <row r="1" spans="4:6" ht="15.75">
      <c r="D1" s="5"/>
      <c r="E1" s="5"/>
      <c r="F1" s="1" t="s">
        <v>27</v>
      </c>
    </row>
    <row r="2" spans="4:6" ht="16.5" customHeight="1" thickBot="1">
      <c r="D2" s="5"/>
      <c r="E2" s="5"/>
      <c r="F2" s="5"/>
    </row>
    <row r="3" spans="2:6" ht="12.75">
      <c r="B3" s="51" t="s">
        <v>4</v>
      </c>
      <c r="C3" s="2" t="s">
        <v>0</v>
      </c>
      <c r="D3" s="2" t="s">
        <v>1</v>
      </c>
      <c r="E3" s="2" t="s">
        <v>0</v>
      </c>
      <c r="F3" s="2" t="s">
        <v>2</v>
      </c>
    </row>
    <row r="4" spans="2:6" ht="26.25" thickBot="1">
      <c r="B4" s="52"/>
      <c r="C4" s="3" t="s">
        <v>30</v>
      </c>
      <c r="D4" s="3" t="s">
        <v>29</v>
      </c>
      <c r="E4" s="3" t="s">
        <v>28</v>
      </c>
      <c r="F4" s="4" t="s">
        <v>3</v>
      </c>
    </row>
    <row r="5" spans="1:6" s="9" customFormat="1" ht="16.5" thickBot="1">
      <c r="A5"/>
      <c r="B5" s="6"/>
      <c r="C5" s="6"/>
      <c r="D5" s="6"/>
      <c r="E5" s="6"/>
      <c r="F5" s="6"/>
    </row>
    <row r="6" spans="2:6" ht="16.5" thickBot="1">
      <c r="B6" s="7" t="s">
        <v>5</v>
      </c>
      <c r="C6" s="8">
        <f>C8+C30+C36</f>
        <v>168297</v>
      </c>
      <c r="D6" s="8">
        <f>D8+D30+D36</f>
        <v>163345</v>
      </c>
      <c r="E6" s="8">
        <f>E8+E30+E36</f>
        <v>183088</v>
      </c>
      <c r="F6" s="36">
        <f>E6/D6</f>
        <v>1.1208668768557348</v>
      </c>
    </row>
    <row r="7" spans="2:6" ht="16.5" thickBot="1">
      <c r="B7" s="6"/>
      <c r="C7" s="6"/>
      <c r="D7" s="10"/>
      <c r="E7" s="6"/>
      <c r="F7" s="37"/>
    </row>
    <row r="8" spans="2:6" ht="15" thickBot="1">
      <c r="B8" s="11" t="s">
        <v>6</v>
      </c>
      <c r="C8" s="12">
        <f>C10+C15+C20+C25</f>
        <v>130777</v>
      </c>
      <c r="D8" s="12">
        <f>D10+D15+D20+D25</f>
        <v>135951</v>
      </c>
      <c r="E8" s="12">
        <f>E10+E15+E20+E25</f>
        <v>149023</v>
      </c>
      <c r="F8" s="38">
        <f>E8/D8</f>
        <v>1.0961522901633678</v>
      </c>
    </row>
    <row r="9" spans="2:6" ht="14.25">
      <c r="B9" s="13"/>
      <c r="C9" s="14"/>
      <c r="D9" s="15"/>
      <c r="E9" s="14"/>
      <c r="F9" s="39"/>
    </row>
    <row r="10" spans="2:6" ht="12.75">
      <c r="B10" s="16" t="s">
        <v>7</v>
      </c>
      <c r="C10" s="17">
        <f>C11</f>
        <v>60000</v>
      </c>
      <c r="D10" s="17">
        <f>D11</f>
        <v>67875</v>
      </c>
      <c r="E10" s="17">
        <f>E11</f>
        <v>74950</v>
      </c>
      <c r="F10" s="40">
        <f>E10/D10</f>
        <v>1.1042357274401473</v>
      </c>
    </row>
    <row r="11" spans="2:6" ht="12.75">
      <c r="B11" s="18" t="s">
        <v>8</v>
      </c>
      <c r="C11" s="19">
        <v>60000</v>
      </c>
      <c r="D11" s="20">
        <v>67875</v>
      </c>
      <c r="E11" s="19">
        <v>74950</v>
      </c>
      <c r="F11" s="41">
        <f>E11/D11</f>
        <v>1.1042357274401473</v>
      </c>
    </row>
    <row r="12" spans="2:6" ht="12.75">
      <c r="B12" s="18" t="s">
        <v>9</v>
      </c>
      <c r="C12" s="19">
        <v>6600</v>
      </c>
      <c r="D12" s="20">
        <v>6430</v>
      </c>
      <c r="E12" s="19">
        <v>7900</v>
      </c>
      <c r="F12" s="41">
        <f>E12/D12</f>
        <v>1.228615863141524</v>
      </c>
    </row>
    <row r="13" spans="2:6" ht="12.75">
      <c r="B13" s="18" t="s">
        <v>10</v>
      </c>
      <c r="C13" s="19">
        <v>100</v>
      </c>
      <c r="D13" s="20">
        <v>100</v>
      </c>
      <c r="E13" s="19">
        <v>200</v>
      </c>
      <c r="F13" s="41">
        <f>E13/D13</f>
        <v>2</v>
      </c>
    </row>
    <row r="14" spans="2:6" ht="12.75">
      <c r="B14" s="18"/>
      <c r="C14" s="19"/>
      <c r="D14" s="20"/>
      <c r="E14" s="19"/>
      <c r="F14" s="41"/>
    </row>
    <row r="15" spans="2:6" ht="12.75">
      <c r="B15" s="16" t="s">
        <v>11</v>
      </c>
      <c r="C15" s="17">
        <f>SUM(C16:C18)</f>
        <v>16300</v>
      </c>
      <c r="D15" s="17">
        <f>SUM(D16:D18)</f>
        <v>16840</v>
      </c>
      <c r="E15" s="17">
        <f>SUM(E16:E18)</f>
        <v>20000</v>
      </c>
      <c r="F15" s="40">
        <f>E15/D15</f>
        <v>1.187648456057007</v>
      </c>
    </row>
    <row r="16" spans="2:6" ht="12.75">
      <c r="B16" s="18" t="s">
        <v>12</v>
      </c>
      <c r="C16" s="19">
        <v>13600</v>
      </c>
      <c r="D16" s="19">
        <v>14100</v>
      </c>
      <c r="E16" s="19">
        <v>15800</v>
      </c>
      <c r="F16" s="42">
        <f>E16/D16</f>
        <v>1.1205673758865249</v>
      </c>
    </row>
    <row r="17" spans="2:6" ht="12.75">
      <c r="B17" s="18" t="s">
        <v>13</v>
      </c>
      <c r="C17" s="19">
        <v>1300</v>
      </c>
      <c r="D17" s="20">
        <v>1340</v>
      </c>
      <c r="E17" s="19">
        <v>2300</v>
      </c>
      <c r="F17" s="41">
        <f>E17/D17</f>
        <v>1.7164179104477613</v>
      </c>
    </row>
    <row r="18" spans="2:6" ht="12.75">
      <c r="B18" s="18" t="s">
        <v>14</v>
      </c>
      <c r="C18" s="19">
        <v>1400</v>
      </c>
      <c r="D18" s="19">
        <v>1400</v>
      </c>
      <c r="E18" s="19">
        <v>1900</v>
      </c>
      <c r="F18" s="42">
        <f>E18/D18</f>
        <v>1.3571428571428572</v>
      </c>
    </row>
    <row r="19" spans="2:6" ht="12.75">
      <c r="B19" s="18"/>
      <c r="C19" s="19"/>
      <c r="D19" s="20"/>
      <c r="E19" s="19"/>
      <c r="F19" s="41"/>
    </row>
    <row r="20" spans="2:6" ht="12.75">
      <c r="B20" s="16" t="s">
        <v>15</v>
      </c>
      <c r="C20" s="21">
        <f>SUM(C21:C23)</f>
        <v>1202</v>
      </c>
      <c r="D20" s="21">
        <f>SUM(D21:D23)</f>
        <v>1189</v>
      </c>
      <c r="E20" s="21">
        <f>SUM(E21:E23)</f>
        <v>1223</v>
      </c>
      <c r="F20" s="43">
        <f>E20/D20</f>
        <v>1.0285954583683767</v>
      </c>
    </row>
    <row r="21" spans="2:6" ht="12.75">
      <c r="B21" s="22" t="s">
        <v>16</v>
      </c>
      <c r="C21" s="23">
        <v>162</v>
      </c>
      <c r="D21" s="24">
        <v>147</v>
      </c>
      <c r="E21" s="23">
        <v>162</v>
      </c>
      <c r="F21" s="44">
        <f>E21/D21</f>
        <v>1.1020408163265305</v>
      </c>
    </row>
    <row r="22" spans="2:6" ht="12.75">
      <c r="B22" s="22" t="s">
        <v>17</v>
      </c>
      <c r="C22" s="23">
        <v>40</v>
      </c>
      <c r="D22" s="24">
        <v>42</v>
      </c>
      <c r="E22" s="23">
        <v>61</v>
      </c>
      <c r="F22" s="44">
        <f>E22/D22</f>
        <v>1.4523809523809523</v>
      </c>
    </row>
    <row r="23" spans="2:6" ht="12.75">
      <c r="B23" s="22" t="s">
        <v>18</v>
      </c>
      <c r="C23" s="23">
        <v>1000</v>
      </c>
      <c r="D23" s="24">
        <v>1000</v>
      </c>
      <c r="E23" s="23">
        <v>1000</v>
      </c>
      <c r="F23" s="44">
        <f>E23/D23</f>
        <v>1</v>
      </c>
    </row>
    <row r="24" spans="2:6" ht="12.75">
      <c r="B24" s="22"/>
      <c r="C24" s="23"/>
      <c r="D24" s="24"/>
      <c r="E24" s="23"/>
      <c r="F24" s="44"/>
    </row>
    <row r="25" spans="2:6" ht="12.75">
      <c r="B25" s="25" t="s">
        <v>19</v>
      </c>
      <c r="C25" s="21">
        <f>C26+C27+C28</f>
        <v>53275</v>
      </c>
      <c r="D25" s="21">
        <f>D26+D27+D28</f>
        <v>50047</v>
      </c>
      <c r="E25" s="21">
        <f>E26+E27+E28</f>
        <v>52850</v>
      </c>
      <c r="F25" s="43">
        <f>E25/D25</f>
        <v>1.0560073530880971</v>
      </c>
    </row>
    <row r="26" spans="2:6" ht="12.75">
      <c r="B26" s="26" t="s">
        <v>20</v>
      </c>
      <c r="C26" s="27">
        <v>5170</v>
      </c>
      <c r="D26" s="28">
        <v>4760</v>
      </c>
      <c r="E26" s="27">
        <v>4850</v>
      </c>
      <c r="F26" s="45">
        <f>E26/D26</f>
        <v>1.01890756302521</v>
      </c>
    </row>
    <row r="27" spans="2:6" ht="12.75">
      <c r="B27" s="29" t="s">
        <v>21</v>
      </c>
      <c r="C27" s="30">
        <v>2410</v>
      </c>
      <c r="D27" s="31">
        <v>2282</v>
      </c>
      <c r="E27" s="30">
        <v>2450</v>
      </c>
      <c r="F27" s="46">
        <f>E27/D27</f>
        <v>1.0736196319018405</v>
      </c>
    </row>
    <row r="28" spans="1:6" s="32" customFormat="1" ht="12.75">
      <c r="A28"/>
      <c r="B28" s="29" t="s">
        <v>22</v>
      </c>
      <c r="C28" s="27">
        <v>45695</v>
      </c>
      <c r="D28" s="27">
        <v>43005</v>
      </c>
      <c r="E28" s="27">
        <v>45550</v>
      </c>
      <c r="F28" s="47">
        <f>E28/D28</f>
        <v>1.0591791652133473</v>
      </c>
    </row>
    <row r="29" spans="2:6" ht="13.5" thickBot="1">
      <c r="B29" s="18"/>
      <c r="C29" s="19"/>
      <c r="D29" s="19"/>
      <c r="E29" s="19"/>
      <c r="F29" s="42"/>
    </row>
    <row r="30" spans="2:6" ht="15" thickBot="1">
      <c r="B30" s="11" t="s">
        <v>23</v>
      </c>
      <c r="C30" s="12">
        <f>C32+C34</f>
        <v>31805</v>
      </c>
      <c r="D30" s="12">
        <f>D32+D34</f>
        <v>20764</v>
      </c>
      <c r="E30" s="12">
        <f>E32+E34</f>
        <v>26255</v>
      </c>
      <c r="F30" s="38">
        <f>E30/D30</f>
        <v>1.2644480832209593</v>
      </c>
    </row>
    <row r="31" spans="2:6" ht="14.25">
      <c r="B31" s="13"/>
      <c r="C31" s="14"/>
      <c r="D31" s="14"/>
      <c r="E31" s="14"/>
      <c r="F31" s="48"/>
    </row>
    <row r="32" spans="2:6" ht="12.75">
      <c r="B32" s="25" t="s">
        <v>24</v>
      </c>
      <c r="C32" s="21">
        <v>18035</v>
      </c>
      <c r="D32" s="21">
        <v>16832</v>
      </c>
      <c r="E32" s="21">
        <v>17027</v>
      </c>
      <c r="F32" s="43">
        <f>E32/D32</f>
        <v>1.0115850760456273</v>
      </c>
    </row>
    <row r="33" spans="2:6" ht="12.75">
      <c r="B33" s="22"/>
      <c r="C33" s="33"/>
      <c r="D33" s="33"/>
      <c r="E33" s="33"/>
      <c r="F33" s="49"/>
    </row>
    <row r="34" spans="2:6" ht="12.75">
      <c r="B34" s="25" t="s">
        <v>25</v>
      </c>
      <c r="C34" s="21">
        <v>13770</v>
      </c>
      <c r="D34" s="21">
        <v>3932</v>
      </c>
      <c r="E34" s="21">
        <v>9228</v>
      </c>
      <c r="F34" s="43">
        <f>E34/D34</f>
        <v>2.3468972533062056</v>
      </c>
    </row>
    <row r="35" spans="2:6" ht="13.5" thickBot="1">
      <c r="B35" s="34"/>
      <c r="C35" s="35"/>
      <c r="D35" s="35"/>
      <c r="E35" s="35"/>
      <c r="F35" s="50"/>
    </row>
    <row r="36" spans="2:6" ht="15" thickBot="1">
      <c r="B36" s="11" t="s">
        <v>26</v>
      </c>
      <c r="C36" s="12">
        <v>5715</v>
      </c>
      <c r="D36" s="12">
        <v>6630</v>
      </c>
      <c r="E36" s="12">
        <v>7810</v>
      </c>
      <c r="F36" s="38">
        <f>E36/D36</f>
        <v>1.1779788838612368</v>
      </c>
    </row>
  </sheetData>
  <mergeCells count="1">
    <mergeCell ref="B3:B4"/>
  </mergeCells>
  <printOptions/>
  <pageMargins left="0.75" right="0.75" top="1" bottom="1" header="0.4921259845" footer="0.492125984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exim</dc:creator>
  <cp:keywords/>
  <dc:description/>
  <cp:lastModifiedBy>exim</cp:lastModifiedBy>
  <cp:lastPrinted>2007-09-12T07:15:40Z</cp:lastPrinted>
  <dcterms:created xsi:type="dcterms:W3CDTF">2007-08-07T12:53:07Z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