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8640" windowHeight="10080" activeTab="1"/>
  </bookViews>
  <sheets>
    <sheet name="Príloha č. 1" sheetId="1" r:id="rId1"/>
    <sheet name="Príloha č. 1 (2)" sheetId="2" r:id="rId2"/>
  </sheets>
  <definedNames>
    <definedName name="_xlnm.Print_Area" localSheetId="0">'Príloha č. 1'!$B$2:$H$27</definedName>
    <definedName name="_xlnm.Print_Area" localSheetId="1">'Príloha č. 1 (2)'!$B$2:$H$27</definedName>
  </definedNames>
  <calcPr fullCalcOnLoad="1"/>
</workbook>
</file>

<file path=xl/sharedStrings.xml><?xml version="1.0" encoding="utf-8"?>
<sst xmlns="http://schemas.openxmlformats.org/spreadsheetml/2006/main" count="68" uniqueCount="14">
  <si>
    <t>Rok</t>
  </si>
  <si>
    <t>Náklady na zabezpečenie a likvidáciu v zmysle UV č. 1037/2001</t>
  </si>
  <si>
    <t>Náklady na zabezpečenie a likvidáciu v zmysle UV č. 390/2005</t>
  </si>
  <si>
    <t>Vyhodnotenie útlmu banskej činnosti za roky 2002 - 2008 v a.s. Baňa Dolina</t>
  </si>
  <si>
    <t>Náklady na zabezpečenie a likvidáciu v zmysle UV č. 661/2007</t>
  </si>
  <si>
    <t>Celkové náklady na útlm banskej činnosti za obdobie r. 2002 - 2008</t>
  </si>
  <si>
    <t>Rekapitulácia nákladov na zabezpečenie a likvidáciu banských diel v rámci dotácie na útlm banskej činnosti a likvidácie hnedouhoľnej bane v a.s. Baňa Dolina Veľký Krtíš v zmysle Uznesenia vlády SR č. 1037 z 31.októbra 2001, Uznesenia vlády SR č. 390/2005 a Uznesenia vlády SR č. 661/2007</t>
  </si>
  <si>
    <t>náklady spolu</t>
  </si>
  <si>
    <t xml:space="preserve"> - náklady na tech.práce</t>
  </si>
  <si>
    <t xml:space="preserve"> - sociálne náklady</t>
  </si>
  <si>
    <t>Skutočné náklady na útlm v mil. Sk</t>
  </si>
  <si>
    <t>Úspora v mil. Sk</t>
  </si>
  <si>
    <t>Náklady podľa UV č.1037/2001 resp. UV č. 390/2005 v mil. Sk a UV č. 661/2007</t>
  </si>
  <si>
    <t xml:space="preserve">Rekapitulácia nákladov na zabezpečenie a likvidáciu banských diel v rámci dotácie na útlm banskej činnosti a likvidácie hnedouhoľnej bane v a.s. Baňa Dolina Veľký Krtíš v zmysle Uznesenia vlády SR č. 1037 z 31.októbra 2001, Uznesenia vlády SR č. 390/2005 </t>
  </si>
</sst>
</file>

<file path=xl/styles.xml><?xml version="1.0" encoding="utf-8"?>
<styleSheet xmlns="http://schemas.openxmlformats.org/spreadsheetml/2006/main">
  <numFmts count="3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"/>
    <numFmt numFmtId="173" formatCode="&quot;Áno&quot;;&quot;Áno&quot;;&quot;Nie&quot;"/>
    <numFmt numFmtId="174" formatCode="&quot;Pravda&quot;;&quot;Pravda&quot;;&quot;Nepravda&quot;"/>
    <numFmt numFmtId="175" formatCode="&quot;Zapnuté&quot;;&quot;Zapnuté&quot;;&quot;Vypnuté&quot;"/>
    <numFmt numFmtId="176" formatCode="\$#,##0\ ;\(\$#,##0\)"/>
    <numFmt numFmtId="177" formatCode="\$#,##0\ ;[Red]\(\$#,##0\)"/>
    <numFmt numFmtId="178" formatCode="\$#,##0.00\ ;\(\$#,##0.00\)"/>
    <numFmt numFmtId="179" formatCode="\$#,##0.00\ ;[Red]\(\$#,##0.00\)"/>
    <numFmt numFmtId="180" formatCode="#\ ?/?"/>
    <numFmt numFmtId="181" formatCode="#\ ??/??"/>
    <numFmt numFmtId="182" formatCode="m/d/yy"/>
    <numFmt numFmtId="183" formatCode="d\-mmm\-yy"/>
    <numFmt numFmtId="184" formatCode="d\-mmm"/>
    <numFmt numFmtId="185" formatCode="mmm\-yy"/>
    <numFmt numFmtId="186" formatCode="m/d/yy\ h:mm"/>
    <numFmt numFmtId="187" formatCode="m/d"/>
    <numFmt numFmtId="188" formatCode="#,##0.000"/>
    <numFmt numFmtId="189" formatCode="[$-41B]d\.\ mmmm\ yyyy"/>
    <numFmt numFmtId="190" formatCode="0.0"/>
  </numFmts>
  <fonts count="19">
    <font>
      <sz val="10"/>
      <name val="Arial CE"/>
      <family val="0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i/>
      <sz val="12"/>
      <color indexed="12"/>
      <name val="Times New Roman CE"/>
      <family val="1"/>
    </font>
    <font>
      <b/>
      <i/>
      <sz val="14"/>
      <name val="Times New Roman CE"/>
      <family val="1"/>
    </font>
    <font>
      <b/>
      <sz val="12"/>
      <name val="Arial CE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color indexed="10"/>
      <name val="Times New Roman CE"/>
      <family val="1"/>
    </font>
    <font>
      <i/>
      <sz val="11"/>
      <name val="Times New Roman CE"/>
      <family val="1"/>
    </font>
    <font>
      <b/>
      <i/>
      <sz val="14"/>
      <color indexed="10"/>
      <name val="Times New Roman CE"/>
      <family val="1"/>
    </font>
    <font>
      <sz val="10"/>
      <name val="Times New Roman"/>
      <family val="1"/>
    </font>
    <font>
      <b/>
      <sz val="18"/>
      <name val="Arial CE"/>
      <family val="0"/>
    </font>
    <font>
      <i/>
      <sz val="10"/>
      <name val="Times New Roman CE"/>
      <family val="0"/>
    </font>
    <font>
      <i/>
      <sz val="12"/>
      <color indexed="10"/>
      <name val="Times New Roman CE"/>
      <family val="0"/>
    </font>
    <font>
      <i/>
      <sz val="12"/>
      <color indexed="10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double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6" fillId="0" borderId="0" xfId="24">
      <alignment/>
      <protection/>
    </xf>
    <xf numFmtId="0" fontId="9" fillId="0" borderId="2" xfId="24" applyFont="1" applyBorder="1" applyAlignment="1">
      <alignment horizontal="center" vertical="center" wrapText="1"/>
      <protection/>
    </xf>
    <xf numFmtId="0" fontId="10" fillId="0" borderId="3" xfId="24" applyFont="1" applyBorder="1" applyAlignment="1">
      <alignment horizontal="center" vertical="center" wrapText="1"/>
      <protection/>
    </xf>
    <xf numFmtId="0" fontId="12" fillId="0" borderId="0" xfId="24" applyFont="1">
      <alignment/>
      <protection/>
    </xf>
    <xf numFmtId="4" fontId="11" fillId="0" borderId="4" xfId="24" applyNumberFormat="1" applyFont="1" applyBorder="1" applyAlignment="1">
      <alignment horizontal="center"/>
      <protection/>
    </xf>
    <xf numFmtId="4" fontId="4" fillId="0" borderId="4" xfId="24" applyNumberFormat="1" applyFont="1" applyBorder="1" applyAlignment="1">
      <alignment horizontal="center" wrapText="1"/>
      <protection/>
    </xf>
    <xf numFmtId="4" fontId="2" fillId="0" borderId="4" xfId="24" applyNumberFormat="1" applyFont="1" applyBorder="1" applyAlignment="1">
      <alignment horizontal="center" vertical="center" wrapText="1"/>
      <protection/>
    </xf>
    <xf numFmtId="4" fontId="2" fillId="0" borderId="5" xfId="24" applyNumberFormat="1" applyFont="1" applyBorder="1" applyAlignment="1">
      <alignment horizontal="center" vertical="center" wrapText="1"/>
      <protection/>
    </xf>
    <xf numFmtId="4" fontId="2" fillId="0" borderId="6" xfId="24" applyNumberFormat="1" applyFont="1" applyBorder="1" applyAlignment="1">
      <alignment horizontal="center" vertical="center" wrapText="1"/>
      <protection/>
    </xf>
    <xf numFmtId="0" fontId="14" fillId="0" borderId="7" xfId="24" applyFont="1" applyBorder="1" applyAlignment="1">
      <alignment horizontal="left" vertical="center" wrapText="1"/>
      <protection/>
    </xf>
    <xf numFmtId="49" fontId="14" fillId="0" borderId="8" xfId="24" applyNumberFormat="1" applyFont="1" applyBorder="1" applyAlignment="1">
      <alignment horizontal="left" vertical="center" wrapText="1"/>
      <protection/>
    </xf>
    <xf numFmtId="49" fontId="14" fillId="0" borderId="9" xfId="24" applyNumberFormat="1" applyFont="1" applyBorder="1" applyAlignment="1">
      <alignment horizontal="left" vertical="center" wrapText="1"/>
      <protection/>
    </xf>
    <xf numFmtId="49" fontId="14" fillId="0" borderId="2" xfId="24" applyNumberFormat="1" applyFont="1" applyBorder="1" applyAlignment="1">
      <alignment horizontal="left" vertical="center" wrapText="1"/>
      <protection/>
    </xf>
    <xf numFmtId="4" fontId="15" fillId="0" borderId="5" xfId="24" applyNumberFormat="1" applyFont="1" applyBorder="1" applyAlignment="1">
      <alignment horizontal="center"/>
      <protection/>
    </xf>
    <xf numFmtId="4" fontId="15" fillId="0" borderId="6" xfId="24" applyNumberFormat="1" applyFont="1" applyBorder="1" applyAlignment="1">
      <alignment horizontal="center"/>
      <protection/>
    </xf>
    <xf numFmtId="4" fontId="2" fillId="0" borderId="5" xfId="24" applyNumberFormat="1" applyFont="1" applyBorder="1" applyAlignment="1">
      <alignment horizontal="center" wrapText="1"/>
      <protection/>
    </xf>
    <xf numFmtId="4" fontId="2" fillId="0" borderId="6" xfId="24" applyNumberFormat="1" applyFont="1" applyBorder="1" applyAlignment="1">
      <alignment horizontal="center" wrapText="1"/>
      <protection/>
    </xf>
    <xf numFmtId="0" fontId="14" fillId="0" borderId="10" xfId="24" applyFont="1" applyBorder="1" applyAlignment="1">
      <alignment horizontal="left" vertical="center" wrapText="1"/>
      <protection/>
    </xf>
    <xf numFmtId="4" fontId="11" fillId="0" borderId="11" xfId="24" applyNumberFormat="1" applyFont="1" applyBorder="1" applyAlignment="1">
      <alignment horizontal="center"/>
      <protection/>
    </xf>
    <xf numFmtId="4" fontId="4" fillId="0" borderId="11" xfId="24" applyNumberFormat="1" applyFont="1" applyBorder="1" applyAlignment="1">
      <alignment horizontal="center" wrapText="1"/>
      <protection/>
    </xf>
    <xf numFmtId="4" fontId="2" fillId="0" borderId="11" xfId="24" applyNumberFormat="1" applyFont="1" applyBorder="1" applyAlignment="1">
      <alignment horizontal="center" vertical="center" wrapText="1"/>
      <protection/>
    </xf>
    <xf numFmtId="49" fontId="14" fillId="0" borderId="12" xfId="24" applyNumberFormat="1" applyFont="1" applyBorder="1" applyAlignment="1">
      <alignment horizontal="left" vertical="center" wrapText="1"/>
      <protection/>
    </xf>
    <xf numFmtId="4" fontId="15" fillId="0" borderId="13" xfId="24" applyNumberFormat="1" applyFont="1" applyBorder="1" applyAlignment="1">
      <alignment horizontal="center"/>
      <protection/>
    </xf>
    <xf numFmtId="4" fontId="2" fillId="0" borderId="13" xfId="24" applyNumberFormat="1" applyFont="1" applyBorder="1" applyAlignment="1">
      <alignment horizontal="center" wrapText="1"/>
      <protection/>
    </xf>
    <xf numFmtId="4" fontId="2" fillId="0" borderId="13" xfId="24" applyNumberFormat="1" applyFont="1" applyBorder="1" applyAlignment="1">
      <alignment horizontal="center" vertical="center" wrapText="1"/>
      <protection/>
    </xf>
    <xf numFmtId="2" fontId="11" fillId="2" borderId="14" xfId="24" applyNumberFormat="1" applyFont="1" applyFill="1" applyBorder="1" applyAlignment="1">
      <alignment horizontal="center" vertical="center"/>
      <protection/>
    </xf>
    <xf numFmtId="2" fontId="4" fillId="2" borderId="14" xfId="24" applyNumberFormat="1" applyFont="1" applyFill="1" applyBorder="1" applyAlignment="1">
      <alignment horizontal="center" vertical="center" wrapText="1"/>
      <protection/>
    </xf>
    <xf numFmtId="2" fontId="2" fillId="2" borderId="14" xfId="24" applyNumberFormat="1" applyFont="1" applyFill="1" applyBorder="1" applyAlignment="1">
      <alignment horizontal="center" vertical="center" wrapText="1"/>
      <protection/>
    </xf>
    <xf numFmtId="49" fontId="14" fillId="2" borderId="8" xfId="24" applyNumberFormat="1" applyFont="1" applyFill="1" applyBorder="1" applyAlignment="1">
      <alignment horizontal="left" vertical="center" wrapText="1"/>
      <protection/>
    </xf>
    <xf numFmtId="49" fontId="14" fillId="2" borderId="9" xfId="24" applyNumberFormat="1" applyFont="1" applyFill="1" applyBorder="1" applyAlignment="1">
      <alignment horizontal="left" vertical="center" wrapText="1"/>
      <protection/>
    </xf>
    <xf numFmtId="0" fontId="14" fillId="2" borderId="15" xfId="24" applyFont="1" applyFill="1" applyBorder="1" applyAlignment="1">
      <alignment horizontal="left" vertical="center" wrapText="1"/>
      <protection/>
    </xf>
    <xf numFmtId="4" fontId="16" fillId="2" borderId="8" xfId="24" applyNumberFormat="1" applyFont="1" applyFill="1" applyBorder="1" applyAlignment="1">
      <alignment horizontal="center"/>
      <protection/>
    </xf>
    <xf numFmtId="4" fontId="16" fillId="2" borderId="9" xfId="24" applyNumberFormat="1" applyFont="1" applyFill="1" applyBorder="1" applyAlignment="1">
      <alignment horizontal="center"/>
      <protection/>
    </xf>
    <xf numFmtId="4" fontId="17" fillId="2" borderId="8" xfId="24" applyNumberFormat="1" applyFont="1" applyFill="1" applyBorder="1" applyAlignment="1">
      <alignment horizontal="center"/>
      <protection/>
    </xf>
    <xf numFmtId="4" fontId="17" fillId="2" borderId="9" xfId="24" applyNumberFormat="1" applyFont="1" applyFill="1" applyBorder="1" applyAlignment="1">
      <alignment horizontal="center"/>
      <protection/>
    </xf>
    <xf numFmtId="4" fontId="17" fillId="2" borderId="5" xfId="24" applyNumberFormat="1" applyFont="1" applyFill="1" applyBorder="1" applyAlignment="1">
      <alignment horizontal="center"/>
      <protection/>
    </xf>
    <xf numFmtId="4" fontId="17" fillId="2" borderId="6" xfId="24" applyNumberFormat="1" applyFont="1" applyFill="1" applyBorder="1" applyAlignment="1">
      <alignment horizontal="center"/>
      <protection/>
    </xf>
    <xf numFmtId="0" fontId="1" fillId="0" borderId="16" xfId="24" applyFont="1" applyBorder="1" applyAlignment="1">
      <alignment horizontal="center" vertical="center" wrapText="1"/>
      <protection/>
    </xf>
    <xf numFmtId="0" fontId="1" fillId="0" borderId="17" xfId="24" applyFont="1" applyBorder="1" applyAlignment="1">
      <alignment horizontal="center" vertical="center" wrapText="1"/>
      <protection/>
    </xf>
    <xf numFmtId="0" fontId="1" fillId="0" borderId="18" xfId="24" applyFont="1" applyBorder="1" applyAlignment="1">
      <alignment horizontal="center" vertical="center" wrapText="1"/>
      <protection/>
    </xf>
    <xf numFmtId="0" fontId="1" fillId="0" borderId="19" xfId="24" applyFont="1" applyBorder="1" applyAlignment="1">
      <alignment horizontal="center" vertical="center" wrapText="1"/>
      <protection/>
    </xf>
    <xf numFmtId="0" fontId="1" fillId="0" borderId="20" xfId="24" applyFont="1" applyBorder="1" applyAlignment="1">
      <alignment horizontal="center" vertical="center" wrapText="1"/>
      <protection/>
    </xf>
    <xf numFmtId="0" fontId="1" fillId="0" borderId="21" xfId="24" applyFont="1" applyBorder="1" applyAlignment="1">
      <alignment horizontal="center" vertical="center" wrapText="1"/>
      <protection/>
    </xf>
    <xf numFmtId="0" fontId="1" fillId="0" borderId="22" xfId="24" applyFont="1" applyBorder="1" applyAlignment="1">
      <alignment horizontal="center" vertical="center" wrapText="1"/>
      <protection/>
    </xf>
    <xf numFmtId="0" fontId="1" fillId="0" borderId="3" xfId="24" applyFont="1" applyBorder="1" applyAlignment="1">
      <alignment horizontal="center" vertical="center" wrapText="1"/>
      <protection/>
    </xf>
    <xf numFmtId="0" fontId="3" fillId="2" borderId="23" xfId="24" applyFont="1" applyFill="1" applyBorder="1" applyAlignment="1">
      <alignment horizontal="center" vertical="center" wrapText="1"/>
      <protection/>
    </xf>
    <xf numFmtId="0" fontId="3" fillId="2" borderId="1" xfId="24" applyFont="1" applyFill="1" applyBorder="1" applyAlignment="1">
      <alignment horizontal="center" vertical="center" wrapText="1"/>
      <protection/>
    </xf>
    <xf numFmtId="0" fontId="3" fillId="2" borderId="24" xfId="24" applyFont="1" applyFill="1" applyBorder="1" applyAlignment="1">
      <alignment horizontal="center" vertical="center" wrapText="1"/>
      <protection/>
    </xf>
    <xf numFmtId="0" fontId="3" fillId="2" borderId="18" xfId="24" applyFont="1" applyFill="1" applyBorder="1" applyAlignment="1">
      <alignment horizontal="center" vertical="center" wrapText="1"/>
      <protection/>
    </xf>
    <xf numFmtId="0" fontId="3" fillId="2" borderId="0" xfId="24" applyFont="1" applyFill="1" applyBorder="1" applyAlignment="1">
      <alignment horizontal="center" vertical="center" wrapText="1"/>
      <protection/>
    </xf>
    <xf numFmtId="0" fontId="3" fillId="2" borderId="19" xfId="24" applyFont="1" applyFill="1" applyBorder="1" applyAlignment="1">
      <alignment horizontal="center" vertical="center" wrapText="1"/>
      <protection/>
    </xf>
    <xf numFmtId="0" fontId="3" fillId="2" borderId="22" xfId="24" applyFont="1" applyFill="1" applyBorder="1" applyAlignment="1">
      <alignment horizontal="center" vertical="center" wrapText="1"/>
      <protection/>
    </xf>
    <xf numFmtId="0" fontId="3" fillId="2" borderId="25" xfId="24" applyFont="1" applyFill="1" applyBorder="1" applyAlignment="1">
      <alignment horizontal="center" vertical="center" wrapText="1"/>
      <protection/>
    </xf>
    <xf numFmtId="0" fontId="3" fillId="2" borderId="3" xfId="24" applyFont="1" applyFill="1" applyBorder="1" applyAlignment="1">
      <alignment horizontal="center" vertical="center" wrapText="1"/>
      <protection/>
    </xf>
    <xf numFmtId="0" fontId="4" fillId="0" borderId="16" xfId="24" applyFont="1" applyBorder="1" applyAlignment="1">
      <alignment horizontal="center" vertical="center"/>
      <protection/>
    </xf>
    <xf numFmtId="0" fontId="4" fillId="0" borderId="26" xfId="24" applyFont="1" applyBorder="1" applyAlignment="1">
      <alignment horizontal="center" vertical="center"/>
      <protection/>
    </xf>
    <xf numFmtId="0" fontId="4" fillId="0" borderId="27" xfId="24" applyFont="1" applyBorder="1" applyAlignment="1">
      <alignment horizontal="center" vertical="center"/>
      <protection/>
    </xf>
    <xf numFmtId="0" fontId="4" fillId="0" borderId="22" xfId="24" applyFont="1" applyBorder="1" applyAlignment="1">
      <alignment horizontal="center" vertical="center"/>
      <protection/>
    </xf>
    <xf numFmtId="0" fontId="4" fillId="0" borderId="25" xfId="24" applyFont="1" applyBorder="1" applyAlignment="1">
      <alignment horizontal="center" vertical="center"/>
      <protection/>
    </xf>
    <xf numFmtId="0" fontId="4" fillId="0" borderId="28" xfId="24" applyFont="1" applyBorder="1" applyAlignment="1">
      <alignment horizontal="center" vertical="center"/>
      <protection/>
    </xf>
    <xf numFmtId="0" fontId="3" fillId="0" borderId="29" xfId="24" applyFont="1" applyBorder="1" applyAlignment="1">
      <alignment horizontal="center" vertical="center" wrapText="1"/>
      <protection/>
    </xf>
    <xf numFmtId="0" fontId="3" fillId="0" borderId="30" xfId="24" applyFont="1" applyBorder="1" applyAlignment="1">
      <alignment horizontal="center" vertical="center" wrapText="1"/>
      <protection/>
    </xf>
    <xf numFmtId="0" fontId="3" fillId="0" borderId="31" xfId="24" applyFont="1" applyBorder="1" applyAlignment="1">
      <alignment horizontal="center" vertical="center" wrapText="1"/>
      <protection/>
    </xf>
    <xf numFmtId="0" fontId="1" fillId="0" borderId="29" xfId="24" applyFont="1" applyBorder="1" applyAlignment="1">
      <alignment horizontal="center" wrapText="1"/>
      <protection/>
    </xf>
    <xf numFmtId="0" fontId="1" fillId="0" borderId="31" xfId="24" applyFont="1" applyBorder="1" applyAlignment="1">
      <alignment horizontal="center" wrapText="1"/>
      <protection/>
    </xf>
    <xf numFmtId="0" fontId="1" fillId="0" borderId="32" xfId="24" applyFont="1" applyBorder="1" applyAlignment="1">
      <alignment horizontal="center" vertical="center" wrapText="1"/>
      <protection/>
    </xf>
    <xf numFmtId="0" fontId="1" fillId="0" borderId="33" xfId="24" applyFont="1" applyBorder="1" applyAlignment="1">
      <alignment horizontal="center" vertical="center" wrapText="1"/>
      <protection/>
    </xf>
    <xf numFmtId="0" fontId="1" fillId="0" borderId="12" xfId="24" applyFont="1" applyBorder="1" applyAlignment="1">
      <alignment horizontal="center" vertical="center" wrapText="1"/>
      <protection/>
    </xf>
    <xf numFmtId="0" fontId="3" fillId="0" borderId="34" xfId="24" applyFont="1" applyBorder="1" applyAlignment="1">
      <alignment horizontal="center" wrapText="1"/>
      <protection/>
    </xf>
    <xf numFmtId="0" fontId="3" fillId="0" borderId="35" xfId="24" applyFont="1" applyBorder="1" applyAlignment="1">
      <alignment horizontal="center" wrapText="1"/>
      <protection/>
    </xf>
    <xf numFmtId="0" fontId="1" fillId="0" borderId="36" xfId="24" applyFont="1" applyBorder="1" applyAlignment="1">
      <alignment horizontal="center" vertical="center" wrapText="1"/>
      <protection/>
    </xf>
    <xf numFmtId="0" fontId="1" fillId="0" borderId="28" xfId="24" applyFont="1" applyBorder="1" applyAlignment="1">
      <alignment horizontal="center" vertical="center" wrapText="1"/>
      <protection/>
    </xf>
    <xf numFmtId="0" fontId="1" fillId="0" borderId="27" xfId="24" applyFont="1" applyBorder="1" applyAlignment="1">
      <alignment horizontal="center" vertical="center" wrapText="1"/>
      <protection/>
    </xf>
    <xf numFmtId="0" fontId="1" fillId="0" borderId="37" xfId="24" applyFont="1" applyBorder="1" applyAlignment="1">
      <alignment horizontal="center" vertical="center" wrapText="1"/>
      <protection/>
    </xf>
    <xf numFmtId="0" fontId="1" fillId="0" borderId="38" xfId="24" applyFont="1" applyBorder="1" applyAlignment="1">
      <alignment horizontal="center" vertical="center" wrapText="1"/>
      <protection/>
    </xf>
    <xf numFmtId="0" fontId="1" fillId="0" borderId="39" xfId="24" applyFont="1" applyBorder="1" applyAlignment="1">
      <alignment horizontal="center" vertical="center" wrapText="1"/>
      <protection/>
    </xf>
    <xf numFmtId="0" fontId="1" fillId="0" borderId="40" xfId="24" applyFont="1" applyBorder="1" applyAlignment="1">
      <alignment horizontal="center" vertical="center" wrapText="1"/>
      <protection/>
    </xf>
    <xf numFmtId="0" fontId="18" fillId="0" borderId="26" xfId="24" applyFont="1" applyBorder="1" applyAlignment="1">
      <alignment horizontal="center" vertical="center"/>
      <protection/>
    </xf>
    <xf numFmtId="0" fontId="18" fillId="0" borderId="0" xfId="24" applyFont="1" applyAlignment="1">
      <alignment horizontal="center" vertical="center"/>
      <protection/>
    </xf>
  </cellXfs>
  <cellStyles count="16">
    <cellStyle name="Normal" xfId="0"/>
    <cellStyle name="Celkem" xfId="15"/>
    <cellStyle name="Comma" xfId="16"/>
    <cellStyle name="Comma [0]" xfId="17"/>
    <cellStyle name="Datum" xfId="18"/>
    <cellStyle name="Finanční0" xfId="19"/>
    <cellStyle name="Hyperlink" xfId="20"/>
    <cellStyle name="Měna0" xfId="21"/>
    <cellStyle name="Currency" xfId="22"/>
    <cellStyle name="Currency [0]" xfId="23"/>
    <cellStyle name="normálne_Náklady na útlm BČ" xfId="24"/>
    <cellStyle name="Percent" xfId="25"/>
    <cellStyle name="Pevný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2"/>
  <sheetViews>
    <sheetView workbookViewId="0" topLeftCell="A13">
      <selection activeCell="H33" sqref="H33"/>
    </sheetView>
  </sheetViews>
  <sheetFormatPr defaultColWidth="9.00390625" defaultRowHeight="12.75"/>
  <cols>
    <col min="1" max="1" width="2.75390625" style="1" customWidth="1"/>
    <col min="2" max="2" width="7.75390625" style="1" customWidth="1"/>
    <col min="3" max="3" width="5.125" style="1" customWidth="1"/>
    <col min="4" max="4" width="32.00390625" style="1" customWidth="1"/>
    <col min="5" max="5" width="20.25390625" style="1" customWidth="1"/>
    <col min="6" max="6" width="21.375" style="1" customWidth="1"/>
    <col min="7" max="7" width="17.875" style="1" customWidth="1"/>
    <col min="8" max="8" width="18.125" style="1" customWidth="1"/>
    <col min="9" max="16384" width="9.125" style="1" customWidth="1"/>
  </cols>
  <sheetData>
    <row r="2" spans="2:8" ht="12.75">
      <c r="B2" s="55" t="s">
        <v>3</v>
      </c>
      <c r="C2" s="56"/>
      <c r="D2" s="56"/>
      <c r="E2" s="56"/>
      <c r="F2" s="56"/>
      <c r="G2" s="56"/>
      <c r="H2" s="57"/>
    </row>
    <row r="3" spans="2:8" ht="12.75">
      <c r="B3" s="58"/>
      <c r="C3" s="59"/>
      <c r="D3" s="59"/>
      <c r="E3" s="59"/>
      <c r="F3" s="59"/>
      <c r="G3" s="59"/>
      <c r="H3" s="60"/>
    </row>
    <row r="4" spans="2:8" ht="60.75" customHeight="1">
      <c r="B4" s="61" t="s">
        <v>6</v>
      </c>
      <c r="C4" s="62"/>
      <c r="D4" s="62"/>
      <c r="E4" s="62"/>
      <c r="F4" s="62"/>
      <c r="G4" s="62"/>
      <c r="H4" s="63"/>
    </row>
    <row r="5" spans="2:8" ht="59.25" customHeight="1">
      <c r="B5" s="64" t="s">
        <v>0</v>
      </c>
      <c r="C5" s="65"/>
      <c r="D5" s="69"/>
      <c r="E5" s="70"/>
      <c r="F5" s="2" t="s">
        <v>12</v>
      </c>
      <c r="G5" s="3" t="s">
        <v>10</v>
      </c>
      <c r="H5" s="3" t="s">
        <v>11</v>
      </c>
    </row>
    <row r="6" spans="2:8" ht="17.25" customHeight="1">
      <c r="B6" s="38">
        <v>2002</v>
      </c>
      <c r="C6" s="39"/>
      <c r="D6" s="66" t="s">
        <v>1</v>
      </c>
      <c r="E6" s="10" t="s">
        <v>7</v>
      </c>
      <c r="F6" s="5">
        <f>SUM(F7:F8)</f>
        <v>53</v>
      </c>
      <c r="G6" s="6">
        <f>SUM(G7,G8)</f>
        <v>37.5</v>
      </c>
      <c r="H6" s="7">
        <f aca="true" t="shared" si="0" ref="H6:H29">F6-G6</f>
        <v>15.5</v>
      </c>
    </row>
    <row r="7" spans="2:8" ht="17.25" customHeight="1">
      <c r="B7" s="40"/>
      <c r="C7" s="41"/>
      <c r="D7" s="67"/>
      <c r="E7" s="11" t="s">
        <v>8</v>
      </c>
      <c r="F7" s="14">
        <v>24.2</v>
      </c>
      <c r="G7" s="16">
        <v>34.64</v>
      </c>
      <c r="H7" s="8">
        <f t="shared" si="0"/>
        <v>-10.440000000000001</v>
      </c>
    </row>
    <row r="8" spans="2:8" ht="17.25" customHeight="1">
      <c r="B8" s="44"/>
      <c r="C8" s="45"/>
      <c r="D8" s="67"/>
      <c r="E8" s="12" t="s">
        <v>9</v>
      </c>
      <c r="F8" s="15">
        <v>28.8</v>
      </c>
      <c r="G8" s="17">
        <v>2.86</v>
      </c>
      <c r="H8" s="9">
        <f t="shared" si="0"/>
        <v>25.94</v>
      </c>
    </row>
    <row r="9" spans="2:8" ht="17.25" customHeight="1">
      <c r="B9" s="38">
        <v>2003</v>
      </c>
      <c r="C9" s="39"/>
      <c r="D9" s="67"/>
      <c r="E9" s="10" t="s">
        <v>7</v>
      </c>
      <c r="F9" s="5">
        <f>SUM(F10:F11)</f>
        <v>70</v>
      </c>
      <c r="G9" s="6">
        <f>SUM(G10,G11)</f>
        <v>45.95</v>
      </c>
      <c r="H9" s="7">
        <f t="shared" si="0"/>
        <v>24.049999999999997</v>
      </c>
    </row>
    <row r="10" spans="2:8" ht="17.25" customHeight="1">
      <c r="B10" s="40"/>
      <c r="C10" s="41"/>
      <c r="D10" s="67"/>
      <c r="E10" s="11" t="s">
        <v>8</v>
      </c>
      <c r="F10" s="14">
        <v>34.2</v>
      </c>
      <c r="G10" s="16">
        <v>39.04</v>
      </c>
      <c r="H10" s="8">
        <f t="shared" si="0"/>
        <v>-4.839999999999996</v>
      </c>
    </row>
    <row r="11" spans="2:8" ht="17.25" customHeight="1">
      <c r="B11" s="44"/>
      <c r="C11" s="45"/>
      <c r="D11" s="67"/>
      <c r="E11" s="13" t="s">
        <v>9</v>
      </c>
      <c r="F11" s="15">
        <v>35.8</v>
      </c>
      <c r="G11" s="17">
        <v>6.91</v>
      </c>
      <c r="H11" s="9">
        <f t="shared" si="0"/>
        <v>28.889999999999997</v>
      </c>
    </row>
    <row r="12" spans="2:8" ht="17.25" customHeight="1">
      <c r="B12" s="38">
        <v>2004</v>
      </c>
      <c r="C12" s="39"/>
      <c r="D12" s="67"/>
      <c r="E12" s="10" t="s">
        <v>7</v>
      </c>
      <c r="F12" s="5">
        <f>SUM(F13:F14)</f>
        <v>69</v>
      </c>
      <c r="G12" s="6">
        <f>SUM(G13,G14)</f>
        <v>41.31</v>
      </c>
      <c r="H12" s="7">
        <f t="shared" si="0"/>
        <v>27.689999999999998</v>
      </c>
    </row>
    <row r="13" spans="2:8" ht="17.25" customHeight="1">
      <c r="B13" s="40"/>
      <c r="C13" s="41"/>
      <c r="D13" s="67"/>
      <c r="E13" s="11" t="s">
        <v>8</v>
      </c>
      <c r="F13" s="14">
        <v>35.5</v>
      </c>
      <c r="G13" s="16">
        <v>32.71</v>
      </c>
      <c r="H13" s="8">
        <f t="shared" si="0"/>
        <v>2.789999999999999</v>
      </c>
    </row>
    <row r="14" spans="2:8" ht="17.25" customHeight="1" thickBot="1">
      <c r="B14" s="42"/>
      <c r="C14" s="43"/>
      <c r="D14" s="68"/>
      <c r="E14" s="22" t="s">
        <v>9</v>
      </c>
      <c r="F14" s="23">
        <v>33.5</v>
      </c>
      <c r="G14" s="24">
        <v>8.6</v>
      </c>
      <c r="H14" s="25">
        <f t="shared" si="0"/>
        <v>24.9</v>
      </c>
    </row>
    <row r="15" spans="2:8" ht="17.25" customHeight="1" thickTop="1">
      <c r="B15" s="40">
        <v>2005</v>
      </c>
      <c r="C15" s="41"/>
      <c r="D15" s="75" t="s">
        <v>2</v>
      </c>
      <c r="E15" s="18" t="s">
        <v>7</v>
      </c>
      <c r="F15" s="19">
        <f>SUM(F16:F17)</f>
        <v>40</v>
      </c>
      <c r="G15" s="20">
        <f>SUM(G16,G17)</f>
        <v>39.21</v>
      </c>
      <c r="H15" s="21">
        <f t="shared" si="0"/>
        <v>0.7899999999999991</v>
      </c>
    </row>
    <row r="16" spans="2:8" ht="17.25" customHeight="1">
      <c r="B16" s="40"/>
      <c r="C16" s="41"/>
      <c r="D16" s="67"/>
      <c r="E16" s="11" t="s">
        <v>8</v>
      </c>
      <c r="F16" s="14">
        <v>30</v>
      </c>
      <c r="G16" s="16">
        <v>26.2</v>
      </c>
      <c r="H16" s="8">
        <f t="shared" si="0"/>
        <v>3.8000000000000007</v>
      </c>
    </row>
    <row r="17" spans="2:8" ht="17.25" customHeight="1">
      <c r="B17" s="44"/>
      <c r="C17" s="45"/>
      <c r="D17" s="67"/>
      <c r="E17" s="13" t="s">
        <v>9</v>
      </c>
      <c r="F17" s="15">
        <v>10</v>
      </c>
      <c r="G17" s="17">
        <v>13.01</v>
      </c>
      <c r="H17" s="9">
        <f t="shared" si="0"/>
        <v>-3.01</v>
      </c>
    </row>
    <row r="18" spans="2:8" ht="19.5" customHeight="1">
      <c r="B18" s="38">
        <v>2006</v>
      </c>
      <c r="C18" s="39"/>
      <c r="D18" s="67"/>
      <c r="E18" s="18" t="s">
        <v>7</v>
      </c>
      <c r="F18" s="19">
        <f>SUM(F19:F20)</f>
        <v>23</v>
      </c>
      <c r="G18" s="20">
        <f>SUM(G19,G20)</f>
        <v>12.17</v>
      </c>
      <c r="H18" s="21">
        <f t="shared" si="0"/>
        <v>10.83</v>
      </c>
    </row>
    <row r="19" spans="2:8" ht="19.5" customHeight="1">
      <c r="B19" s="40"/>
      <c r="C19" s="41"/>
      <c r="D19" s="67"/>
      <c r="E19" s="11" t="s">
        <v>8</v>
      </c>
      <c r="F19" s="14">
        <v>17</v>
      </c>
      <c r="G19" s="16">
        <v>7.55</v>
      </c>
      <c r="H19" s="8">
        <f t="shared" si="0"/>
        <v>9.45</v>
      </c>
    </row>
    <row r="20" spans="2:8" ht="16.5" thickBot="1">
      <c r="B20" s="42"/>
      <c r="C20" s="43"/>
      <c r="D20" s="68"/>
      <c r="E20" s="22" t="s">
        <v>9</v>
      </c>
      <c r="F20" s="23">
        <v>6</v>
      </c>
      <c r="G20" s="24">
        <v>4.62</v>
      </c>
      <c r="H20" s="25">
        <f t="shared" si="0"/>
        <v>1.38</v>
      </c>
    </row>
    <row r="21" spans="2:8" ht="17.25" customHeight="1" thickTop="1">
      <c r="B21" s="40">
        <v>2007</v>
      </c>
      <c r="C21" s="71"/>
      <c r="D21" s="76" t="s">
        <v>4</v>
      </c>
      <c r="E21" s="18" t="s">
        <v>7</v>
      </c>
      <c r="F21" s="19">
        <f>SUM(F22:F23)</f>
        <v>8</v>
      </c>
      <c r="G21" s="20">
        <f>SUM(G22,G23)</f>
        <v>8.09</v>
      </c>
      <c r="H21" s="21">
        <f t="shared" si="0"/>
        <v>-0.08999999999999986</v>
      </c>
    </row>
    <row r="22" spans="2:8" ht="17.25" customHeight="1">
      <c r="B22" s="40"/>
      <c r="C22" s="71"/>
      <c r="D22" s="76"/>
      <c r="E22" s="11" t="s">
        <v>8</v>
      </c>
      <c r="F22" s="14">
        <v>5.8</v>
      </c>
      <c r="G22" s="16">
        <v>5.69</v>
      </c>
      <c r="H22" s="8">
        <f t="shared" si="0"/>
        <v>0.10999999999999943</v>
      </c>
    </row>
    <row r="23" spans="2:8" ht="17.25" customHeight="1">
      <c r="B23" s="44"/>
      <c r="C23" s="72"/>
      <c r="D23" s="76"/>
      <c r="E23" s="13" t="s">
        <v>9</v>
      </c>
      <c r="F23" s="15">
        <v>2.2</v>
      </c>
      <c r="G23" s="17">
        <v>2.4</v>
      </c>
      <c r="H23" s="9">
        <f t="shared" si="0"/>
        <v>-0.19999999999999973</v>
      </c>
    </row>
    <row r="24" spans="2:8" ht="17.25" customHeight="1">
      <c r="B24" s="38">
        <v>2008</v>
      </c>
      <c r="C24" s="73"/>
      <c r="D24" s="76"/>
      <c r="E24" s="18" t="s">
        <v>7</v>
      </c>
      <c r="F24" s="19">
        <f>SUM(F25:F26)</f>
        <v>11</v>
      </c>
      <c r="G24" s="20">
        <f>SUM(G25,G26)</f>
        <v>7.23</v>
      </c>
      <c r="H24" s="21">
        <f t="shared" si="0"/>
        <v>3.7699999999999996</v>
      </c>
    </row>
    <row r="25" spans="2:8" ht="17.25" customHeight="1">
      <c r="B25" s="40"/>
      <c r="C25" s="71"/>
      <c r="D25" s="76"/>
      <c r="E25" s="11" t="s">
        <v>8</v>
      </c>
      <c r="F25" s="14">
        <v>5.8</v>
      </c>
      <c r="G25" s="16">
        <v>5.07</v>
      </c>
      <c r="H25" s="8">
        <f t="shared" si="0"/>
        <v>0.7299999999999995</v>
      </c>
    </row>
    <row r="26" spans="2:8" ht="17.25" customHeight="1" thickBot="1">
      <c r="B26" s="42"/>
      <c r="C26" s="74"/>
      <c r="D26" s="77"/>
      <c r="E26" s="22" t="s">
        <v>9</v>
      </c>
      <c r="F26" s="23">
        <v>5.2</v>
      </c>
      <c r="G26" s="24">
        <v>2.16</v>
      </c>
      <c r="H26" s="25">
        <f t="shared" si="0"/>
        <v>3.04</v>
      </c>
    </row>
    <row r="27" spans="2:8" ht="17.25" customHeight="1" thickTop="1">
      <c r="B27" s="46" t="s">
        <v>5</v>
      </c>
      <c r="C27" s="47"/>
      <c r="D27" s="48"/>
      <c r="E27" s="31" t="s">
        <v>7</v>
      </c>
      <c r="F27" s="26">
        <f aca="true" t="shared" si="1" ref="F27:G29">SUM(F6,F9,F12,F15,F18,F21,F24)</f>
        <v>274</v>
      </c>
      <c r="G27" s="27">
        <f t="shared" si="1"/>
        <v>191.45999999999998</v>
      </c>
      <c r="H27" s="28">
        <f t="shared" si="0"/>
        <v>82.54000000000002</v>
      </c>
    </row>
    <row r="28" spans="2:8" ht="17.25" customHeight="1">
      <c r="B28" s="49"/>
      <c r="C28" s="50"/>
      <c r="D28" s="51"/>
      <c r="E28" s="29" t="s">
        <v>8</v>
      </c>
      <c r="F28" s="32">
        <f t="shared" si="1"/>
        <v>152.50000000000003</v>
      </c>
      <c r="G28" s="34">
        <f t="shared" si="1"/>
        <v>150.9</v>
      </c>
      <c r="H28" s="36">
        <f t="shared" si="0"/>
        <v>1.6000000000000227</v>
      </c>
    </row>
    <row r="29" spans="2:8" ht="17.25" customHeight="1">
      <c r="B29" s="52"/>
      <c r="C29" s="53"/>
      <c r="D29" s="54"/>
      <c r="E29" s="30" t="s">
        <v>9</v>
      </c>
      <c r="F29" s="33">
        <f t="shared" si="1"/>
        <v>121.5</v>
      </c>
      <c r="G29" s="35">
        <f t="shared" si="1"/>
        <v>40.55999999999999</v>
      </c>
      <c r="H29" s="37">
        <f t="shared" si="0"/>
        <v>80.94000000000001</v>
      </c>
    </row>
    <row r="30" spans="2:8" ht="12.75">
      <c r="B30" s="4"/>
      <c r="C30" s="4"/>
      <c r="D30" s="4"/>
      <c r="E30" s="4"/>
      <c r="F30" s="4"/>
      <c r="G30" s="4"/>
      <c r="H30" s="4"/>
    </row>
    <row r="31" spans="2:8" ht="18" customHeight="1">
      <c r="B31" s="4"/>
      <c r="C31" s="4"/>
      <c r="D31" s="4"/>
      <c r="E31" s="4"/>
      <c r="F31" s="4"/>
      <c r="G31" s="4"/>
      <c r="H31" s="4"/>
    </row>
    <row r="32" spans="2:8" ht="12.75">
      <c r="B32" s="4"/>
      <c r="C32" s="4"/>
      <c r="D32" s="4"/>
      <c r="E32" s="4"/>
      <c r="F32" s="4"/>
      <c r="G32" s="4"/>
      <c r="H32" s="4"/>
    </row>
  </sheetData>
  <mergeCells count="15">
    <mergeCell ref="B18:C20"/>
    <mergeCell ref="B21:C23"/>
    <mergeCell ref="B24:C26"/>
    <mergeCell ref="D15:D20"/>
    <mergeCell ref="D21:D26"/>
    <mergeCell ref="B12:C14"/>
    <mergeCell ref="B15:C17"/>
    <mergeCell ref="B27:D29"/>
    <mergeCell ref="B2:H3"/>
    <mergeCell ref="B4:H4"/>
    <mergeCell ref="B5:C5"/>
    <mergeCell ref="D6:D14"/>
    <mergeCell ref="B6:C8"/>
    <mergeCell ref="D5:E5"/>
    <mergeCell ref="B9:C11"/>
  </mergeCells>
  <printOptions horizontalCentered="1" verticalCentered="1"/>
  <pageMargins left="0.5" right="0.51" top="1.22" bottom="0.75" header="0.82" footer="0.5118110236220472"/>
  <pageSetup fitToHeight="1" fitToWidth="1" horizontalDpi="600" verticalDpi="600" orientation="landscape" paperSize="9" r:id="rId1"/>
  <headerFooter alignWithMargins="0">
    <oddHeader>&amp;R&amp;9Priloha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2"/>
  <sheetViews>
    <sheetView tabSelected="1" workbookViewId="0" topLeftCell="A6">
      <selection activeCell="B2" sqref="B2:H29"/>
    </sheetView>
  </sheetViews>
  <sheetFormatPr defaultColWidth="9.00390625" defaultRowHeight="12.75"/>
  <cols>
    <col min="1" max="1" width="2.75390625" style="1" customWidth="1"/>
    <col min="2" max="2" width="7.75390625" style="1" customWidth="1"/>
    <col min="3" max="3" width="5.125" style="1" customWidth="1"/>
    <col min="4" max="4" width="36.00390625" style="1" customWidth="1"/>
    <col min="5" max="5" width="20.25390625" style="1" customWidth="1"/>
    <col min="6" max="6" width="24.375" style="1" customWidth="1"/>
    <col min="7" max="7" width="23.375" style="1" customWidth="1"/>
    <col min="8" max="8" width="21.625" style="1" customWidth="1"/>
    <col min="9" max="16384" width="9.125" style="1" customWidth="1"/>
  </cols>
  <sheetData>
    <row r="2" spans="2:8" ht="12.75">
      <c r="B2" s="55" t="s">
        <v>3</v>
      </c>
      <c r="C2" s="56"/>
      <c r="D2" s="56"/>
      <c r="E2" s="56"/>
      <c r="F2" s="56"/>
      <c r="G2" s="56"/>
      <c r="H2" s="57"/>
    </row>
    <row r="3" spans="2:8" ht="12.75">
      <c r="B3" s="58"/>
      <c r="C3" s="59"/>
      <c r="D3" s="59"/>
      <c r="E3" s="59"/>
      <c r="F3" s="59"/>
      <c r="G3" s="59"/>
      <c r="H3" s="60"/>
    </row>
    <row r="4" spans="2:8" ht="60.75" customHeight="1">
      <c r="B4" s="61" t="s">
        <v>13</v>
      </c>
      <c r="C4" s="62"/>
      <c r="D4" s="62"/>
      <c r="E4" s="62"/>
      <c r="F4" s="62"/>
      <c r="G4" s="62"/>
      <c r="H4" s="63"/>
    </row>
    <row r="5" spans="2:8" ht="59.25" customHeight="1">
      <c r="B5" s="64" t="s">
        <v>0</v>
      </c>
      <c r="C5" s="65"/>
      <c r="D5" s="69"/>
      <c r="E5" s="70"/>
      <c r="F5" s="2" t="s">
        <v>12</v>
      </c>
      <c r="G5" s="3" t="s">
        <v>10</v>
      </c>
      <c r="H5" s="3" t="s">
        <v>11</v>
      </c>
    </row>
    <row r="6" spans="2:8" ht="17.25" customHeight="1">
      <c r="B6" s="38">
        <v>2002</v>
      </c>
      <c r="C6" s="39"/>
      <c r="D6" s="66" t="s">
        <v>1</v>
      </c>
      <c r="E6" s="10" t="s">
        <v>7</v>
      </c>
      <c r="F6" s="5">
        <f>SUM(F7:F8)</f>
        <v>53</v>
      </c>
      <c r="G6" s="6">
        <f>SUM(G7,G8)</f>
        <v>37.5</v>
      </c>
      <c r="H6" s="7">
        <f aca="true" t="shared" si="0" ref="H6:H29">F6-G6</f>
        <v>15.5</v>
      </c>
    </row>
    <row r="7" spans="2:8" ht="17.25" customHeight="1">
      <c r="B7" s="40"/>
      <c r="C7" s="41"/>
      <c r="D7" s="67"/>
      <c r="E7" s="11" t="s">
        <v>8</v>
      </c>
      <c r="F7" s="14">
        <v>24.2</v>
      </c>
      <c r="G7" s="16">
        <v>34.64</v>
      </c>
      <c r="H7" s="8">
        <f t="shared" si="0"/>
        <v>-10.440000000000001</v>
      </c>
    </row>
    <row r="8" spans="2:8" ht="17.25" customHeight="1">
      <c r="B8" s="44"/>
      <c r="C8" s="45"/>
      <c r="D8" s="67"/>
      <c r="E8" s="12" t="s">
        <v>9</v>
      </c>
      <c r="F8" s="15">
        <v>28.8</v>
      </c>
      <c r="G8" s="17">
        <v>2.86</v>
      </c>
      <c r="H8" s="9">
        <f t="shared" si="0"/>
        <v>25.94</v>
      </c>
    </row>
    <row r="9" spans="2:8" ht="17.25" customHeight="1">
      <c r="B9" s="38">
        <v>2003</v>
      </c>
      <c r="C9" s="39"/>
      <c r="D9" s="67"/>
      <c r="E9" s="10" t="s">
        <v>7</v>
      </c>
      <c r="F9" s="5">
        <f>SUM(F10:F11)</f>
        <v>70</v>
      </c>
      <c r="G9" s="6">
        <f>SUM(G10,G11)</f>
        <v>45.95</v>
      </c>
      <c r="H9" s="7">
        <f t="shared" si="0"/>
        <v>24.049999999999997</v>
      </c>
    </row>
    <row r="10" spans="2:8" ht="17.25" customHeight="1">
      <c r="B10" s="40"/>
      <c r="C10" s="41"/>
      <c r="D10" s="67"/>
      <c r="E10" s="11" t="s">
        <v>8</v>
      </c>
      <c r="F10" s="14">
        <v>34.2</v>
      </c>
      <c r="G10" s="16">
        <v>39.04</v>
      </c>
      <c r="H10" s="8">
        <f t="shared" si="0"/>
        <v>-4.839999999999996</v>
      </c>
    </row>
    <row r="11" spans="2:8" ht="17.25" customHeight="1">
      <c r="B11" s="44"/>
      <c r="C11" s="45"/>
      <c r="D11" s="67"/>
      <c r="E11" s="13" t="s">
        <v>9</v>
      </c>
      <c r="F11" s="15">
        <v>35.8</v>
      </c>
      <c r="G11" s="17">
        <v>6.91</v>
      </c>
      <c r="H11" s="9">
        <f t="shared" si="0"/>
        <v>28.889999999999997</v>
      </c>
    </row>
    <row r="12" spans="2:8" ht="17.25" customHeight="1">
      <c r="B12" s="38">
        <v>2004</v>
      </c>
      <c r="C12" s="39"/>
      <c r="D12" s="67"/>
      <c r="E12" s="10" t="s">
        <v>7</v>
      </c>
      <c r="F12" s="5">
        <f>SUM(F13:F14)</f>
        <v>69</v>
      </c>
      <c r="G12" s="6">
        <f>SUM(G13,G14)</f>
        <v>41.31</v>
      </c>
      <c r="H12" s="7">
        <f t="shared" si="0"/>
        <v>27.689999999999998</v>
      </c>
    </row>
    <row r="13" spans="2:8" ht="17.25" customHeight="1">
      <c r="B13" s="40"/>
      <c r="C13" s="41"/>
      <c r="D13" s="67"/>
      <c r="E13" s="11" t="s">
        <v>8</v>
      </c>
      <c r="F13" s="14">
        <v>35.5</v>
      </c>
      <c r="G13" s="16">
        <v>32.71</v>
      </c>
      <c r="H13" s="8">
        <f t="shared" si="0"/>
        <v>2.789999999999999</v>
      </c>
    </row>
    <row r="14" spans="2:8" ht="17.25" customHeight="1" thickBot="1">
      <c r="B14" s="42"/>
      <c r="C14" s="43"/>
      <c r="D14" s="68"/>
      <c r="E14" s="22" t="s">
        <v>9</v>
      </c>
      <c r="F14" s="23">
        <v>33.5</v>
      </c>
      <c r="G14" s="24">
        <v>8.6</v>
      </c>
      <c r="H14" s="25">
        <f t="shared" si="0"/>
        <v>24.9</v>
      </c>
    </row>
    <row r="15" spans="2:8" ht="17.25" customHeight="1" thickTop="1">
      <c r="B15" s="40">
        <v>2005</v>
      </c>
      <c r="C15" s="41"/>
      <c r="D15" s="75" t="s">
        <v>2</v>
      </c>
      <c r="E15" s="18" t="s">
        <v>7</v>
      </c>
      <c r="F15" s="19">
        <f>SUM(F16:F17)</f>
        <v>40</v>
      </c>
      <c r="G15" s="20">
        <f>SUM(G16,G17)</f>
        <v>39.21</v>
      </c>
      <c r="H15" s="21">
        <f t="shared" si="0"/>
        <v>0.7899999999999991</v>
      </c>
    </row>
    <row r="16" spans="2:8" ht="17.25" customHeight="1">
      <c r="B16" s="40"/>
      <c r="C16" s="41"/>
      <c r="D16" s="67"/>
      <c r="E16" s="11" t="s">
        <v>8</v>
      </c>
      <c r="F16" s="14">
        <v>30</v>
      </c>
      <c r="G16" s="16">
        <v>26.2</v>
      </c>
      <c r="H16" s="8">
        <f t="shared" si="0"/>
        <v>3.8000000000000007</v>
      </c>
    </row>
    <row r="17" spans="2:8" ht="17.25" customHeight="1">
      <c r="B17" s="44"/>
      <c r="C17" s="45"/>
      <c r="D17" s="67"/>
      <c r="E17" s="13" t="s">
        <v>9</v>
      </c>
      <c r="F17" s="15">
        <v>10</v>
      </c>
      <c r="G17" s="17">
        <v>13.01</v>
      </c>
      <c r="H17" s="9">
        <f t="shared" si="0"/>
        <v>-3.01</v>
      </c>
    </row>
    <row r="18" spans="2:8" ht="19.5" customHeight="1">
      <c r="B18" s="38">
        <v>2006</v>
      </c>
      <c r="C18" s="39"/>
      <c r="D18" s="67"/>
      <c r="E18" s="18" t="s">
        <v>7</v>
      </c>
      <c r="F18" s="19">
        <f>SUM(F19:F20)</f>
        <v>23</v>
      </c>
      <c r="G18" s="20">
        <f>SUM(G19,G20)</f>
        <v>12.17</v>
      </c>
      <c r="H18" s="21">
        <f t="shared" si="0"/>
        <v>10.83</v>
      </c>
    </row>
    <row r="19" spans="2:8" ht="19.5" customHeight="1">
      <c r="B19" s="40"/>
      <c r="C19" s="41"/>
      <c r="D19" s="67"/>
      <c r="E19" s="11" t="s">
        <v>8</v>
      </c>
      <c r="F19" s="14">
        <v>17</v>
      </c>
      <c r="G19" s="16">
        <v>7.55</v>
      </c>
      <c r="H19" s="8">
        <f t="shared" si="0"/>
        <v>9.45</v>
      </c>
    </row>
    <row r="20" spans="2:8" ht="16.5" thickBot="1">
      <c r="B20" s="42"/>
      <c r="C20" s="43"/>
      <c r="D20" s="68"/>
      <c r="E20" s="22" t="s">
        <v>9</v>
      </c>
      <c r="F20" s="23">
        <v>6</v>
      </c>
      <c r="G20" s="24">
        <v>4.62</v>
      </c>
      <c r="H20" s="25">
        <f t="shared" si="0"/>
        <v>1.38</v>
      </c>
    </row>
    <row r="21" spans="2:8" ht="17.25" customHeight="1" thickTop="1">
      <c r="B21" s="40">
        <v>2007</v>
      </c>
      <c r="C21" s="71"/>
      <c r="D21" s="76" t="s">
        <v>4</v>
      </c>
      <c r="E21" s="18" t="s">
        <v>7</v>
      </c>
      <c r="F21" s="19">
        <f>SUM(F22:F23)</f>
        <v>8</v>
      </c>
      <c r="G21" s="20">
        <f>SUM(G22,G23)</f>
        <v>8.09</v>
      </c>
      <c r="H21" s="21">
        <f t="shared" si="0"/>
        <v>-0.08999999999999986</v>
      </c>
    </row>
    <row r="22" spans="2:8" ht="17.25" customHeight="1">
      <c r="B22" s="40"/>
      <c r="C22" s="71"/>
      <c r="D22" s="76"/>
      <c r="E22" s="11" t="s">
        <v>8</v>
      </c>
      <c r="F22" s="14">
        <v>5.8</v>
      </c>
      <c r="G22" s="16">
        <v>5.69</v>
      </c>
      <c r="H22" s="8">
        <f t="shared" si="0"/>
        <v>0.10999999999999943</v>
      </c>
    </row>
    <row r="23" spans="2:8" ht="17.25" customHeight="1">
      <c r="B23" s="44"/>
      <c r="C23" s="72"/>
      <c r="D23" s="76"/>
      <c r="E23" s="13" t="s">
        <v>9</v>
      </c>
      <c r="F23" s="15">
        <v>2.2</v>
      </c>
      <c r="G23" s="17">
        <v>2.4</v>
      </c>
      <c r="H23" s="9">
        <f t="shared" si="0"/>
        <v>-0.19999999999999973</v>
      </c>
    </row>
    <row r="24" spans="2:8" ht="17.25" customHeight="1">
      <c r="B24" s="38">
        <v>2008</v>
      </c>
      <c r="C24" s="73"/>
      <c r="D24" s="76"/>
      <c r="E24" s="18" t="s">
        <v>7</v>
      </c>
      <c r="F24" s="19">
        <f>SUM(F25:F26)</f>
        <v>11</v>
      </c>
      <c r="G24" s="20">
        <f>SUM(G25,G26)</f>
        <v>7.23</v>
      </c>
      <c r="H24" s="21">
        <f t="shared" si="0"/>
        <v>3.7699999999999996</v>
      </c>
    </row>
    <row r="25" spans="2:8" ht="17.25" customHeight="1">
      <c r="B25" s="40"/>
      <c r="C25" s="71"/>
      <c r="D25" s="76"/>
      <c r="E25" s="11" t="s">
        <v>8</v>
      </c>
      <c r="F25" s="14">
        <v>5.8</v>
      </c>
      <c r="G25" s="16">
        <v>5.07</v>
      </c>
      <c r="H25" s="8">
        <f t="shared" si="0"/>
        <v>0.7299999999999995</v>
      </c>
    </row>
    <row r="26" spans="2:8" ht="17.25" customHeight="1" thickBot="1">
      <c r="B26" s="42"/>
      <c r="C26" s="74"/>
      <c r="D26" s="77"/>
      <c r="E26" s="22" t="s">
        <v>9</v>
      </c>
      <c r="F26" s="23">
        <v>5.2</v>
      </c>
      <c r="G26" s="24">
        <v>2.16</v>
      </c>
      <c r="H26" s="25">
        <f t="shared" si="0"/>
        <v>3.04</v>
      </c>
    </row>
    <row r="27" spans="2:8" ht="17.25" customHeight="1" thickTop="1">
      <c r="B27" s="46" t="s">
        <v>5</v>
      </c>
      <c r="C27" s="47"/>
      <c r="D27" s="48"/>
      <c r="E27" s="31" t="s">
        <v>7</v>
      </c>
      <c r="F27" s="26">
        <f aca="true" t="shared" si="1" ref="F27:G29">SUM(F6,F9,F12,F15,F18,F21,F24)</f>
        <v>274</v>
      </c>
      <c r="G27" s="27">
        <f t="shared" si="1"/>
        <v>191.45999999999998</v>
      </c>
      <c r="H27" s="28">
        <f t="shared" si="0"/>
        <v>82.54000000000002</v>
      </c>
    </row>
    <row r="28" spans="2:8" ht="17.25" customHeight="1">
      <c r="B28" s="49"/>
      <c r="C28" s="50"/>
      <c r="D28" s="51"/>
      <c r="E28" s="29" t="s">
        <v>8</v>
      </c>
      <c r="F28" s="32">
        <f t="shared" si="1"/>
        <v>152.50000000000003</v>
      </c>
      <c r="G28" s="34">
        <f t="shared" si="1"/>
        <v>150.9</v>
      </c>
      <c r="H28" s="36">
        <f t="shared" si="0"/>
        <v>1.6000000000000227</v>
      </c>
    </row>
    <row r="29" spans="2:8" ht="17.25" customHeight="1">
      <c r="B29" s="52"/>
      <c r="C29" s="53"/>
      <c r="D29" s="54"/>
      <c r="E29" s="30" t="s">
        <v>9</v>
      </c>
      <c r="F29" s="33">
        <f t="shared" si="1"/>
        <v>121.5</v>
      </c>
      <c r="G29" s="35">
        <f t="shared" si="1"/>
        <v>40.55999999999999</v>
      </c>
      <c r="H29" s="37">
        <f t="shared" si="0"/>
        <v>80.94000000000001</v>
      </c>
    </row>
    <row r="30" spans="2:8" ht="12.75">
      <c r="B30" s="78"/>
      <c r="C30" s="78"/>
      <c r="D30" s="4"/>
      <c r="E30" s="4"/>
      <c r="F30" s="4"/>
      <c r="G30" s="4"/>
      <c r="H30" s="4"/>
    </row>
    <row r="31" spans="2:8" ht="18" customHeight="1">
      <c r="B31" s="79"/>
      <c r="C31" s="79"/>
      <c r="D31" s="4"/>
      <c r="E31" s="4"/>
      <c r="F31" s="4"/>
      <c r="G31" s="4"/>
      <c r="H31" s="4"/>
    </row>
    <row r="32" spans="2:8" ht="12.75">
      <c r="B32" s="79"/>
      <c r="C32" s="79"/>
      <c r="D32" s="4"/>
      <c r="E32" s="4"/>
      <c r="F32" s="4"/>
      <c r="G32" s="4"/>
      <c r="H32" s="4"/>
    </row>
  </sheetData>
  <mergeCells count="16">
    <mergeCell ref="B12:C14"/>
    <mergeCell ref="B15:C17"/>
    <mergeCell ref="B2:H3"/>
    <mergeCell ref="B4:H4"/>
    <mergeCell ref="B5:C5"/>
    <mergeCell ref="D6:D14"/>
    <mergeCell ref="B6:C8"/>
    <mergeCell ref="D5:E5"/>
    <mergeCell ref="B9:C11"/>
    <mergeCell ref="B30:C32"/>
    <mergeCell ref="B18:C20"/>
    <mergeCell ref="B21:C23"/>
    <mergeCell ref="B24:C26"/>
    <mergeCell ref="B27:D29"/>
    <mergeCell ref="D15:D20"/>
    <mergeCell ref="D21:D26"/>
  </mergeCells>
  <printOptions horizontalCentered="1" verticalCentered="1"/>
  <pageMargins left="0.5" right="0.51" top="1.22" bottom="0.75" header="0.82" footer="0.5118110236220472"/>
  <pageSetup fitToHeight="1" fitToWidth="1" horizontalDpi="600" verticalDpi="600" orientation="landscape" paperSize="9" scale="88" r:id="rId1"/>
  <headerFooter alignWithMargins="0">
    <oddHeader>&amp;R&amp;9Priloha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Sembera</cp:lastModifiedBy>
  <cp:lastPrinted>2009-04-08T09:04:27Z</cp:lastPrinted>
  <dcterms:created xsi:type="dcterms:W3CDTF">1997-01-24T11:07:25Z</dcterms:created>
  <dcterms:modified xsi:type="dcterms:W3CDTF">2009-04-28T08:47:02Z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