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rok 2010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<sst xmlns="http://schemas.openxmlformats.org/spreadsheetml/2006/main" count="81" uniqueCount="76">
  <si>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I. PRÍJMY KAPITOLY</t>
  </si>
  <si>
    <t>v tom:</t>
  </si>
  <si>
    <t>Podprogramy, ktoré kapitola rieši ako účastník medzirezortného programu</t>
  </si>
  <si>
    <t xml:space="preserve">B.Prostriedky z rozpočtu EÚ </t>
  </si>
  <si>
    <t>06V Ochrana verejného poriadku a bezpečnosti</t>
  </si>
  <si>
    <t>04A Záchranné zložky</t>
  </si>
  <si>
    <t>08C Verejná správa</t>
  </si>
  <si>
    <t>06H03 Hospodárska mobilizácia MV SR</t>
  </si>
  <si>
    <t>05T03 Oficiálna humanitárna pomoc Slovenskej republiky do zahraničia</t>
  </si>
  <si>
    <t>RO č.1</t>
  </si>
  <si>
    <t>upravený rozpočet</t>
  </si>
  <si>
    <t>A.1. prostriedky na spolufinancovanie</t>
  </si>
  <si>
    <t>B.Prostriedky z rozpočtu EÚ</t>
  </si>
  <si>
    <t>06V0D01 - sociálne zabezpečenie</t>
  </si>
  <si>
    <t>08C05 - voľby</t>
  </si>
  <si>
    <t>RO č. 2</t>
  </si>
  <si>
    <t>k 28.2.2006</t>
  </si>
  <si>
    <t>RO č. 3</t>
  </si>
  <si>
    <t>RO č.4</t>
  </si>
  <si>
    <t>k 31.3.2006</t>
  </si>
  <si>
    <t xml:space="preserve">Interné RO </t>
  </si>
  <si>
    <t>RO č.5</t>
  </si>
  <si>
    <t>RO č. 6</t>
  </si>
  <si>
    <t>RO č.7</t>
  </si>
  <si>
    <t>RO č. 8</t>
  </si>
  <si>
    <t>RO č. 10</t>
  </si>
  <si>
    <t>RO č.11</t>
  </si>
  <si>
    <t>RO č. 12</t>
  </si>
  <si>
    <t>k 30.4.2006</t>
  </si>
  <si>
    <t>Interné RO</t>
  </si>
  <si>
    <t>RO č. 9</t>
  </si>
  <si>
    <t>RO č. 13</t>
  </si>
  <si>
    <t>RO č.14</t>
  </si>
  <si>
    <t>RO č. 15</t>
  </si>
  <si>
    <t>RO č. 17</t>
  </si>
  <si>
    <t>Rozpis</t>
  </si>
  <si>
    <t>rozpočtu</t>
  </si>
  <si>
    <t>Upravený</t>
  </si>
  <si>
    <t>rozpočet</t>
  </si>
  <si>
    <t xml:space="preserve">Čerpanie </t>
  </si>
  <si>
    <t xml:space="preserve">% plnenia k </t>
  </si>
  <si>
    <t>uprav. rozpočtu</t>
  </si>
  <si>
    <t>T e x t</t>
  </si>
  <si>
    <t>09702 MV SR - Príspevky SR do medzinárodných organizácií</t>
  </si>
  <si>
    <t xml:space="preserve">A. Záväzný ukazovateľ </t>
  </si>
  <si>
    <t>II. VÝDAVKY KAPITOLY CELKOM (A+B)</t>
  </si>
  <si>
    <t xml:space="preserve">06V0504 - výstavba rádiokomunikačnej siete štátnej správy SITNO </t>
  </si>
  <si>
    <t xml:space="preserve">06V0508 - osobné doklady </t>
  </si>
  <si>
    <t>00201 MV SR - Civilné núdzové plánovanie v SR</t>
  </si>
  <si>
    <t>06G0V01 - Stimuľovanie a skvalitňovanie vzdelávania</t>
  </si>
  <si>
    <t xml:space="preserve">F. Dotácia na prenesený výkon pôsobnosti štátnej správy na obce </t>
  </si>
  <si>
    <t>matričná činnosť podľa zákona č. 154/1994 Z.z.</t>
  </si>
  <si>
    <t>hlásenie a evidencia pobytu občanov a register občanov podľa zákona č. 253/1998 Z.z.</t>
  </si>
  <si>
    <t>04A  Záchranné zložky  (zdroje rozpočtu 127)</t>
  </si>
  <si>
    <t>04A02 - Ochrana pred požiarmi (zdroje rozpočtu 127)</t>
  </si>
  <si>
    <t xml:space="preserve">04A0208 - NFM - geografický informačný systém (zdroje rozpočtu: 127) </t>
  </si>
  <si>
    <t>H. Systemizácia</t>
  </si>
  <si>
    <r>
      <t xml:space="preserve">     - policajtov v štátnej službe</t>
    </r>
    <r>
      <rPr>
        <sz val="11"/>
        <rFont val="Arial CE"/>
        <family val="0"/>
      </rPr>
      <t xml:space="preserve"> - počet miest spolu</t>
    </r>
  </si>
  <si>
    <t xml:space="preserve">A.3. Kapitálové výdavky spolu (700) bez prostriedkov na spolufinancovanie </t>
  </si>
  <si>
    <t xml:space="preserve">        z toho: kód zdroja 111</t>
  </si>
  <si>
    <t>mzdy, platy, služobné príjmy a ostatné osobné vyrovnania  aparátu ústredného orgánu</t>
  </si>
  <si>
    <t>(v €)</t>
  </si>
  <si>
    <r>
      <t xml:space="preserve">A. Výdavky spolu bez prostriedkov z rozpočtu EÚ, </t>
    </r>
    <r>
      <rPr>
        <sz val="11"/>
        <rFont val="Arial CE"/>
        <family val="0"/>
      </rPr>
      <t>z toho</t>
    </r>
  </si>
  <si>
    <t>A.2. mzdy, platy, služobné príjmy a ostatné osobné  vyrovnania (610), (kód zdroja 111), z toho</t>
  </si>
  <si>
    <r>
      <t xml:space="preserve">E. Rozpočet kapitoly podľa programov, </t>
    </r>
    <r>
      <rPr>
        <sz val="11"/>
        <rFont val="Arial CE"/>
        <family val="0"/>
      </rPr>
      <t>z toho</t>
    </r>
    <r>
      <rPr>
        <b/>
        <sz val="11"/>
        <rFont val="Arial CE"/>
        <family val="0"/>
      </rPr>
      <t xml:space="preserve"> </t>
    </r>
  </si>
  <si>
    <t>Medzirezortné programy a podprogramy,ktorých je kapitola gestorom a účastníkom, v tom</t>
  </si>
  <si>
    <t xml:space="preserve">        z toho: aparát ústredného orgánu (osôb)</t>
  </si>
  <si>
    <t xml:space="preserve">                                                       - finančné prostriedky</t>
  </si>
  <si>
    <r>
      <t xml:space="preserve">    - príslušníkov HaZZ a HZS     </t>
    </r>
    <r>
      <rPr>
        <sz val="11"/>
        <rFont val="Arial CE"/>
        <family val="0"/>
      </rPr>
      <t>- počet miest spolu</t>
    </r>
  </si>
  <si>
    <t>Prehľad o plnení záväzných  ukazovateľov rozpočtu kapitoly za rok 2010</t>
  </si>
  <si>
    <t>Počet zamestnancov rozpočtových organizácií podľa prílohy č. 1 k uzneseniu vlády SR č. 692/2009 (osôb)</t>
  </si>
  <si>
    <t>C. Účelové prostriedky</t>
  </si>
  <si>
    <t xml:space="preserve">0A908 Elektronizácia VS a rozvoj elektronických služieb na cetrálnej úrovni MF SR - MV SR na </t>
  </si>
  <si>
    <t>G. Výdavky na rok 2010 zabezpečené v kapitole VPS</t>
  </si>
  <si>
    <t>Zdroje: 111,11R2,11S1,11S2,1361,1362,1318,1319,13R2,13S1,13S2,13S3</t>
  </si>
  <si>
    <t>Tabuľka č. 4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</si>
</sst>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000"/>
    <numFmt numFmtId="168" formatCode="[$-41B]d\.\ mmmm\ yyyy"/>
    <numFmt numFmtId="169" formatCode="000\ 00"/>
    <numFmt numFmtId="170" formatCode="#,##0.0"/>
    <numFmt numFmtId="171" formatCode="0.0"/>
    <numFmt numFmtId="172" formatCode="#,##0.00\ _S_k"/>
    <numFmt numFmtId="173" formatCode="_-* #,##0.00\ _D_M_-;\-* #,##0.00\ _D_M_-;_-* &quot;-&quot;??\ _D_M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\ &quot;DM&quot;_-;\-* #,##0\ &quot;DM&quot;_-;_-* &quot;-&quot;\ &quot;DM&quot;_-;_-@_-"/>
    <numFmt numFmtId="177" formatCode="#,##0.00\ &quot;EUR&quot;"/>
  </numFmts>
  <fonts count="6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 CE"/>
      <family val="0"/>
    </font>
    <font>
      <sz val="11"/>
      <color indexed="48"/>
      <name val="Arial CE"/>
      <family val="0"/>
    </font>
    <font>
      <sz val="11"/>
      <color indexed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/>
      <right style="thin"/>
      <top style="thin">
        <color indexed="48"/>
      </top>
      <bottom style="thin">
        <color indexed="48"/>
      </bottom>
    </border>
    <border>
      <left style="thin"/>
      <right style="thin"/>
      <top style="thin">
        <color indexed="48"/>
      </top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36" borderId="0" applyNumberFormat="0" applyBorder="0" applyAlignment="0" applyProtection="0"/>
    <xf numFmtId="0" fontId="18" fillId="45" borderId="0" applyNumberFormat="0" applyBorder="0" applyAlignment="0" applyProtection="0"/>
    <xf numFmtId="0" fontId="20" fillId="36" borderId="0" applyNumberFormat="0" applyBorder="0" applyAlignment="0" applyProtection="0"/>
    <xf numFmtId="0" fontId="21" fillId="4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7" borderId="5" applyNumberFormat="0" applyAlignment="0" applyProtection="0"/>
    <xf numFmtId="0" fontId="29" fillId="45" borderId="1" applyNumberFormat="0" applyAlignment="0" applyProtection="0"/>
    <xf numFmtId="0" fontId="55" fillId="52" borderId="6" applyNumberFormat="0" applyAlignment="0" applyProtection="0"/>
    <xf numFmtId="0" fontId="3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59" fillId="53" borderId="0" applyNumberFormat="0" applyBorder="0" applyAlignment="0" applyProtection="0"/>
    <xf numFmtId="0" fontId="5" fillId="0" borderId="0">
      <alignment/>
      <protection/>
    </xf>
    <xf numFmtId="0" fontId="5" fillId="44" borderId="11" applyNumberFormat="0" applyFont="0" applyAlignment="0" applyProtection="0"/>
    <xf numFmtId="0" fontId="32" fillId="46" borderId="12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4" borderId="13" applyNumberFormat="0" applyFont="0" applyAlignment="0" applyProtection="0"/>
    <xf numFmtId="0" fontId="60" fillId="0" borderId="14" applyNumberFormat="0" applyFill="0" applyAlignment="0" applyProtection="0"/>
    <xf numFmtId="4" fontId="33" fillId="55" borderId="15" applyNumberFormat="0" applyProtection="0">
      <alignment vertical="center"/>
    </xf>
    <xf numFmtId="4" fontId="34" fillId="55" borderId="15" applyNumberFormat="0" applyProtection="0">
      <alignment vertical="center"/>
    </xf>
    <xf numFmtId="4" fontId="33" fillId="55" borderId="15" applyNumberFormat="0" applyProtection="0">
      <alignment horizontal="left" vertical="center" indent="1"/>
    </xf>
    <xf numFmtId="0" fontId="33" fillId="55" borderId="15" applyNumberFormat="0" applyProtection="0">
      <alignment horizontal="left" vertical="top" indent="1"/>
    </xf>
    <xf numFmtId="4" fontId="4" fillId="13" borderId="15" applyNumberFormat="0" applyProtection="0">
      <alignment horizontal="right" vertical="center"/>
    </xf>
    <xf numFmtId="4" fontId="4" fillId="9" borderId="15" applyNumberFormat="0" applyProtection="0">
      <alignment horizontal="right" vertical="center"/>
    </xf>
    <xf numFmtId="4" fontId="4" fillId="56" borderId="15" applyNumberFormat="0" applyProtection="0">
      <alignment horizontal="right" vertical="center"/>
    </xf>
    <xf numFmtId="4" fontId="4" fillId="57" borderId="15" applyNumberFormat="0" applyProtection="0">
      <alignment horizontal="right" vertical="center"/>
    </xf>
    <xf numFmtId="4" fontId="4" fillId="58" borderId="15" applyNumberFormat="0" applyProtection="0">
      <alignment horizontal="right" vertical="center"/>
    </xf>
    <xf numFmtId="4" fontId="4" fillId="59" borderId="15" applyNumberFormat="0" applyProtection="0">
      <alignment horizontal="right" vertical="center"/>
    </xf>
    <xf numFmtId="4" fontId="4" fillId="21" borderId="15" applyNumberFormat="0" applyProtection="0">
      <alignment horizontal="right" vertical="center"/>
    </xf>
    <xf numFmtId="4" fontId="4" fillId="60" borderId="15" applyNumberFormat="0" applyProtection="0">
      <alignment horizontal="right" vertical="center"/>
    </xf>
    <xf numFmtId="4" fontId="4" fillId="61" borderId="15" applyNumberFormat="0" applyProtection="0">
      <alignment horizontal="right" vertical="center"/>
    </xf>
    <xf numFmtId="4" fontId="33" fillId="62" borderId="16" applyNumberFormat="0" applyProtection="0">
      <alignment horizontal="left" vertical="center" indent="1"/>
    </xf>
    <xf numFmtId="4" fontId="4" fillId="63" borderId="0" applyNumberFormat="0" applyProtection="0">
      <alignment horizontal="left" vertical="center" indent="1"/>
    </xf>
    <xf numFmtId="4" fontId="35" fillId="20" borderId="0" applyNumberFormat="0" applyProtection="0">
      <alignment horizontal="left" vertical="center" indent="1"/>
    </xf>
    <xf numFmtId="4" fontId="4" fillId="8" borderId="15" applyNumberFormat="0" applyProtection="0">
      <alignment horizontal="right" vertical="center"/>
    </xf>
    <xf numFmtId="4" fontId="4" fillId="63" borderId="0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0" fontId="5" fillId="20" borderId="15" applyNumberFormat="0" applyProtection="0">
      <alignment horizontal="left" vertical="center" indent="1"/>
    </xf>
    <xf numFmtId="0" fontId="5" fillId="20" borderId="15" applyNumberFormat="0" applyProtection="0">
      <alignment horizontal="left" vertical="top" indent="1"/>
    </xf>
    <xf numFmtId="0" fontId="5" fillId="8" borderId="15" applyNumberFormat="0" applyProtection="0">
      <alignment horizontal="left" vertical="center" indent="1"/>
    </xf>
    <xf numFmtId="0" fontId="5" fillId="8" borderId="15" applyNumberFormat="0" applyProtection="0">
      <alignment horizontal="left" vertical="top" indent="1"/>
    </xf>
    <xf numFmtId="0" fontId="5" fillId="12" borderId="15" applyNumberFormat="0" applyProtection="0">
      <alignment horizontal="left" vertical="center" indent="1"/>
    </xf>
    <xf numFmtId="0" fontId="5" fillId="12" borderId="15" applyNumberFormat="0" applyProtection="0">
      <alignment horizontal="left" vertical="top" indent="1"/>
    </xf>
    <xf numFmtId="0" fontId="5" fillId="63" borderId="15" applyNumberFormat="0" applyProtection="0">
      <alignment horizontal="left" vertical="center" indent="1"/>
    </xf>
    <xf numFmtId="0" fontId="5" fillId="63" borderId="15" applyNumberFormat="0" applyProtection="0">
      <alignment horizontal="left" vertical="top" indent="1"/>
    </xf>
    <xf numFmtId="4" fontId="33" fillId="8" borderId="0" applyNumberFormat="0" applyProtection="0">
      <alignment horizontal="left" vertical="center" indent="1"/>
    </xf>
    <xf numFmtId="0" fontId="5" fillId="11" borderId="17" applyNumberFormat="0">
      <alignment/>
      <protection locked="0"/>
    </xf>
    <xf numFmtId="4" fontId="4" fillId="10" borderId="15" applyNumberFormat="0" applyProtection="0">
      <alignment vertical="center"/>
    </xf>
    <xf numFmtId="4" fontId="36" fillId="10" borderId="15" applyNumberFormat="0" applyProtection="0">
      <alignment vertical="center"/>
    </xf>
    <xf numFmtId="4" fontId="4" fillId="10" borderId="15" applyNumberFormat="0" applyProtection="0">
      <alignment horizontal="left" vertical="center" indent="1"/>
    </xf>
    <xf numFmtId="0" fontId="4" fillId="10" borderId="15" applyNumberFormat="0" applyProtection="0">
      <alignment horizontal="left" vertical="top" indent="1"/>
    </xf>
    <xf numFmtId="4" fontId="4" fillId="63" borderId="15" applyNumberFormat="0" applyProtection="0">
      <alignment horizontal="right" vertical="center"/>
    </xf>
    <xf numFmtId="4" fontId="36" fillId="63" borderId="15" applyNumberFormat="0" applyProtection="0">
      <alignment horizontal="right" vertical="center"/>
    </xf>
    <xf numFmtId="4" fontId="4" fillId="8" borderId="15" applyNumberFormat="0" applyProtection="0">
      <alignment horizontal="left" vertical="center" indent="1"/>
    </xf>
    <xf numFmtId="0" fontId="4" fillId="8" borderId="15" applyNumberFormat="0" applyProtection="0">
      <alignment horizontal="left" vertical="top" indent="1"/>
    </xf>
    <xf numFmtId="4" fontId="37" fillId="64" borderId="0" applyNumberFormat="0" applyProtection="0">
      <alignment horizontal="left" vertical="center" indent="1"/>
    </xf>
    <xf numFmtId="4" fontId="38" fillId="63" borderId="15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64" fillId="65" borderId="20" applyNumberFormat="0" applyAlignment="0" applyProtection="0"/>
    <xf numFmtId="0" fontId="65" fillId="66" borderId="20" applyNumberFormat="0" applyAlignment="0" applyProtection="0"/>
    <xf numFmtId="0" fontId="66" fillId="66" borderId="21" applyNumberFormat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0" fillId="55" borderId="0" xfId="0" applyNumberFormat="1" applyFill="1" applyAlignment="1">
      <alignment/>
    </xf>
    <xf numFmtId="3" fontId="0" fillId="11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70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70" fontId="9" fillId="0" borderId="24" xfId="0" applyNumberFormat="1" applyFont="1" applyFill="1" applyBorder="1" applyAlignment="1">
      <alignment horizontal="center"/>
    </xf>
    <xf numFmtId="170" fontId="14" fillId="0" borderId="17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13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14" fontId="9" fillId="0" borderId="26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4" fontId="11" fillId="0" borderId="26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4" fontId="9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9" fillId="0" borderId="17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170" fontId="8" fillId="0" borderId="29" xfId="0" applyNumberFormat="1" applyFont="1" applyFill="1" applyBorder="1" applyAlignment="1">
      <alignment horizontal="center"/>
    </xf>
    <xf numFmtId="170" fontId="9" fillId="0" borderId="30" xfId="0" applyNumberFormat="1" applyFont="1" applyFill="1" applyBorder="1" applyAlignment="1">
      <alignment horizontal="center"/>
    </xf>
    <xf numFmtId="170" fontId="8" fillId="0" borderId="30" xfId="0" applyNumberFormat="1" applyFont="1" applyFill="1" applyBorder="1" applyAlignment="1">
      <alignment horizontal="center"/>
    </xf>
    <xf numFmtId="170" fontId="9" fillId="0" borderId="31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right" vertical="center"/>
    </xf>
    <xf numFmtId="170" fontId="9" fillId="0" borderId="30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right"/>
    </xf>
    <xf numFmtId="3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wrapText="1"/>
    </xf>
    <xf numFmtId="0" fontId="15" fillId="0" borderId="35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wrapText="1"/>
    </xf>
    <xf numFmtId="49" fontId="16" fillId="0" borderId="35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left" wrapText="1"/>
    </xf>
    <xf numFmtId="49" fontId="6" fillId="0" borderId="35" xfId="0" applyNumberFormat="1" applyFont="1" applyFill="1" applyBorder="1" applyAlignment="1">
      <alignment horizontal="left" wrapText="1"/>
    </xf>
    <xf numFmtId="0" fontId="11" fillId="0" borderId="35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12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0" fontId="9" fillId="0" borderId="31" xfId="0" applyNumberFormat="1" applyFont="1" applyFill="1" applyBorder="1" applyAlignment="1">
      <alignment horizontal="center" vertical="center"/>
    </xf>
    <xf numFmtId="170" fontId="9" fillId="0" borderId="36" xfId="0" applyNumberFormat="1" applyFont="1" applyBorder="1" applyAlignment="1">
      <alignment horizontal="center"/>
    </xf>
    <xf numFmtId="170" fontId="9" fillId="0" borderId="31" xfId="0" applyNumberFormat="1" applyFont="1" applyBorder="1" applyAlignment="1">
      <alignment horizontal="center"/>
    </xf>
    <xf numFmtId="170" fontId="9" fillId="0" borderId="37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0" fontId="9" fillId="0" borderId="31" xfId="0" applyNumberFormat="1" applyFont="1" applyBorder="1" applyAlignment="1">
      <alignment horizontal="center" vertical="center"/>
    </xf>
    <xf numFmtId="170" fontId="9" fillId="0" borderId="38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4" fontId="9" fillId="0" borderId="41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horizontal="right"/>
    </xf>
    <xf numFmtId="4" fontId="41" fillId="0" borderId="22" xfId="109" applyNumberFormat="1" applyFont="1" applyFill="1" applyBorder="1" applyProtection="1">
      <alignment vertical="center"/>
      <protection/>
    </xf>
    <xf numFmtId="4" fontId="42" fillId="0" borderId="42" xfId="109" applyNumberFormat="1" applyFont="1" applyFill="1" applyBorder="1" applyProtection="1">
      <alignment vertical="center"/>
      <protection/>
    </xf>
    <xf numFmtId="4" fontId="9" fillId="0" borderId="17" xfId="102" applyNumberFormat="1" applyFont="1" applyFill="1" applyBorder="1" applyAlignment="1">
      <alignment vertical="center"/>
      <protection/>
    </xf>
    <xf numFmtId="4" fontId="42" fillId="0" borderId="17" xfId="109" applyNumberFormat="1" applyFont="1" applyFill="1" applyBorder="1" applyProtection="1">
      <alignment vertical="center"/>
      <protection/>
    </xf>
    <xf numFmtId="0" fontId="0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center"/>
    </xf>
    <xf numFmtId="4" fontId="10" fillId="0" borderId="15" xfId="109" applyNumberFormat="1" applyFont="1" applyFill="1" applyProtection="1">
      <alignment vertical="center"/>
      <protection/>
    </xf>
    <xf numFmtId="4" fontId="9" fillId="0" borderId="17" xfId="0" applyNumberFormat="1" applyFont="1" applyFill="1" applyBorder="1" applyAlignment="1">
      <alignment horizontal="right" vertical="center"/>
    </xf>
    <xf numFmtId="4" fontId="11" fillId="0" borderId="17" xfId="109" applyNumberFormat="1" applyFont="1" applyFill="1" applyBorder="1" applyProtection="1">
      <alignment vertical="center"/>
      <protection/>
    </xf>
    <xf numFmtId="3" fontId="0" fillId="0" borderId="0" xfId="0" applyNumberFormat="1" applyFill="1" applyAlignment="1">
      <alignment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170" fontId="9" fillId="0" borderId="17" xfId="0" applyNumberFormat="1" applyFont="1" applyFill="1" applyBorder="1" applyAlignment="1">
      <alignment horizontal="right" vertical="center"/>
    </xf>
    <xf numFmtId="170" fontId="9" fillId="0" borderId="17" xfId="0" applyNumberFormat="1" applyFont="1" applyFill="1" applyBorder="1" applyAlignment="1">
      <alignment horizontal="right"/>
    </xf>
    <xf numFmtId="170" fontId="9" fillId="0" borderId="31" xfId="0" applyNumberFormat="1" applyFont="1" applyFill="1" applyBorder="1" applyAlignment="1">
      <alignment horizontal="center"/>
    </xf>
    <xf numFmtId="170" fontId="8" fillId="0" borderId="31" xfId="0" applyNumberFormat="1" applyFont="1" applyFill="1" applyBorder="1" applyAlignment="1">
      <alignment horizontal="center"/>
    </xf>
    <xf numFmtId="4" fontId="41" fillId="0" borderId="43" xfId="109" applyNumberFormat="1" applyFont="1" applyFill="1" applyBorder="1" applyProtection="1">
      <alignment vertical="center"/>
      <protection/>
    </xf>
    <xf numFmtId="4" fontId="11" fillId="0" borderId="28" xfId="109" applyNumberFormat="1" applyFont="1" applyFill="1" applyBorder="1" applyProtection="1">
      <alignment vertical="center"/>
      <protection/>
    </xf>
    <xf numFmtId="4" fontId="42" fillId="0" borderId="43" xfId="109" applyNumberFormat="1" applyFont="1" applyFill="1" applyBorder="1" applyProtection="1">
      <alignment vertical="center"/>
      <protection/>
    </xf>
    <xf numFmtId="4" fontId="42" fillId="0" borderId="44" xfId="109" applyNumberFormat="1" applyFont="1" applyFill="1" applyBorder="1" applyProtection="1">
      <alignment vertical="center"/>
      <protection/>
    </xf>
    <xf numFmtId="4" fontId="42" fillId="0" borderId="41" xfId="109" applyNumberFormat="1" applyFont="1" applyFill="1" applyBorder="1" applyProtection="1">
      <alignment vertical="center"/>
      <protection/>
    </xf>
    <xf numFmtId="4" fontId="42" fillId="0" borderId="17" xfId="109" applyNumberFormat="1" applyFont="1" applyFill="1" applyBorder="1" applyProtection="1">
      <alignment vertical="center"/>
      <protection/>
    </xf>
    <xf numFmtId="4" fontId="9" fillId="0" borderId="28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center"/>
    </xf>
  </cellXfs>
  <cellStyles count="1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omma" xfId="77"/>
    <cellStyle name="Comma [0]" xfId="78"/>
    <cellStyle name="Dobrá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Check Cell" xfId="90"/>
    <cellStyle name="Input" xfId="91"/>
    <cellStyle name="Kontrolná bunka" xfId="92"/>
    <cellStyle name="Linked Cell" xfId="93"/>
    <cellStyle name="Currency" xfId="94"/>
    <cellStyle name="Currency [0]" xfId="95"/>
    <cellStyle name="Nadpis 1" xfId="96"/>
    <cellStyle name="Nadpis 2" xfId="97"/>
    <cellStyle name="Nadpis 3" xfId="98"/>
    <cellStyle name="Nadpis 4" xfId="99"/>
    <cellStyle name="Neutral" xfId="100"/>
    <cellStyle name="Neutrálna" xfId="101"/>
    <cellStyle name="Normálna 2" xfId="102"/>
    <cellStyle name="Note" xfId="103"/>
    <cellStyle name="Output" xfId="104"/>
    <cellStyle name="Percent" xfId="105"/>
    <cellStyle name="Followed Hyperlink" xfId="106"/>
    <cellStyle name="Poznámka" xfId="107"/>
    <cellStyle name="Prepojená bunka" xfId="108"/>
    <cellStyle name="SAPBEXaggData" xfId="109"/>
    <cellStyle name="SAPBEXaggDataEmph" xfId="110"/>
    <cellStyle name="SAPBEXaggItem" xfId="111"/>
    <cellStyle name="SAPBEXaggItemX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chaText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Sheet Title" xfId="148"/>
    <cellStyle name="Spolu" xfId="149"/>
    <cellStyle name="Text upozornenia" xfId="150"/>
    <cellStyle name="Title" xfId="151"/>
    <cellStyle name="Titul" xfId="152"/>
    <cellStyle name="Total" xfId="153"/>
    <cellStyle name="Vstup" xfId="154"/>
    <cellStyle name="Výpočet" xfId="155"/>
    <cellStyle name="Výstup" xfId="156"/>
    <cellStyle name="Vysvetľujúci text" xfId="157"/>
    <cellStyle name="Warning Text" xfId="158"/>
    <cellStyle name="Zlá" xfId="159"/>
    <cellStyle name="Zvýraznenie1" xfId="160"/>
    <cellStyle name="Zvýraznenie2" xfId="161"/>
    <cellStyle name="Zvýraznenie3" xfId="162"/>
    <cellStyle name="Zvýraznenie4" xfId="163"/>
    <cellStyle name="Zvýraznenie5" xfId="164"/>
    <cellStyle name="Zvýraznenie6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3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29" sqref="AA29"/>
    </sheetView>
  </sheetViews>
  <sheetFormatPr defaultColWidth="9.00390625" defaultRowHeight="12.75"/>
  <cols>
    <col min="1" max="1" width="62.75390625" style="2" customWidth="1"/>
    <col min="2" max="2" width="14.00390625" style="4" customWidth="1"/>
    <col min="3" max="3" width="17.375" style="1" hidden="1" customWidth="1"/>
    <col min="4" max="4" width="16.00390625" style="6" hidden="1" customWidth="1"/>
    <col min="5" max="5" width="20.25390625" style="6" hidden="1" customWidth="1"/>
    <col min="6" max="6" width="17.375" style="6" hidden="1" customWidth="1"/>
    <col min="7" max="8" width="16.00390625" style="6" hidden="1" customWidth="1"/>
    <col min="9" max="9" width="20.25390625" style="6" hidden="1" customWidth="1"/>
    <col min="10" max="10" width="10.375" style="1" hidden="1" customWidth="1"/>
    <col min="11" max="11" width="18.875" style="1" hidden="1" customWidth="1"/>
    <col min="12" max="12" width="15.125" style="1" hidden="1" customWidth="1"/>
    <col min="13" max="13" width="20.125" style="1" hidden="1" customWidth="1"/>
    <col min="14" max="15" width="17.75390625" style="1" hidden="1" customWidth="1"/>
    <col min="16" max="16" width="15.375" style="1" hidden="1" customWidth="1"/>
    <col min="17" max="17" width="12.875" style="1" hidden="1" customWidth="1"/>
    <col min="18" max="18" width="17.25390625" style="1" hidden="1" customWidth="1"/>
    <col min="19" max="19" width="14.625" style="1" hidden="1" customWidth="1"/>
    <col min="20" max="20" width="14.375" style="1" hidden="1" customWidth="1"/>
    <col min="21" max="21" width="14.625" style="1" hidden="1" customWidth="1"/>
    <col min="22" max="22" width="19.625" style="1" hidden="1" customWidth="1"/>
    <col min="23" max="24" width="14.625" style="0" hidden="1" customWidth="1"/>
    <col min="25" max="25" width="15.625" style="0" customWidth="1"/>
    <col min="26" max="26" width="19.125" style="0" bestFit="1" customWidth="1"/>
    <col min="27" max="27" width="17.75390625" style="0" customWidth="1"/>
    <col min="28" max="28" width="27.625" style="0" customWidth="1"/>
  </cols>
  <sheetData>
    <row r="1" ht="12.75">
      <c r="B1" s="117"/>
    </row>
    <row r="2" ht="12.75">
      <c r="B2" s="117"/>
    </row>
    <row r="3" ht="12.75">
      <c r="B3" s="117"/>
    </row>
    <row r="4" spans="1:28" ht="12.75">
      <c r="A4" s="7"/>
      <c r="B4" s="8"/>
      <c r="C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9"/>
      <c r="X4" s="9"/>
      <c r="Y4" s="9"/>
      <c r="Z4" s="9"/>
      <c r="AA4" s="112" t="s">
        <v>75</v>
      </c>
      <c r="AB4" s="9"/>
    </row>
    <row r="5" spans="1:28" ht="12.75">
      <c r="A5" s="7"/>
      <c r="B5" s="8"/>
      <c r="C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/>
      <c r="X5" s="9"/>
      <c r="Y5" s="9"/>
      <c r="Z5" s="9"/>
      <c r="AA5" s="112"/>
      <c r="AB5" s="9"/>
    </row>
    <row r="6" spans="1:28" ht="12.75">
      <c r="A6" s="7"/>
      <c r="B6" s="8"/>
      <c r="C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9"/>
      <c r="X6" s="9"/>
      <c r="Y6" s="9"/>
      <c r="Z6" s="9"/>
      <c r="AA6" s="112"/>
      <c r="AB6" s="9"/>
    </row>
    <row r="7" spans="1:28" ht="15.75">
      <c r="A7" s="136" t="s">
        <v>69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9"/>
    </row>
    <row r="8" spans="1:2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9"/>
    </row>
    <row r="9" spans="1:28" ht="13.5" thickBot="1">
      <c r="A9" s="7"/>
      <c r="B9" s="8"/>
      <c r="C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"/>
      <c r="X9" s="9"/>
      <c r="Y9" s="9"/>
      <c r="Z9" s="9"/>
      <c r="AA9" s="10" t="s">
        <v>61</v>
      </c>
      <c r="AB9" s="9"/>
    </row>
    <row r="10" spans="1:28" ht="15">
      <c r="A10" s="63" t="s">
        <v>42</v>
      </c>
      <c r="B10" s="12" t="s">
        <v>35</v>
      </c>
      <c r="C10" s="13" t="s">
        <v>9</v>
      </c>
      <c r="D10" s="14" t="s">
        <v>15</v>
      </c>
      <c r="E10" s="12" t="s">
        <v>10</v>
      </c>
      <c r="F10" s="14" t="s">
        <v>17</v>
      </c>
      <c r="G10" s="14" t="s">
        <v>18</v>
      </c>
      <c r="H10" s="15" t="s">
        <v>20</v>
      </c>
      <c r="I10" s="12" t="s">
        <v>10</v>
      </c>
      <c r="J10" s="14" t="s">
        <v>21</v>
      </c>
      <c r="K10" s="14" t="s">
        <v>22</v>
      </c>
      <c r="L10" s="14" t="s">
        <v>23</v>
      </c>
      <c r="M10" s="14" t="s">
        <v>24</v>
      </c>
      <c r="N10" s="14" t="s">
        <v>25</v>
      </c>
      <c r="O10" s="14" t="s">
        <v>26</v>
      </c>
      <c r="P10" s="14" t="s">
        <v>27</v>
      </c>
      <c r="Q10" s="14" t="s">
        <v>29</v>
      </c>
      <c r="R10" s="14" t="s">
        <v>10</v>
      </c>
      <c r="S10" s="14" t="s">
        <v>30</v>
      </c>
      <c r="T10" s="14" t="s">
        <v>31</v>
      </c>
      <c r="U10" s="14" t="s">
        <v>32</v>
      </c>
      <c r="V10" s="14" t="s">
        <v>33</v>
      </c>
      <c r="W10" s="14" t="s">
        <v>34</v>
      </c>
      <c r="X10" s="14" t="s">
        <v>29</v>
      </c>
      <c r="Y10" s="16" t="s">
        <v>37</v>
      </c>
      <c r="Z10" s="16" t="s">
        <v>39</v>
      </c>
      <c r="AA10" s="17" t="s">
        <v>40</v>
      </c>
      <c r="AB10" s="9"/>
    </row>
    <row r="11" spans="1:28" ht="15.75" thickBot="1">
      <c r="A11" s="64"/>
      <c r="B11" s="34" t="s">
        <v>36</v>
      </c>
      <c r="C11" s="35">
        <v>38744</v>
      </c>
      <c r="D11" s="35">
        <v>38755</v>
      </c>
      <c r="E11" s="36" t="s">
        <v>16</v>
      </c>
      <c r="F11" s="35">
        <v>38778</v>
      </c>
      <c r="G11" s="35">
        <v>38796</v>
      </c>
      <c r="H11" s="37">
        <v>38807</v>
      </c>
      <c r="I11" s="36" t="s">
        <v>19</v>
      </c>
      <c r="J11" s="35">
        <v>38800</v>
      </c>
      <c r="K11" s="35">
        <v>38800</v>
      </c>
      <c r="L11" s="35">
        <v>38798</v>
      </c>
      <c r="M11" s="35">
        <v>38807</v>
      </c>
      <c r="N11" s="35">
        <v>38811</v>
      </c>
      <c r="O11" s="35">
        <v>38813</v>
      </c>
      <c r="P11" s="35">
        <v>38817</v>
      </c>
      <c r="Q11" s="35">
        <v>38837</v>
      </c>
      <c r="R11" s="38" t="s">
        <v>28</v>
      </c>
      <c r="S11" s="35">
        <v>38853</v>
      </c>
      <c r="T11" s="35">
        <v>38839</v>
      </c>
      <c r="U11" s="35">
        <v>38849</v>
      </c>
      <c r="V11" s="35">
        <v>38852</v>
      </c>
      <c r="W11" s="39">
        <v>38861</v>
      </c>
      <c r="X11" s="35">
        <v>38868</v>
      </c>
      <c r="Y11" s="40" t="s">
        <v>38</v>
      </c>
      <c r="Z11" s="40" t="s">
        <v>36</v>
      </c>
      <c r="AA11" s="41" t="s">
        <v>41</v>
      </c>
      <c r="AB11" s="9"/>
    </row>
    <row r="12" spans="1:28" ht="17.25" customHeight="1">
      <c r="A12" s="65" t="s">
        <v>0</v>
      </c>
      <c r="B12" s="99">
        <v>63765000</v>
      </c>
      <c r="C12" s="30"/>
      <c r="D12" s="31"/>
      <c r="E12" s="32">
        <f aca="true" t="shared" si="0" ref="E12:E19">SUM(B12:D12)</f>
        <v>63765000</v>
      </c>
      <c r="F12" s="31"/>
      <c r="G12" s="32"/>
      <c r="H12" s="32"/>
      <c r="I12" s="32">
        <f aca="true" t="shared" si="1" ref="I12:I19">SUM(E12+F12+G12+H12)</f>
        <v>63765000</v>
      </c>
      <c r="J12" s="32"/>
      <c r="K12" s="32"/>
      <c r="L12" s="32"/>
      <c r="M12" s="32"/>
      <c r="N12" s="32"/>
      <c r="O12" s="32"/>
      <c r="P12" s="32"/>
      <c r="Q12" s="32"/>
      <c r="R12" s="23">
        <f aca="true" t="shared" si="2" ref="R12:R19">SUM(I12+J12+K12+L12+M12+N12+O12+P12+Q12)</f>
        <v>63765000</v>
      </c>
      <c r="S12" s="32"/>
      <c r="T12" s="32"/>
      <c r="U12" s="32"/>
      <c r="V12" s="32"/>
      <c r="W12" s="33"/>
      <c r="X12" s="33"/>
      <c r="Y12" s="104">
        <v>61509826.32</v>
      </c>
      <c r="Z12" s="108">
        <v>94439440.2</v>
      </c>
      <c r="AA12" s="50">
        <f>Z12/Y12*100</f>
        <v>153.53553383273479</v>
      </c>
      <c r="AB12" s="9"/>
    </row>
    <row r="13" spans="1:28" ht="15">
      <c r="A13" s="66" t="s">
        <v>44</v>
      </c>
      <c r="B13" s="59">
        <v>63765000</v>
      </c>
      <c r="C13" s="18"/>
      <c r="D13" s="19"/>
      <c r="E13" s="19">
        <f t="shared" si="0"/>
        <v>63765000</v>
      </c>
      <c r="F13" s="20"/>
      <c r="G13" s="19"/>
      <c r="H13" s="19"/>
      <c r="I13" s="19">
        <f t="shared" si="1"/>
        <v>63765000</v>
      </c>
      <c r="J13" s="19"/>
      <c r="K13" s="19"/>
      <c r="L13" s="19"/>
      <c r="M13" s="19"/>
      <c r="N13" s="19"/>
      <c r="O13" s="19"/>
      <c r="P13" s="19"/>
      <c r="Q13" s="19"/>
      <c r="R13" s="21">
        <f t="shared" si="2"/>
        <v>63765000</v>
      </c>
      <c r="S13" s="19"/>
      <c r="T13" s="19"/>
      <c r="U13" s="19"/>
      <c r="V13" s="19"/>
      <c r="W13" s="22"/>
      <c r="X13" s="22"/>
      <c r="Y13" s="106">
        <v>61509826.32</v>
      </c>
      <c r="Z13" s="109">
        <v>94439440.2</v>
      </c>
      <c r="AA13" s="50">
        <f>Z13/Y13*100</f>
        <v>153.53553383273479</v>
      </c>
      <c r="AB13" s="9"/>
    </row>
    <row r="14" spans="1:28" ht="14.25">
      <c r="A14" s="66" t="s">
        <v>3</v>
      </c>
      <c r="B14" s="59">
        <v>0</v>
      </c>
      <c r="C14" s="18"/>
      <c r="D14" s="19"/>
      <c r="E14" s="19">
        <f t="shared" si="0"/>
        <v>0</v>
      </c>
      <c r="F14" s="20"/>
      <c r="G14" s="19"/>
      <c r="H14" s="19"/>
      <c r="I14" s="19">
        <f t="shared" si="1"/>
        <v>0</v>
      </c>
      <c r="J14" s="19"/>
      <c r="K14" s="19"/>
      <c r="L14" s="19"/>
      <c r="M14" s="19"/>
      <c r="N14" s="19"/>
      <c r="O14" s="19"/>
      <c r="P14" s="19"/>
      <c r="Q14" s="19"/>
      <c r="R14" s="21">
        <f t="shared" si="2"/>
        <v>0</v>
      </c>
      <c r="S14" s="19"/>
      <c r="T14" s="19"/>
      <c r="U14" s="19"/>
      <c r="V14" s="19"/>
      <c r="W14" s="22"/>
      <c r="X14" s="22"/>
      <c r="Y14" s="59">
        <v>0</v>
      </c>
      <c r="Z14" s="44">
        <v>0</v>
      </c>
      <c r="AA14" s="51"/>
      <c r="AB14" s="9"/>
    </row>
    <row r="15" spans="1:28" ht="7.5" customHeight="1">
      <c r="A15" s="66"/>
      <c r="B15" s="59"/>
      <c r="C15" s="18"/>
      <c r="D15" s="19"/>
      <c r="E15" s="19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  <c r="S15" s="19"/>
      <c r="T15" s="19"/>
      <c r="U15" s="19"/>
      <c r="V15" s="19"/>
      <c r="W15" s="22"/>
      <c r="X15" s="22"/>
      <c r="Y15" s="59"/>
      <c r="Z15" s="44"/>
      <c r="AA15" s="51"/>
      <c r="AB15" s="9"/>
    </row>
    <row r="16" spans="1:28" ht="15">
      <c r="A16" s="67" t="s">
        <v>45</v>
      </c>
      <c r="B16" s="54">
        <v>838574955</v>
      </c>
      <c r="C16" s="19">
        <v>956160430</v>
      </c>
      <c r="D16" s="19">
        <v>-18147369</v>
      </c>
      <c r="E16" s="19">
        <f t="shared" si="0"/>
        <v>1776588016</v>
      </c>
      <c r="F16" s="19">
        <v>6700000</v>
      </c>
      <c r="G16" s="19">
        <v>-1659800</v>
      </c>
      <c r="H16" s="19"/>
      <c r="I16" s="19">
        <f t="shared" si="1"/>
        <v>1781628216</v>
      </c>
      <c r="J16" s="19">
        <v>-600000</v>
      </c>
      <c r="K16" s="19">
        <v>3500000</v>
      </c>
      <c r="L16" s="19">
        <v>139200</v>
      </c>
      <c r="M16" s="19">
        <v>1800000</v>
      </c>
      <c r="N16" s="21">
        <v>48366929.7</v>
      </c>
      <c r="O16" s="19">
        <v>5387900</v>
      </c>
      <c r="P16" s="19"/>
      <c r="Q16" s="19"/>
      <c r="R16" s="21">
        <f t="shared" si="2"/>
        <v>1840222245.7</v>
      </c>
      <c r="S16" s="19"/>
      <c r="T16" s="19"/>
      <c r="U16" s="19"/>
      <c r="V16" s="19"/>
      <c r="W16" s="22"/>
      <c r="X16" s="22"/>
      <c r="Y16" s="94">
        <v>998141018.66</v>
      </c>
      <c r="Z16" s="114">
        <v>997770580.73</v>
      </c>
      <c r="AA16" s="52">
        <f>Z16/Y16*100</f>
        <v>99.96288721502526</v>
      </c>
      <c r="AB16" s="9"/>
    </row>
    <row r="17" spans="1:28" ht="8.25" customHeight="1">
      <c r="A17" s="67"/>
      <c r="B17" s="5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1"/>
      <c r="O17" s="19"/>
      <c r="P17" s="19"/>
      <c r="Q17" s="19"/>
      <c r="R17" s="21"/>
      <c r="S17" s="19"/>
      <c r="T17" s="19"/>
      <c r="U17" s="19"/>
      <c r="V17" s="19"/>
      <c r="W17" s="22"/>
      <c r="X17" s="22"/>
      <c r="Y17" s="94"/>
      <c r="Z17" s="49"/>
      <c r="AA17" s="52"/>
      <c r="AB17" s="9"/>
    </row>
    <row r="18" spans="1:28" ht="15">
      <c r="A18" s="67" t="s">
        <v>62</v>
      </c>
      <c r="B18" s="59">
        <v>838574955</v>
      </c>
      <c r="C18" s="19">
        <v>956160430</v>
      </c>
      <c r="D18" s="19">
        <v>-18147369</v>
      </c>
      <c r="E18" s="19">
        <f t="shared" si="0"/>
        <v>1776588016</v>
      </c>
      <c r="F18" s="19">
        <v>6700000</v>
      </c>
      <c r="G18" s="19">
        <v>-1659800</v>
      </c>
      <c r="H18" s="19"/>
      <c r="I18" s="19">
        <f t="shared" si="1"/>
        <v>1781628216</v>
      </c>
      <c r="J18" s="19">
        <v>-600000</v>
      </c>
      <c r="K18" s="19">
        <v>3500000</v>
      </c>
      <c r="L18" s="19">
        <v>139200</v>
      </c>
      <c r="M18" s="19">
        <v>1800000</v>
      </c>
      <c r="N18" s="21">
        <v>48366929.7</v>
      </c>
      <c r="O18" s="19">
        <v>5387900</v>
      </c>
      <c r="P18" s="19"/>
      <c r="Q18" s="19"/>
      <c r="R18" s="21">
        <f t="shared" si="2"/>
        <v>1840222245.7</v>
      </c>
      <c r="S18" s="19"/>
      <c r="T18" s="19"/>
      <c r="U18" s="19"/>
      <c r="V18" s="19"/>
      <c r="W18" s="22"/>
      <c r="X18" s="22"/>
      <c r="Y18" s="93">
        <v>983386402.07</v>
      </c>
      <c r="Z18" s="93">
        <v>983015964.15</v>
      </c>
      <c r="AA18" s="51">
        <f>Z18/Y18*100</f>
        <v>99.96233038008047</v>
      </c>
      <c r="AB18" s="9"/>
    </row>
    <row r="19" spans="1:28" ht="14.25">
      <c r="A19" s="68" t="s">
        <v>11</v>
      </c>
      <c r="B19" s="59">
        <v>1388170</v>
      </c>
      <c r="C19" s="19"/>
      <c r="D19" s="19"/>
      <c r="E19" s="19">
        <f t="shared" si="0"/>
        <v>1388170</v>
      </c>
      <c r="F19" s="19"/>
      <c r="G19" s="19"/>
      <c r="H19" s="19"/>
      <c r="I19" s="19">
        <f t="shared" si="1"/>
        <v>1388170</v>
      </c>
      <c r="J19" s="19"/>
      <c r="K19" s="19"/>
      <c r="L19" s="19"/>
      <c r="M19" s="19"/>
      <c r="N19" s="19"/>
      <c r="O19" s="19"/>
      <c r="P19" s="19"/>
      <c r="Q19" s="19"/>
      <c r="R19" s="21">
        <f t="shared" si="2"/>
        <v>1388170</v>
      </c>
      <c r="S19" s="19"/>
      <c r="T19" s="19"/>
      <c r="U19" s="19"/>
      <c r="V19" s="19"/>
      <c r="W19" s="22"/>
      <c r="X19" s="22"/>
      <c r="Y19" s="93">
        <v>6417627.27</v>
      </c>
      <c r="Z19" s="93">
        <v>6417595.2</v>
      </c>
      <c r="AA19" s="51">
        <v>100</v>
      </c>
      <c r="AB19" s="9"/>
    </row>
    <row r="20" spans="1:28" ht="26.25" customHeight="1">
      <c r="A20" s="68" t="s">
        <v>63</v>
      </c>
      <c r="B20" s="59">
        <v>465040581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55"/>
      <c r="S20" s="60"/>
      <c r="T20" s="60"/>
      <c r="U20" s="60"/>
      <c r="V20" s="60"/>
      <c r="W20" s="61"/>
      <c r="X20" s="61"/>
      <c r="Y20" s="93">
        <v>474133619.31</v>
      </c>
      <c r="Z20" s="115">
        <v>474052599.55</v>
      </c>
      <c r="AA20" s="57">
        <f aca="true" t="shared" si="3" ref="AA20:AA25">Z20/Y20*100</f>
        <v>99.98291204067792</v>
      </c>
      <c r="AB20" s="9"/>
    </row>
    <row r="21" spans="1:28" ht="26.25" customHeight="1">
      <c r="A21" s="68" t="s">
        <v>60</v>
      </c>
      <c r="B21" s="59">
        <v>15105919</v>
      </c>
      <c r="C21" s="60"/>
      <c r="D21" s="60"/>
      <c r="E21" s="60">
        <f>SUM(B21:D21)</f>
        <v>15105919</v>
      </c>
      <c r="F21" s="60"/>
      <c r="G21" s="60"/>
      <c r="H21" s="60">
        <v>-9491000</v>
      </c>
      <c r="I21" s="60">
        <f>SUM(E21+F21+G21+H21)</f>
        <v>5614919</v>
      </c>
      <c r="J21" s="60"/>
      <c r="K21" s="60"/>
      <c r="L21" s="60"/>
      <c r="M21" s="60"/>
      <c r="N21" s="60">
        <v>53733</v>
      </c>
      <c r="O21" s="60"/>
      <c r="P21" s="60"/>
      <c r="Q21" s="60">
        <v>-3750001</v>
      </c>
      <c r="R21" s="55">
        <f>SUM(I21+J21+K21+L21+M21+N21+O21+P21+Q21)</f>
        <v>1918651</v>
      </c>
      <c r="S21" s="60"/>
      <c r="T21" s="60"/>
      <c r="U21" s="60"/>
      <c r="V21" s="60"/>
      <c r="W21" s="61"/>
      <c r="X21" s="62">
        <v>-7877060</v>
      </c>
      <c r="Y21" s="93">
        <v>16322017</v>
      </c>
      <c r="Z21" s="115">
        <v>16322002.5</v>
      </c>
      <c r="AA21" s="83">
        <f t="shared" si="3"/>
        <v>99.99991116294021</v>
      </c>
      <c r="AB21" s="9"/>
    </row>
    <row r="22" spans="1:27" s="3" customFormat="1" ht="32.25" customHeight="1">
      <c r="A22" s="66" t="s">
        <v>70</v>
      </c>
      <c r="B22" s="56">
        <v>37338</v>
      </c>
      <c r="C22" s="56">
        <v>956160430</v>
      </c>
      <c r="D22" s="56">
        <v>-12559702</v>
      </c>
      <c r="E22" s="56">
        <f>SUM(B22:D22)</f>
        <v>943638066</v>
      </c>
      <c r="F22" s="118">
        <v>6700000</v>
      </c>
      <c r="G22" s="118"/>
      <c r="H22" s="118"/>
      <c r="I22" s="56">
        <f>SUM(E22+F22+G22+H22)</f>
        <v>950338066</v>
      </c>
      <c r="J22" s="119"/>
      <c r="K22" s="119">
        <v>3500000</v>
      </c>
      <c r="L22" s="119"/>
      <c r="M22" s="119">
        <v>1800000</v>
      </c>
      <c r="N22" s="119">
        <v>38619000</v>
      </c>
      <c r="O22" s="119">
        <v>5387900</v>
      </c>
      <c r="P22" s="119"/>
      <c r="Q22" s="119"/>
      <c r="R22" s="120">
        <f>SUM(I22+J22+K22+L22+M22+N22+O22+P22+Q22)</f>
        <v>999644966</v>
      </c>
      <c r="S22" s="119">
        <v>-343470000</v>
      </c>
      <c r="T22" s="119"/>
      <c r="U22" s="119"/>
      <c r="V22" s="119"/>
      <c r="W22" s="119">
        <v>31546000</v>
      </c>
      <c r="X22" s="119"/>
      <c r="Y22" s="56">
        <v>37448</v>
      </c>
      <c r="Z22" s="56">
        <v>36012</v>
      </c>
      <c r="AA22" s="83">
        <f t="shared" si="3"/>
        <v>96.16534928434095</v>
      </c>
    </row>
    <row r="23" spans="1:28" ht="14.25">
      <c r="A23" s="66" t="s">
        <v>66</v>
      </c>
      <c r="B23" s="56">
        <v>1489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56">
        <v>1557</v>
      </c>
      <c r="Z23" s="44">
        <v>1471</v>
      </c>
      <c r="AA23" s="122">
        <f t="shared" si="3"/>
        <v>94.47655748233782</v>
      </c>
      <c r="AB23" s="9"/>
    </row>
    <row r="24" spans="1:28" ht="28.5">
      <c r="A24" s="68" t="s">
        <v>58</v>
      </c>
      <c r="B24" s="59">
        <v>17263878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93">
        <v>92593347.27</v>
      </c>
      <c r="Z24" s="93">
        <v>92589305.42</v>
      </c>
      <c r="AA24" s="83">
        <f t="shared" si="3"/>
        <v>99.99563483757832</v>
      </c>
      <c r="AB24" s="9"/>
    </row>
    <row r="25" spans="1:28" ht="12.75" customHeight="1">
      <c r="A25" s="66" t="s">
        <v>59</v>
      </c>
      <c r="B25" s="100">
        <v>17263878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93">
        <v>15145535.15</v>
      </c>
      <c r="Z25" s="107">
        <v>15141942.67</v>
      </c>
      <c r="AA25" s="122">
        <f t="shared" si="3"/>
        <v>99.97628027029471</v>
      </c>
      <c r="AB25" s="9"/>
    </row>
    <row r="26" spans="1:28" ht="7.5" customHeight="1">
      <c r="A26" s="66"/>
      <c r="B26" s="10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05"/>
      <c r="Z26" s="44"/>
      <c r="AA26" s="122"/>
      <c r="AB26" s="9"/>
    </row>
    <row r="27" spans="1:28" ht="15">
      <c r="A27" s="67" t="s">
        <v>12</v>
      </c>
      <c r="B27" s="54"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94">
        <v>14754616.59</v>
      </c>
      <c r="Z27" s="124">
        <v>14754616.58</v>
      </c>
      <c r="AA27" s="123">
        <v>100</v>
      </c>
      <c r="AB27" s="9"/>
    </row>
    <row r="28" spans="1:28" ht="8.25" customHeight="1">
      <c r="A28" s="67"/>
      <c r="B28" s="5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93"/>
      <c r="Z28" s="49"/>
      <c r="AA28" s="123"/>
      <c r="AB28" s="9"/>
    </row>
    <row r="29" spans="1:28" ht="15">
      <c r="A29" s="67" t="s">
        <v>71</v>
      </c>
      <c r="B29" s="54">
        <f>B30+B31+B32+B33</f>
        <v>35486313</v>
      </c>
      <c r="C29" s="21"/>
      <c r="D29" s="21"/>
      <c r="E29" s="21">
        <f>SUM(B29:D29)</f>
        <v>35486313</v>
      </c>
      <c r="F29" s="21"/>
      <c r="G29" s="21"/>
      <c r="H29" s="21"/>
      <c r="I29" s="21">
        <f>SUM(E29+F29+G29+H29)</f>
        <v>35486313</v>
      </c>
      <c r="J29" s="21"/>
      <c r="K29" s="21"/>
      <c r="L29" s="21"/>
      <c r="M29" s="21"/>
      <c r="N29" s="21"/>
      <c r="O29" s="21"/>
      <c r="P29" s="21"/>
      <c r="Q29" s="21"/>
      <c r="R29" s="21">
        <f>SUM(I29+J29+K29+L29+M29+N29+O29+P29+Q29)</f>
        <v>35486313</v>
      </c>
      <c r="S29" s="21"/>
      <c r="T29" s="21"/>
      <c r="U29" s="21"/>
      <c r="V29" s="21"/>
      <c r="W29" s="21"/>
      <c r="X29" s="21"/>
      <c r="Y29" s="94">
        <f>Y30+Y31+Y32+Y33</f>
        <v>37749901</v>
      </c>
      <c r="Z29" s="94">
        <f>Z30+Z31+Z32+Z33</f>
        <v>37717713.57000001</v>
      </c>
      <c r="AA29" s="123">
        <f>Z29/Y29*100</f>
        <v>99.91473506115952</v>
      </c>
      <c r="AB29" s="9"/>
    </row>
    <row r="30" spans="1:28" ht="13.5" customHeight="1">
      <c r="A30" s="69" t="s">
        <v>46</v>
      </c>
      <c r="B30" s="59">
        <v>7299307</v>
      </c>
      <c r="C30" s="21">
        <v>198000</v>
      </c>
      <c r="D30" s="21"/>
      <c r="E30" s="21">
        <f>SUM(B30:D30)</f>
        <v>7497307</v>
      </c>
      <c r="F30" s="21"/>
      <c r="G30" s="21"/>
      <c r="H30" s="21"/>
      <c r="I30" s="21">
        <f>SUM(E30+F30+G30+H30)</f>
        <v>7497307</v>
      </c>
      <c r="J30" s="21"/>
      <c r="K30" s="21"/>
      <c r="L30" s="21"/>
      <c r="M30" s="21"/>
      <c r="N30" s="21">
        <v>382602</v>
      </c>
      <c r="O30" s="21">
        <v>5387900</v>
      </c>
      <c r="P30" s="21"/>
      <c r="Q30" s="21"/>
      <c r="R30" s="21">
        <f>SUM(I30+J30+K30+L30+M30+N30+O30+P30+Q30)</f>
        <v>13267809</v>
      </c>
      <c r="S30" s="21"/>
      <c r="T30" s="21"/>
      <c r="U30" s="21">
        <v>3600000</v>
      </c>
      <c r="V30" s="21"/>
      <c r="W30" s="21"/>
      <c r="X30" s="21"/>
      <c r="Y30" s="93">
        <v>7321431</v>
      </c>
      <c r="Z30" s="93">
        <v>7321350.2</v>
      </c>
      <c r="AA30" s="122">
        <f>Z30/Y30*100</f>
        <v>99.99889639060999</v>
      </c>
      <c r="AB30" s="9"/>
    </row>
    <row r="31" spans="1:28" ht="14.25">
      <c r="A31" s="69" t="s">
        <v>47</v>
      </c>
      <c r="B31" s="59">
        <v>11839691</v>
      </c>
      <c r="C31" s="21">
        <v>878813830</v>
      </c>
      <c r="D31" s="21">
        <v>-12559702</v>
      </c>
      <c r="E31" s="21">
        <f>SUM(B31:D31)</f>
        <v>878093819</v>
      </c>
      <c r="F31" s="21"/>
      <c r="G31" s="21">
        <v>-716900</v>
      </c>
      <c r="H31" s="21"/>
      <c r="I31" s="21">
        <f>SUM(E31+F31+G31+H31)</f>
        <v>877376919</v>
      </c>
      <c r="J31" s="21">
        <v>-600000</v>
      </c>
      <c r="K31" s="21"/>
      <c r="L31" s="21"/>
      <c r="M31" s="21"/>
      <c r="N31" s="21"/>
      <c r="O31" s="21"/>
      <c r="P31" s="21">
        <v>-12230000</v>
      </c>
      <c r="Q31" s="21"/>
      <c r="R31" s="21">
        <f>SUM(I31+J31+K31+L31+M31+N31+O31+P31+Q31)</f>
        <v>864546919</v>
      </c>
      <c r="S31" s="21"/>
      <c r="T31" s="21">
        <v>-2982295</v>
      </c>
      <c r="U31" s="21"/>
      <c r="V31" s="21"/>
      <c r="W31" s="21">
        <v>-950000</v>
      </c>
      <c r="X31" s="24"/>
      <c r="Y31" s="93">
        <v>11839691</v>
      </c>
      <c r="Z31" s="93">
        <v>11839685.47</v>
      </c>
      <c r="AA31" s="122">
        <f>Z31/Y31*100</f>
        <v>99.99995329269996</v>
      </c>
      <c r="AB31" s="9"/>
    </row>
    <row r="32" spans="1:28" ht="13.5" customHeight="1">
      <c r="A32" s="69" t="s">
        <v>13</v>
      </c>
      <c r="B32" s="59">
        <v>265500</v>
      </c>
      <c r="C32" s="21">
        <v>56565000</v>
      </c>
      <c r="D32" s="21">
        <v>-5587667</v>
      </c>
      <c r="E32" s="21">
        <f>SUM(B32:D32)</f>
        <v>51242833</v>
      </c>
      <c r="F32" s="21">
        <v>6700000</v>
      </c>
      <c r="G32" s="21"/>
      <c r="H32" s="21"/>
      <c r="I32" s="21">
        <f>SUM(E32+F32+G32+H32)</f>
        <v>57942833</v>
      </c>
      <c r="J32" s="21"/>
      <c r="K32" s="21"/>
      <c r="L32" s="21"/>
      <c r="M32" s="21">
        <v>1800000</v>
      </c>
      <c r="N32" s="21">
        <v>47984327.7</v>
      </c>
      <c r="O32" s="21"/>
      <c r="P32" s="21"/>
      <c r="Q32" s="21"/>
      <c r="R32" s="21">
        <f>SUM(I32+J32+K32+L32+M32+N32+O32+P32+Q32)</f>
        <v>107727160.7</v>
      </c>
      <c r="S32" s="21"/>
      <c r="T32" s="21"/>
      <c r="U32" s="21">
        <v>-3600000</v>
      </c>
      <c r="V32" s="21"/>
      <c r="W32" s="21"/>
      <c r="X32" s="21"/>
      <c r="Y32" s="93">
        <v>211878</v>
      </c>
      <c r="Z32" s="93">
        <v>211877.67</v>
      </c>
      <c r="AA32" s="122">
        <f>Z32/Y32*100</f>
        <v>99.99984424999293</v>
      </c>
      <c r="AB32" s="9"/>
    </row>
    <row r="33" spans="1:28" ht="14.25" customHeight="1">
      <c r="A33" s="69" t="s">
        <v>14</v>
      </c>
      <c r="B33" s="59">
        <v>16081815</v>
      </c>
      <c r="C33" s="21"/>
      <c r="D33" s="21"/>
      <c r="E33" s="21">
        <f>SUM(B33:D33)</f>
        <v>16081815</v>
      </c>
      <c r="F33" s="21"/>
      <c r="G33" s="21"/>
      <c r="H33" s="21"/>
      <c r="I33" s="21">
        <f>SUM(E33+F33+G33+H33)</f>
        <v>16081815</v>
      </c>
      <c r="J33" s="21"/>
      <c r="K33" s="21"/>
      <c r="L33" s="21"/>
      <c r="M33" s="21"/>
      <c r="N33" s="21"/>
      <c r="O33" s="21"/>
      <c r="P33" s="21"/>
      <c r="Q33" s="21"/>
      <c r="R33" s="21">
        <f>SUM(I33+J33+K33+L33+M33+N33+O33+P33+Q33)</f>
        <v>16081815</v>
      </c>
      <c r="S33" s="21"/>
      <c r="T33" s="21"/>
      <c r="U33" s="21"/>
      <c r="V33" s="21"/>
      <c r="W33" s="21"/>
      <c r="X33" s="21"/>
      <c r="Y33" s="93">
        <v>18376901</v>
      </c>
      <c r="Z33" s="93">
        <v>18344800.23</v>
      </c>
      <c r="AA33" s="122">
        <f>Z33/Y33*100</f>
        <v>99.82532000362848</v>
      </c>
      <c r="AB33" s="9"/>
    </row>
    <row r="34" spans="1:28" ht="8.25" customHeight="1">
      <c r="A34" s="69"/>
      <c r="B34" s="5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93"/>
      <c r="Z34" s="44"/>
      <c r="AA34" s="122"/>
      <c r="AB34" s="9"/>
    </row>
    <row r="35" spans="1:28" ht="15.75" customHeight="1">
      <c r="A35" s="67" t="s">
        <v>64</v>
      </c>
      <c r="B35" s="54">
        <f>B36+B37+B38+B40+B42+B43+B44+B45+B46</f>
        <v>838574955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94">
        <f>Y36+Y37+Y38+Y40+Y42+Y43+Y44+Y45+Y46</f>
        <v>998141018.66</v>
      </c>
      <c r="Z35" s="94">
        <f>Z36+Z37+Z38+Z40+Z42+Z43+Z44+Z45+Z46</f>
        <v>997770580.73</v>
      </c>
      <c r="AA35" s="123">
        <f>Z35/Y35*100</f>
        <v>99.96288721502526</v>
      </c>
      <c r="AB35" s="9"/>
    </row>
    <row r="36" spans="1:28" ht="15">
      <c r="A36" s="70" t="s">
        <v>5</v>
      </c>
      <c r="B36" s="59">
        <v>90338891</v>
      </c>
      <c r="C36" s="21"/>
      <c r="D36" s="21"/>
      <c r="E36" s="21">
        <f>SUM(B36:D36)</f>
        <v>90338891</v>
      </c>
      <c r="F36" s="21"/>
      <c r="G36" s="21"/>
      <c r="H36" s="21"/>
      <c r="I36" s="21">
        <f>SUM(E36+F36+G36+H36)</f>
        <v>90338891</v>
      </c>
      <c r="J36" s="21"/>
      <c r="K36" s="21"/>
      <c r="L36" s="21"/>
      <c r="M36" s="21"/>
      <c r="N36" s="21"/>
      <c r="O36" s="21"/>
      <c r="P36" s="21"/>
      <c r="Q36" s="21"/>
      <c r="R36" s="21">
        <f>SUM(I36+J36+K36+L36+M36+N36+O36+P36+Q36)</f>
        <v>90338891</v>
      </c>
      <c r="S36" s="21"/>
      <c r="T36" s="21"/>
      <c r="U36" s="21"/>
      <c r="V36" s="21"/>
      <c r="W36" s="21"/>
      <c r="X36" s="21"/>
      <c r="Y36" s="110">
        <v>108404600.06</v>
      </c>
      <c r="Z36" s="111">
        <v>108398013.45</v>
      </c>
      <c r="AA36" s="122">
        <f>Z36/Y36*100</f>
        <v>99.99392404935182</v>
      </c>
      <c r="AB36" s="9"/>
    </row>
    <row r="37" spans="1:28" ht="15">
      <c r="A37" s="70" t="s">
        <v>4</v>
      </c>
      <c r="B37" s="59">
        <v>674023188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10">
        <v>768949274.73</v>
      </c>
      <c r="Z37" s="125">
        <v>768723502.73</v>
      </c>
      <c r="AA37" s="122">
        <f>Z37/Y37*100</f>
        <v>99.97063889551372</v>
      </c>
      <c r="AB37" s="9"/>
    </row>
    <row r="38" spans="1:28" ht="15">
      <c r="A38" s="70" t="s">
        <v>6</v>
      </c>
      <c r="B38" s="59">
        <v>73803159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10">
        <v>102533408.6</v>
      </c>
      <c r="Z38" s="116">
        <v>102396285.86</v>
      </c>
      <c r="AA38" s="122">
        <f>Z38/Y38*100</f>
        <v>99.86626530623309</v>
      </c>
      <c r="AB38" s="9"/>
    </row>
    <row r="39" spans="1:28" ht="25.5">
      <c r="A39" s="71" t="s">
        <v>65</v>
      </c>
      <c r="B39" s="5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93"/>
      <c r="Z39" s="44"/>
      <c r="AA39" s="122"/>
      <c r="AB39" s="9"/>
    </row>
    <row r="40" spans="1:28" ht="14.25">
      <c r="A40" s="72" t="s">
        <v>48</v>
      </c>
      <c r="B40" s="59">
        <v>20151</v>
      </c>
      <c r="C40" s="21"/>
      <c r="D40" s="21"/>
      <c r="E40" s="21">
        <f>SUM(B40:D40)</f>
        <v>20151</v>
      </c>
      <c r="F40" s="21"/>
      <c r="G40" s="21"/>
      <c r="H40" s="21"/>
      <c r="I40" s="21">
        <f>SUM(E40+F40+G40+H40)</f>
        <v>20151</v>
      </c>
      <c r="J40" s="21"/>
      <c r="K40" s="21"/>
      <c r="L40" s="21"/>
      <c r="M40" s="21"/>
      <c r="N40" s="21"/>
      <c r="O40" s="21"/>
      <c r="P40" s="21"/>
      <c r="Q40" s="21"/>
      <c r="R40" s="21">
        <f>SUM(I40+J40+K40+L40+M40+N40+O40+P40+Q40)</f>
        <v>20151</v>
      </c>
      <c r="S40" s="21"/>
      <c r="T40" s="21"/>
      <c r="U40" s="21"/>
      <c r="V40" s="21"/>
      <c r="W40" s="21"/>
      <c r="X40" s="21"/>
      <c r="Y40" s="110">
        <v>18651</v>
      </c>
      <c r="Z40" s="126">
        <v>18575.81</v>
      </c>
      <c r="AA40" s="122">
        <f>Z40/Y40*100</f>
        <v>99.59685807731489</v>
      </c>
      <c r="AB40" s="9"/>
    </row>
    <row r="41" spans="1:28" ht="25.5">
      <c r="A41" s="73" t="s">
        <v>2</v>
      </c>
      <c r="B41" s="59"/>
      <c r="C41" s="25"/>
      <c r="D41" s="25"/>
      <c r="E41" s="25">
        <f>SUM(B41:D41)</f>
        <v>0</v>
      </c>
      <c r="F41" s="25"/>
      <c r="G41" s="25"/>
      <c r="H41" s="25"/>
      <c r="I41" s="25">
        <f>SUM(E41+F41+G41+H41)</f>
        <v>0</v>
      </c>
      <c r="J41" s="25"/>
      <c r="K41" s="25"/>
      <c r="L41" s="25"/>
      <c r="M41" s="25"/>
      <c r="N41" s="25"/>
      <c r="O41" s="25"/>
      <c r="P41" s="25"/>
      <c r="Q41" s="25"/>
      <c r="R41" s="25">
        <f>SUM(I41+J41+K41+L41+M41+N41+O41+P41+Q41)</f>
        <v>0</v>
      </c>
      <c r="S41" s="25"/>
      <c r="T41" s="25"/>
      <c r="U41" s="25"/>
      <c r="V41" s="25"/>
      <c r="W41" s="25"/>
      <c r="X41" s="25"/>
      <c r="Y41" s="93"/>
      <c r="Z41" s="44"/>
      <c r="AA41" s="122"/>
      <c r="AB41" s="9"/>
    </row>
    <row r="42" spans="1:28" ht="15">
      <c r="A42" s="74" t="s">
        <v>8</v>
      </c>
      <c r="B42" s="59">
        <v>77504</v>
      </c>
      <c r="C42" s="79"/>
      <c r="D42" s="80"/>
      <c r="E42" s="81"/>
      <c r="F42" s="80"/>
      <c r="G42" s="80"/>
      <c r="H42" s="82"/>
      <c r="I42" s="81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110">
        <v>77504</v>
      </c>
      <c r="Z42" s="127">
        <v>77357.57</v>
      </c>
      <c r="AA42" s="83">
        <f>Z42/Y42*100</f>
        <v>99.81106781585467</v>
      </c>
      <c r="AB42" s="9"/>
    </row>
    <row r="43" spans="1:28" ht="14.25">
      <c r="A43" s="74" t="s">
        <v>7</v>
      </c>
      <c r="B43" s="59">
        <v>58113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27"/>
      <c r="Y43" s="110">
        <v>58113</v>
      </c>
      <c r="Z43" s="128">
        <v>57874.76</v>
      </c>
      <c r="AA43" s="84">
        <f>Z43/Y43*100</f>
        <v>99.59004009429904</v>
      </c>
      <c r="AB43" s="9"/>
    </row>
    <row r="44" spans="1:28" ht="14.25">
      <c r="A44" s="75" t="s">
        <v>43</v>
      </c>
      <c r="B44" s="59">
        <v>253949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110">
        <v>220949</v>
      </c>
      <c r="Z44" s="128">
        <v>220452.28</v>
      </c>
      <c r="AA44" s="85">
        <f>Z44/Y44*100</f>
        <v>99.7751879392982</v>
      </c>
      <c r="AB44" s="9"/>
    </row>
    <row r="45" spans="1:28" ht="14.25">
      <c r="A45" s="75" t="s">
        <v>49</v>
      </c>
      <c r="B45" s="59">
        <v>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110">
        <v>7095.4</v>
      </c>
      <c r="Z45" s="129">
        <v>7095.4</v>
      </c>
      <c r="AA45" s="86">
        <v>100</v>
      </c>
      <c r="AB45" s="9"/>
    </row>
    <row r="46" spans="1:28" ht="30.75" customHeight="1">
      <c r="A46" s="95" t="s">
        <v>72</v>
      </c>
      <c r="B46" s="59">
        <v>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93">
        <v>17871422.87</v>
      </c>
      <c r="Z46" s="93">
        <v>17871422.87</v>
      </c>
      <c r="AA46" s="53"/>
      <c r="AB46" s="9"/>
    </row>
    <row r="47" spans="1:28" ht="30">
      <c r="A47" s="67" t="s">
        <v>50</v>
      </c>
      <c r="B47" s="54">
        <f>B48+B49</f>
        <v>7351424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8"/>
      <c r="X47" s="88"/>
      <c r="Y47" s="94">
        <f>Y48+Y49</f>
        <v>7404660</v>
      </c>
      <c r="Z47" s="94">
        <f>Z48+Z49</f>
        <v>7404209.140000001</v>
      </c>
      <c r="AA47" s="89">
        <f>Z47/Y47*100</f>
        <v>99.99391113163874</v>
      </c>
      <c r="AB47" s="9"/>
    </row>
    <row r="48" spans="1:28" ht="14.25">
      <c r="A48" s="76" t="s">
        <v>51</v>
      </c>
      <c r="B48" s="59">
        <v>5569095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7"/>
      <c r="Y48" s="93">
        <v>5618663.7</v>
      </c>
      <c r="Z48" s="130">
        <v>5618271.16</v>
      </c>
      <c r="AA48" s="86">
        <f>Z48/Y48*100</f>
        <v>99.99301364130407</v>
      </c>
      <c r="AB48" s="9"/>
    </row>
    <row r="49" spans="1:27" ht="25.5">
      <c r="A49" s="69" t="s">
        <v>52</v>
      </c>
      <c r="B49" s="59">
        <v>1782329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2"/>
      <c r="X49" s="92"/>
      <c r="Y49" s="93">
        <v>1785996.3</v>
      </c>
      <c r="Z49" s="131">
        <v>1785937.98</v>
      </c>
      <c r="AA49" s="89">
        <v>100</v>
      </c>
    </row>
    <row r="50" spans="1:27" ht="8.25" customHeight="1">
      <c r="A50" s="69"/>
      <c r="B50" s="59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27"/>
      <c r="Y50" s="93"/>
      <c r="Z50" s="45"/>
      <c r="AA50" s="85"/>
    </row>
    <row r="51" spans="1:27" ht="15">
      <c r="A51" s="67" t="s">
        <v>73</v>
      </c>
      <c r="B51" s="54">
        <v>42000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3"/>
      <c r="Y51" s="94">
        <f>Y53</f>
        <v>42000</v>
      </c>
      <c r="Z51" s="58">
        <v>0</v>
      </c>
      <c r="AA51" s="86"/>
    </row>
    <row r="52" spans="1:27" ht="14.25">
      <c r="A52" s="66" t="s">
        <v>1</v>
      </c>
      <c r="B52" s="5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93"/>
      <c r="Z52" s="45"/>
      <c r="AA52" s="85"/>
    </row>
    <row r="53" spans="1:27" ht="14.25">
      <c r="A53" s="66" t="s">
        <v>53</v>
      </c>
      <c r="B53" s="59">
        <v>42000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93">
        <v>42000</v>
      </c>
      <c r="Z53" s="46">
        <v>0</v>
      </c>
      <c r="AA53" s="86"/>
    </row>
    <row r="54" spans="1:27" ht="14.25">
      <c r="A54" s="66" t="s">
        <v>54</v>
      </c>
      <c r="B54" s="5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27"/>
      <c r="Y54" s="93"/>
      <c r="Z54" s="45"/>
      <c r="AA54" s="85"/>
    </row>
    <row r="55" spans="1:27" ht="14.25">
      <c r="A55" s="66" t="s">
        <v>55</v>
      </c>
      <c r="B55" s="102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7"/>
      <c r="X55" s="27"/>
      <c r="Y55" s="93"/>
      <c r="Z55" s="46"/>
      <c r="AA55" s="86"/>
    </row>
    <row r="56" spans="1:27" ht="8.25" customHeight="1">
      <c r="A56" s="66"/>
      <c r="B56" s="102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93"/>
      <c r="Z56" s="45"/>
      <c r="AA56" s="85"/>
    </row>
    <row r="57" spans="1:27" ht="15">
      <c r="A57" s="67" t="s">
        <v>56</v>
      </c>
      <c r="B57" s="59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93"/>
      <c r="Z57" s="45"/>
      <c r="AA57" s="85"/>
    </row>
    <row r="58" spans="1:27" ht="15">
      <c r="A58" s="67" t="s">
        <v>57</v>
      </c>
      <c r="B58" s="56">
        <v>23039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/>
      <c r="X58" s="48"/>
      <c r="Y58" s="56">
        <v>23039</v>
      </c>
      <c r="Z58" s="132">
        <v>22204</v>
      </c>
      <c r="AA58" s="86">
        <f>Z58/Y58*100</f>
        <v>96.3757107513347</v>
      </c>
    </row>
    <row r="59" spans="1:27" ht="14.25">
      <c r="A59" s="68" t="s">
        <v>67</v>
      </c>
      <c r="B59" s="59">
        <v>332606532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59">
        <v>335292847</v>
      </c>
      <c r="Z59" s="133">
        <v>335292534.5</v>
      </c>
      <c r="AA59" s="85">
        <f>Z59/Y59*100</f>
        <v>99.99990679789241</v>
      </c>
    </row>
    <row r="60" spans="1:27" ht="15">
      <c r="A60" s="67" t="s">
        <v>68</v>
      </c>
      <c r="B60" s="56">
        <v>4414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  <c r="X60" s="48"/>
      <c r="Y60" s="56">
        <v>4414</v>
      </c>
      <c r="Z60" s="134">
        <v>4309</v>
      </c>
      <c r="AA60" s="85">
        <f>Z60/Y60*100</f>
        <v>97.62120525600363</v>
      </c>
    </row>
    <row r="61" spans="1:27" ht="15" thickBot="1">
      <c r="A61" s="77" t="s">
        <v>67</v>
      </c>
      <c r="B61" s="103">
        <v>55398201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9"/>
      <c r="X61" s="29"/>
      <c r="Y61" s="103">
        <v>57596302</v>
      </c>
      <c r="Z61" s="135">
        <v>55972347.3</v>
      </c>
      <c r="AA61" s="90">
        <f>Z61/Y61*100</f>
        <v>97.18045318256718</v>
      </c>
    </row>
    <row r="62" spans="1:27" ht="12.75">
      <c r="A62" s="78"/>
      <c r="B62" s="5"/>
      <c r="Y62" s="98"/>
      <c r="AA62" s="1"/>
    </row>
    <row r="63" spans="1:27" ht="25.5">
      <c r="A63" s="2" t="s">
        <v>74</v>
      </c>
      <c r="B63" s="5"/>
      <c r="Y63" s="97"/>
      <c r="AA63" s="1"/>
    </row>
    <row r="64" spans="2:27" ht="12.75">
      <c r="B64" s="5"/>
      <c r="Y64" s="97"/>
      <c r="AA64" s="1"/>
    </row>
    <row r="65" spans="2:27" ht="12.75">
      <c r="B65" s="5"/>
      <c r="Y65" s="96"/>
      <c r="AA65" s="1"/>
    </row>
    <row r="66" spans="2:27" ht="12.75">
      <c r="B66" s="5"/>
      <c r="Y66" s="11"/>
      <c r="AA66" s="1"/>
    </row>
    <row r="67" spans="2:27" ht="12.75">
      <c r="B67" s="5"/>
      <c r="Y67" s="11"/>
      <c r="AA67" s="1"/>
    </row>
    <row r="68" spans="2:27" ht="12.75">
      <c r="B68" s="5"/>
      <c r="AA68" s="1"/>
    </row>
    <row r="69" spans="2:27" ht="12.75">
      <c r="B69" s="5"/>
      <c r="AA69" s="1"/>
    </row>
    <row r="70" spans="2:27" ht="12.75">
      <c r="B70" s="5"/>
      <c r="AA70" s="1"/>
    </row>
    <row r="71" spans="2:27" ht="12.75">
      <c r="B71" s="5"/>
      <c r="AA71" s="1"/>
    </row>
    <row r="72" spans="2:27" ht="12.75">
      <c r="B72" s="5"/>
      <c r="AA72" s="1"/>
    </row>
    <row r="73" spans="2:27" ht="12.75">
      <c r="B73" s="5"/>
      <c r="AA73" s="1"/>
    </row>
    <row r="74" spans="2:27" ht="12.75">
      <c r="B74" s="5"/>
      <c r="AA74" s="1"/>
    </row>
    <row r="75" spans="2:27" ht="12.75">
      <c r="B75" s="5"/>
      <c r="AA75" s="1"/>
    </row>
    <row r="76" spans="2:27" ht="12.75">
      <c r="B76" s="5"/>
      <c r="AA76" s="1"/>
    </row>
    <row r="77" spans="2:27" ht="12.75">
      <c r="B77" s="5"/>
      <c r="AA77" s="1"/>
    </row>
    <row r="78" spans="2:27" ht="12.75">
      <c r="B78" s="5"/>
      <c r="AA78" s="1"/>
    </row>
    <row r="79" spans="2:27" ht="12.75">
      <c r="B79" s="5"/>
      <c r="AA79" s="1"/>
    </row>
    <row r="80" spans="2:27" ht="12.75">
      <c r="B80" s="5"/>
      <c r="AA80" s="1"/>
    </row>
    <row r="81" spans="2:27" ht="12.75">
      <c r="B81" s="5"/>
      <c r="AA81" s="1"/>
    </row>
    <row r="82" spans="2:27" ht="12.75">
      <c r="B82" s="5"/>
      <c r="AA82" s="1"/>
    </row>
    <row r="83" spans="2:27" ht="12.75">
      <c r="B83" s="5"/>
      <c r="AA83" s="1"/>
    </row>
    <row r="84" spans="2:27" ht="12.75">
      <c r="B84" s="5"/>
      <c r="AA84" s="1"/>
    </row>
    <row r="85" spans="2:27" ht="12.75">
      <c r="B85" s="5"/>
      <c r="AA85" s="1"/>
    </row>
    <row r="86" spans="2:27" ht="12.75">
      <c r="B86" s="5"/>
      <c r="AA86" s="1"/>
    </row>
    <row r="87" spans="2:27" ht="12.75">
      <c r="B87" s="5"/>
      <c r="AA87" s="1"/>
    </row>
    <row r="88" spans="2:27" ht="12.75">
      <c r="B88" s="5"/>
      <c r="AA88" s="1"/>
    </row>
    <row r="89" spans="2:27" ht="12.75">
      <c r="B89" s="5"/>
      <c r="AA89" s="1"/>
    </row>
    <row r="90" spans="2:27" ht="12.75">
      <c r="B90" s="5"/>
      <c r="AA90" s="1"/>
    </row>
    <row r="91" spans="2:27" ht="12.75">
      <c r="B91" s="5"/>
      <c r="AA91" s="1"/>
    </row>
    <row r="92" spans="2:27" ht="12.75">
      <c r="B92" s="5"/>
      <c r="AA92" s="1"/>
    </row>
    <row r="93" spans="2:27" ht="12.75">
      <c r="B93" s="5"/>
      <c r="AA93" s="1"/>
    </row>
    <row r="94" spans="2:27" ht="12.75">
      <c r="B94" s="5"/>
      <c r="AA94" s="1"/>
    </row>
    <row r="95" spans="2:27" ht="12.75">
      <c r="B95" s="5"/>
      <c r="AA95" s="1"/>
    </row>
    <row r="96" spans="2:27" ht="12.75">
      <c r="B96" s="5"/>
      <c r="AA96" s="1"/>
    </row>
    <row r="97" spans="2:27" ht="12.75">
      <c r="B97" s="5"/>
      <c r="AA97" s="1"/>
    </row>
    <row r="98" spans="2:27" ht="12.75">
      <c r="B98" s="5"/>
      <c r="AA98" s="1"/>
    </row>
    <row r="99" spans="2:27" ht="12.75">
      <c r="B99" s="5"/>
      <c r="AA99" s="1"/>
    </row>
    <row r="100" spans="2:27" ht="12.75">
      <c r="B100" s="5"/>
      <c r="AA100" s="1"/>
    </row>
    <row r="101" spans="2:27" ht="12.75">
      <c r="B101" s="5"/>
      <c r="AA101" s="1"/>
    </row>
    <row r="102" spans="2:27" ht="12.75">
      <c r="B102" s="5"/>
      <c r="AA102" s="1"/>
    </row>
    <row r="103" spans="2:27" ht="12.75">
      <c r="B103" s="5"/>
      <c r="AA103" s="1"/>
    </row>
    <row r="104" spans="2:27" ht="12.75">
      <c r="B104" s="5"/>
      <c r="AA104" s="1"/>
    </row>
    <row r="105" spans="2:27" ht="12.75">
      <c r="B105" s="5"/>
      <c r="AA105" s="1"/>
    </row>
    <row r="106" spans="2:27" ht="12.75">
      <c r="B106" s="5"/>
      <c r="AA106" s="1"/>
    </row>
    <row r="107" spans="2:27" ht="12.75">
      <c r="B107" s="5"/>
      <c r="AA107" s="1"/>
    </row>
    <row r="108" spans="2:27" ht="12.75">
      <c r="B108" s="5"/>
      <c r="AA108" s="1"/>
    </row>
    <row r="109" spans="2:27" ht="12.75">
      <c r="B109" s="5"/>
      <c r="AA109" s="1"/>
    </row>
    <row r="110" spans="2:27" ht="12.75">
      <c r="B110" s="5"/>
      <c r="AA110" s="1"/>
    </row>
    <row r="111" spans="2:27" ht="12.75">
      <c r="B111" s="5"/>
      <c r="AA111" s="1"/>
    </row>
    <row r="112" spans="2:27" ht="12.75">
      <c r="B112" s="5"/>
      <c r="AA112" s="1"/>
    </row>
    <row r="113" spans="2:27" ht="12.75">
      <c r="B113" s="5"/>
      <c r="AA113" s="1"/>
    </row>
    <row r="114" spans="2:27" ht="12.75">
      <c r="B114" s="5"/>
      <c r="AA114" s="1"/>
    </row>
    <row r="115" spans="2:27" ht="12.75">
      <c r="B115" s="5"/>
      <c r="AA115" s="1"/>
    </row>
    <row r="116" spans="2:27" ht="12.75">
      <c r="B116" s="5"/>
      <c r="AA116" s="1"/>
    </row>
    <row r="117" spans="2:27" ht="12.75">
      <c r="B117" s="5"/>
      <c r="AA117" s="1"/>
    </row>
    <row r="118" spans="2:27" ht="12.75">
      <c r="B118" s="5"/>
      <c r="AA118" s="1"/>
    </row>
    <row r="119" spans="2:27" ht="12.75">
      <c r="B119" s="5"/>
      <c r="AA119" s="1"/>
    </row>
    <row r="120" spans="2:27" ht="12.75">
      <c r="B120" s="5"/>
      <c r="AA120" s="1"/>
    </row>
    <row r="121" spans="2:27" ht="12.75">
      <c r="B121" s="5"/>
      <c r="AA121" s="1"/>
    </row>
    <row r="122" spans="2:27" ht="12.75">
      <c r="B122" s="5"/>
      <c r="AA122" s="1"/>
    </row>
    <row r="123" spans="2:27" ht="12.75">
      <c r="B123" s="5"/>
      <c r="AA123" s="1"/>
    </row>
    <row r="124" spans="2:27" ht="12.75">
      <c r="B124" s="5"/>
      <c r="AA124" s="1"/>
    </row>
    <row r="125" spans="2:27" ht="12.75">
      <c r="B125" s="5"/>
      <c r="AA125" s="1"/>
    </row>
    <row r="126" spans="2:27" ht="12.75">
      <c r="B126" s="5"/>
      <c r="AA126" s="1"/>
    </row>
    <row r="127" spans="2:27" ht="12.75">
      <c r="B127" s="5"/>
      <c r="AA127" s="1"/>
    </row>
    <row r="128" spans="2:27" ht="12.75">
      <c r="B128" s="5"/>
      <c r="AA128" s="1"/>
    </row>
    <row r="129" spans="2:27" ht="12.75">
      <c r="B129" s="5"/>
      <c r="AA129" s="1"/>
    </row>
    <row r="130" spans="2:27" ht="12.75">
      <c r="B130" s="5"/>
      <c r="AA130" s="1"/>
    </row>
    <row r="131" spans="2:27" ht="12.75">
      <c r="B131" s="5"/>
      <c r="AA131" s="1"/>
    </row>
    <row r="132" spans="2:27" ht="12.75">
      <c r="B132" s="5"/>
      <c r="AA132" s="1"/>
    </row>
    <row r="133" spans="2:27" ht="12.75">
      <c r="B133" s="5"/>
      <c r="AA133" s="1"/>
    </row>
    <row r="134" spans="2:27" ht="12.75">
      <c r="B134" s="5"/>
      <c r="AA134" s="1"/>
    </row>
    <row r="135" spans="2:27" ht="12.75">
      <c r="B135" s="5"/>
      <c r="AA135" s="1"/>
    </row>
    <row r="136" spans="2:27" ht="12.75">
      <c r="B136" s="5"/>
      <c r="AA136" s="1"/>
    </row>
    <row r="137" spans="2:27" ht="12.75">
      <c r="B137" s="5"/>
      <c r="AA137" s="1"/>
    </row>
    <row r="138" spans="2:27" ht="12.75">
      <c r="B138" s="5"/>
      <c r="AA138" s="1"/>
    </row>
    <row r="139" spans="2:27" ht="12.75">
      <c r="B139" s="5"/>
      <c r="AA139" s="1"/>
    </row>
    <row r="140" spans="2:27" ht="12.75">
      <c r="B140" s="5"/>
      <c r="AA140" s="1"/>
    </row>
    <row r="141" spans="2:27" ht="12.75">
      <c r="B141" s="5"/>
      <c r="AA141" s="1"/>
    </row>
    <row r="142" spans="2:27" ht="12.75">
      <c r="B142" s="5"/>
      <c r="AA142" s="1"/>
    </row>
    <row r="143" spans="2:27" ht="12.75">
      <c r="B143" s="5"/>
      <c r="AA143" s="1"/>
    </row>
    <row r="144" spans="2:27" ht="12.75">
      <c r="B144" s="5"/>
      <c r="AA144" s="1"/>
    </row>
    <row r="145" spans="2:27" ht="12.75">
      <c r="B145" s="5"/>
      <c r="AA145" s="1"/>
    </row>
    <row r="146" spans="2:27" ht="12.75">
      <c r="B146" s="5"/>
      <c r="AA146" s="1"/>
    </row>
    <row r="147" spans="2:27" ht="12.75">
      <c r="B147" s="5"/>
      <c r="AA147" s="1"/>
    </row>
    <row r="148" spans="2:27" ht="12.75">
      <c r="B148" s="5"/>
      <c r="AA148" s="1"/>
    </row>
    <row r="149" spans="2:27" ht="12.75">
      <c r="B149" s="5"/>
      <c r="AA149" s="1"/>
    </row>
    <row r="150" spans="2:27" ht="12.75">
      <c r="B150" s="5"/>
      <c r="AA150" s="1"/>
    </row>
    <row r="151" spans="2:27" ht="12.75">
      <c r="B151" s="5"/>
      <c r="AA151" s="1"/>
    </row>
    <row r="152" spans="2:27" ht="12.75">
      <c r="B152" s="5"/>
      <c r="AA152" s="1"/>
    </row>
    <row r="153" spans="2:27" ht="12.75">
      <c r="B153" s="5"/>
      <c r="AA153" s="1"/>
    </row>
    <row r="154" spans="2:27" ht="12.75">
      <c r="B154" s="5"/>
      <c r="AA154" s="1"/>
    </row>
    <row r="155" spans="2:27" ht="12.75">
      <c r="B155" s="5"/>
      <c r="AA155" s="1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spans="1:28" s="1" customFormat="1" ht="12.75">
      <c r="A160" s="2"/>
      <c r="B160" s="5"/>
      <c r="D160" s="6"/>
      <c r="E160" s="6"/>
      <c r="F160" s="6"/>
      <c r="G160" s="6"/>
      <c r="H160" s="6"/>
      <c r="I160" s="6"/>
      <c r="W160"/>
      <c r="X160"/>
      <c r="Y160"/>
      <c r="Z160"/>
      <c r="AA160"/>
      <c r="AB160"/>
    </row>
    <row r="161" spans="1:28" s="1" customFormat="1" ht="12.75">
      <c r="A161" s="2"/>
      <c r="B161" s="5"/>
      <c r="D161" s="6"/>
      <c r="E161" s="6"/>
      <c r="F161" s="6"/>
      <c r="G161" s="6"/>
      <c r="H161" s="6"/>
      <c r="I161" s="6"/>
      <c r="W161"/>
      <c r="X161"/>
      <c r="Y161"/>
      <c r="Z161"/>
      <c r="AA161"/>
      <c r="AB161"/>
    </row>
    <row r="162" spans="1:28" s="1" customFormat="1" ht="12.75">
      <c r="A162" s="2"/>
      <c r="B162" s="5"/>
      <c r="D162" s="6"/>
      <c r="E162" s="6"/>
      <c r="F162" s="6"/>
      <c r="G162" s="6"/>
      <c r="H162" s="6"/>
      <c r="I162" s="6"/>
      <c r="W162"/>
      <c r="X162"/>
      <c r="Y162"/>
      <c r="Z162"/>
      <c r="AA162"/>
      <c r="AB162"/>
    </row>
    <row r="163" spans="1:28" s="1" customFormat="1" ht="12.75">
      <c r="A163" s="2"/>
      <c r="B163" s="5"/>
      <c r="D163" s="6"/>
      <c r="E163" s="6"/>
      <c r="F163" s="6"/>
      <c r="G163" s="6"/>
      <c r="H163" s="6"/>
      <c r="I163" s="6"/>
      <c r="W163"/>
      <c r="X163"/>
      <c r="Y163"/>
      <c r="Z163"/>
      <c r="AA163"/>
      <c r="AB163"/>
    </row>
    <row r="164" spans="1:28" s="1" customFormat="1" ht="12.75">
      <c r="A164" s="2"/>
      <c r="B164" s="5"/>
      <c r="D164" s="6"/>
      <c r="E164" s="6"/>
      <c r="F164" s="6"/>
      <c r="G164" s="6"/>
      <c r="H164" s="6"/>
      <c r="I164" s="6"/>
      <c r="W164"/>
      <c r="X164"/>
      <c r="Y164"/>
      <c r="Z164"/>
      <c r="AA164"/>
      <c r="AB164"/>
    </row>
    <row r="165" spans="1:28" s="1" customFormat="1" ht="12.75">
      <c r="A165" s="2"/>
      <c r="B165" s="5"/>
      <c r="D165" s="6"/>
      <c r="E165" s="6"/>
      <c r="F165" s="6"/>
      <c r="G165" s="6"/>
      <c r="H165" s="6"/>
      <c r="I165" s="6"/>
      <c r="W165"/>
      <c r="X165"/>
      <c r="Y165"/>
      <c r="Z165"/>
      <c r="AA165"/>
      <c r="AB165"/>
    </row>
    <row r="166" spans="1:28" s="1" customFormat="1" ht="12.75">
      <c r="A166" s="2"/>
      <c r="B166" s="5"/>
      <c r="D166" s="6"/>
      <c r="E166" s="6"/>
      <c r="F166" s="6"/>
      <c r="G166" s="6"/>
      <c r="H166" s="6"/>
      <c r="I166" s="6"/>
      <c r="W166"/>
      <c r="X166"/>
      <c r="Y166"/>
      <c r="Z166"/>
      <c r="AA166"/>
      <c r="AB166"/>
    </row>
    <row r="167" spans="1:28" s="1" customFormat="1" ht="12.75">
      <c r="A167" s="2"/>
      <c r="B167" s="5"/>
      <c r="D167" s="6"/>
      <c r="E167" s="6"/>
      <c r="F167" s="6"/>
      <c r="G167" s="6"/>
      <c r="H167" s="6"/>
      <c r="I167" s="6"/>
      <c r="W167"/>
      <c r="X167"/>
      <c r="Y167"/>
      <c r="Z167"/>
      <c r="AA167"/>
      <c r="AB167"/>
    </row>
    <row r="168" spans="1:28" s="1" customFormat="1" ht="12.75">
      <c r="A168" s="2"/>
      <c r="B168" s="5"/>
      <c r="D168" s="6"/>
      <c r="E168" s="6"/>
      <c r="F168" s="6"/>
      <c r="G168" s="6"/>
      <c r="H168" s="6"/>
      <c r="I168" s="6"/>
      <c r="W168"/>
      <c r="X168"/>
      <c r="Y168"/>
      <c r="Z168"/>
      <c r="AA168"/>
      <c r="AB168"/>
    </row>
    <row r="169" spans="1:28" s="1" customFormat="1" ht="12.75">
      <c r="A169" s="2"/>
      <c r="B169" s="5"/>
      <c r="D169" s="6"/>
      <c r="E169" s="6"/>
      <c r="F169" s="6"/>
      <c r="G169" s="6"/>
      <c r="H169" s="6"/>
      <c r="I169" s="6"/>
      <c r="W169"/>
      <c r="X169"/>
      <c r="Y169"/>
      <c r="Z169"/>
      <c r="AA169"/>
      <c r="AB169"/>
    </row>
    <row r="170" spans="1:28" s="1" customFormat="1" ht="12.75">
      <c r="A170" s="2"/>
      <c r="B170" s="5"/>
      <c r="D170" s="6"/>
      <c r="E170" s="6"/>
      <c r="F170" s="6"/>
      <c r="G170" s="6"/>
      <c r="H170" s="6"/>
      <c r="I170" s="6"/>
      <c r="W170"/>
      <c r="X170"/>
      <c r="Y170"/>
      <c r="Z170"/>
      <c r="AA170"/>
      <c r="AB170"/>
    </row>
    <row r="171" spans="1:28" s="1" customFormat="1" ht="12.75">
      <c r="A171" s="2"/>
      <c r="B171" s="5"/>
      <c r="D171" s="6"/>
      <c r="E171" s="6"/>
      <c r="F171" s="6"/>
      <c r="G171" s="6"/>
      <c r="H171" s="6"/>
      <c r="I171" s="6"/>
      <c r="W171"/>
      <c r="X171"/>
      <c r="Y171"/>
      <c r="Z171"/>
      <c r="AA171"/>
      <c r="AB171"/>
    </row>
    <row r="172" spans="1:28" s="1" customFormat="1" ht="12.75">
      <c r="A172" s="2"/>
      <c r="B172" s="5"/>
      <c r="D172" s="6"/>
      <c r="E172" s="6"/>
      <c r="F172" s="6"/>
      <c r="G172" s="6"/>
      <c r="H172" s="6"/>
      <c r="I172" s="6"/>
      <c r="W172"/>
      <c r="X172"/>
      <c r="Y172"/>
      <c r="Z172"/>
      <c r="AA172"/>
      <c r="AB172"/>
    </row>
    <row r="173" spans="1:28" s="1" customFormat="1" ht="12.75">
      <c r="A173" s="2"/>
      <c r="B173" s="5"/>
      <c r="D173" s="6"/>
      <c r="E173" s="6"/>
      <c r="F173" s="6"/>
      <c r="G173" s="6"/>
      <c r="H173" s="6"/>
      <c r="I173" s="6"/>
      <c r="W173"/>
      <c r="X173"/>
      <c r="Y173"/>
      <c r="Z173"/>
      <c r="AA173"/>
      <c r="AB173"/>
    </row>
    <row r="174" spans="1:28" s="1" customFormat="1" ht="12.75">
      <c r="A174" s="2"/>
      <c r="B174" s="5"/>
      <c r="D174" s="6"/>
      <c r="E174" s="6"/>
      <c r="F174" s="6"/>
      <c r="G174" s="6"/>
      <c r="H174" s="6"/>
      <c r="I174" s="6"/>
      <c r="W174"/>
      <c r="X174"/>
      <c r="Y174"/>
      <c r="Z174"/>
      <c r="AA174"/>
      <c r="AB174"/>
    </row>
    <row r="175" spans="1:28" s="1" customFormat="1" ht="12.75">
      <c r="A175" s="2"/>
      <c r="B175" s="5"/>
      <c r="D175" s="6"/>
      <c r="E175" s="6"/>
      <c r="F175" s="6"/>
      <c r="G175" s="6"/>
      <c r="H175" s="6"/>
      <c r="I175" s="6"/>
      <c r="W175"/>
      <c r="X175"/>
      <c r="Y175"/>
      <c r="Z175"/>
      <c r="AA175"/>
      <c r="AB175"/>
    </row>
    <row r="176" spans="1:28" s="1" customFormat="1" ht="12.75">
      <c r="A176" s="2"/>
      <c r="B176" s="5"/>
      <c r="D176" s="6"/>
      <c r="E176" s="6"/>
      <c r="F176" s="6"/>
      <c r="G176" s="6"/>
      <c r="H176" s="6"/>
      <c r="I176" s="6"/>
      <c r="W176"/>
      <c r="X176"/>
      <c r="Y176"/>
      <c r="Z176"/>
      <c r="AA176"/>
      <c r="AB176"/>
    </row>
    <row r="177" spans="1:28" s="1" customFormat="1" ht="12.75">
      <c r="A177" s="2"/>
      <c r="B177" s="5"/>
      <c r="D177" s="6"/>
      <c r="E177" s="6"/>
      <c r="F177" s="6"/>
      <c r="G177" s="6"/>
      <c r="H177" s="6"/>
      <c r="I177" s="6"/>
      <c r="W177"/>
      <c r="X177"/>
      <c r="Y177"/>
      <c r="Z177"/>
      <c r="AA177"/>
      <c r="AB177"/>
    </row>
    <row r="178" spans="1:28" s="1" customFormat="1" ht="12.75">
      <c r="A178" s="2"/>
      <c r="B178" s="5"/>
      <c r="D178" s="6"/>
      <c r="E178" s="6"/>
      <c r="F178" s="6"/>
      <c r="G178" s="6"/>
      <c r="H178" s="6"/>
      <c r="I178" s="6"/>
      <c r="W178"/>
      <c r="X178"/>
      <c r="Y178"/>
      <c r="Z178"/>
      <c r="AA178"/>
      <c r="AB178"/>
    </row>
    <row r="179" spans="1:28" s="1" customFormat="1" ht="12.75">
      <c r="A179" s="2"/>
      <c r="B179" s="5"/>
      <c r="D179" s="6"/>
      <c r="E179" s="6"/>
      <c r="F179" s="6"/>
      <c r="G179" s="6"/>
      <c r="H179" s="6"/>
      <c r="I179" s="6"/>
      <c r="W179"/>
      <c r="X179"/>
      <c r="Y179"/>
      <c r="Z179"/>
      <c r="AA179"/>
      <c r="AB179"/>
    </row>
    <row r="180" spans="1:28" s="1" customFormat="1" ht="12.75">
      <c r="A180" s="2"/>
      <c r="B180" s="5"/>
      <c r="D180" s="6"/>
      <c r="E180" s="6"/>
      <c r="F180" s="6"/>
      <c r="G180" s="6"/>
      <c r="H180" s="6"/>
      <c r="I180" s="6"/>
      <c r="W180"/>
      <c r="X180"/>
      <c r="Y180"/>
      <c r="Z180"/>
      <c r="AA180"/>
      <c r="AB180"/>
    </row>
    <row r="181" spans="1:28" s="1" customFormat="1" ht="12.75">
      <c r="A181" s="2"/>
      <c r="B181" s="5"/>
      <c r="D181" s="6"/>
      <c r="E181" s="6"/>
      <c r="F181" s="6"/>
      <c r="G181" s="6"/>
      <c r="H181" s="6"/>
      <c r="I181" s="6"/>
      <c r="W181"/>
      <c r="X181"/>
      <c r="Y181"/>
      <c r="Z181"/>
      <c r="AA181"/>
      <c r="AB181"/>
    </row>
    <row r="182" spans="1:28" s="1" customFormat="1" ht="12.75">
      <c r="A182" s="2"/>
      <c r="B182" s="5"/>
      <c r="D182" s="6"/>
      <c r="E182" s="6"/>
      <c r="F182" s="6"/>
      <c r="G182" s="6"/>
      <c r="H182" s="6"/>
      <c r="I182" s="6"/>
      <c r="W182"/>
      <c r="X182"/>
      <c r="Y182"/>
      <c r="Z182"/>
      <c r="AA182"/>
      <c r="AB182"/>
    </row>
    <row r="183" spans="1:28" s="1" customFormat="1" ht="12.75">
      <c r="A183" s="2"/>
      <c r="B183" s="5"/>
      <c r="D183" s="6"/>
      <c r="E183" s="6"/>
      <c r="F183" s="6"/>
      <c r="G183" s="6"/>
      <c r="H183" s="6"/>
      <c r="I183" s="6"/>
      <c r="W183"/>
      <c r="X183"/>
      <c r="Y183"/>
      <c r="Z183"/>
      <c r="AA183"/>
      <c r="AB183"/>
    </row>
    <row r="184" spans="1:28" s="1" customFormat="1" ht="12.75">
      <c r="A184" s="2"/>
      <c r="B184" s="5"/>
      <c r="D184" s="6"/>
      <c r="E184" s="6"/>
      <c r="F184" s="6"/>
      <c r="G184" s="6"/>
      <c r="H184" s="6"/>
      <c r="I184" s="6"/>
      <c r="W184"/>
      <c r="X184"/>
      <c r="Y184"/>
      <c r="Z184"/>
      <c r="AA184"/>
      <c r="AB184"/>
    </row>
    <row r="185" spans="1:28" s="1" customFormat="1" ht="12.75">
      <c r="A185" s="2"/>
      <c r="B185" s="5"/>
      <c r="D185" s="6"/>
      <c r="E185" s="6"/>
      <c r="F185" s="6"/>
      <c r="G185" s="6"/>
      <c r="H185" s="6"/>
      <c r="I185" s="6"/>
      <c r="W185"/>
      <c r="X185"/>
      <c r="Y185"/>
      <c r="Z185"/>
      <c r="AA185"/>
      <c r="AB185"/>
    </row>
    <row r="186" spans="1:28" s="1" customFormat="1" ht="12.75">
      <c r="A186" s="2"/>
      <c r="B186" s="5"/>
      <c r="D186" s="6"/>
      <c r="E186" s="6"/>
      <c r="F186" s="6"/>
      <c r="G186" s="6"/>
      <c r="H186" s="6"/>
      <c r="I186" s="6"/>
      <c r="W186"/>
      <c r="X186"/>
      <c r="Y186"/>
      <c r="Z186"/>
      <c r="AA186"/>
      <c r="AB186"/>
    </row>
    <row r="187" spans="1:28" s="1" customFormat="1" ht="12.75">
      <c r="A187" s="2"/>
      <c r="B187" s="5"/>
      <c r="D187" s="6"/>
      <c r="E187" s="6"/>
      <c r="F187" s="6"/>
      <c r="G187" s="6"/>
      <c r="H187" s="6"/>
      <c r="I187" s="6"/>
      <c r="W187"/>
      <c r="X187"/>
      <c r="Y187"/>
      <c r="Z187"/>
      <c r="AA187"/>
      <c r="AB187"/>
    </row>
    <row r="188" spans="1:28" s="1" customFormat="1" ht="12.75">
      <c r="A188" s="2"/>
      <c r="B188" s="5"/>
      <c r="D188" s="6"/>
      <c r="E188" s="6"/>
      <c r="F188" s="6"/>
      <c r="G188" s="6"/>
      <c r="H188" s="6"/>
      <c r="I188" s="6"/>
      <c r="W188"/>
      <c r="X188"/>
      <c r="Y188"/>
      <c r="Z188"/>
      <c r="AA188"/>
      <c r="AB188"/>
    </row>
    <row r="189" spans="1:28" s="1" customFormat="1" ht="12.75">
      <c r="A189" s="2"/>
      <c r="B189" s="5"/>
      <c r="D189" s="6"/>
      <c r="E189" s="6"/>
      <c r="F189" s="6"/>
      <c r="G189" s="6"/>
      <c r="H189" s="6"/>
      <c r="I189" s="6"/>
      <c r="W189"/>
      <c r="X189"/>
      <c r="Y189"/>
      <c r="Z189"/>
      <c r="AA189"/>
      <c r="AB189"/>
    </row>
    <row r="190" spans="1:28" s="1" customFormat="1" ht="12.75">
      <c r="A190" s="2"/>
      <c r="B190" s="5"/>
      <c r="D190" s="6"/>
      <c r="E190" s="6"/>
      <c r="F190" s="6"/>
      <c r="G190" s="6"/>
      <c r="H190" s="6"/>
      <c r="I190" s="6"/>
      <c r="W190"/>
      <c r="X190"/>
      <c r="Y190"/>
      <c r="Z190"/>
      <c r="AA190"/>
      <c r="AB190"/>
    </row>
    <row r="191" spans="1:28" s="1" customFormat="1" ht="12.75">
      <c r="A191" s="2"/>
      <c r="B191" s="5"/>
      <c r="D191" s="6"/>
      <c r="E191" s="6"/>
      <c r="F191" s="6"/>
      <c r="G191" s="6"/>
      <c r="H191" s="6"/>
      <c r="I191" s="6"/>
      <c r="W191"/>
      <c r="X191"/>
      <c r="Y191"/>
      <c r="Z191"/>
      <c r="AA191"/>
      <c r="AB191"/>
    </row>
    <row r="192" spans="1:28" s="1" customFormat="1" ht="12.75">
      <c r="A192" s="2"/>
      <c r="B192" s="5"/>
      <c r="D192" s="6"/>
      <c r="E192" s="6"/>
      <c r="F192" s="6"/>
      <c r="G192" s="6"/>
      <c r="H192" s="6"/>
      <c r="I192" s="6"/>
      <c r="W192"/>
      <c r="X192"/>
      <c r="Y192"/>
      <c r="Z192"/>
      <c r="AA192"/>
      <c r="AB192"/>
    </row>
    <row r="193" spans="1:28" s="1" customFormat="1" ht="12.75">
      <c r="A193" s="2"/>
      <c r="B193" s="5"/>
      <c r="D193" s="6"/>
      <c r="E193" s="6"/>
      <c r="F193" s="6"/>
      <c r="G193" s="6"/>
      <c r="H193" s="6"/>
      <c r="I193" s="6"/>
      <c r="W193"/>
      <c r="X193"/>
      <c r="Y193"/>
      <c r="Z193"/>
      <c r="AA193"/>
      <c r="AB193"/>
    </row>
    <row r="194" spans="1:28" s="1" customFormat="1" ht="12.75">
      <c r="A194" s="2"/>
      <c r="B194" s="5"/>
      <c r="D194" s="6"/>
      <c r="E194" s="6"/>
      <c r="F194" s="6"/>
      <c r="G194" s="6"/>
      <c r="H194" s="6"/>
      <c r="I194" s="6"/>
      <c r="W194"/>
      <c r="X194"/>
      <c r="Y194"/>
      <c r="Z194"/>
      <c r="AA194"/>
      <c r="AB194"/>
    </row>
    <row r="195" spans="1:28" s="1" customFormat="1" ht="12.75">
      <c r="A195" s="2"/>
      <c r="B195" s="5"/>
      <c r="D195" s="6"/>
      <c r="E195" s="6"/>
      <c r="F195" s="6"/>
      <c r="G195" s="6"/>
      <c r="H195" s="6"/>
      <c r="I195" s="6"/>
      <c r="W195"/>
      <c r="X195"/>
      <c r="Y195"/>
      <c r="Z195"/>
      <c r="AA195"/>
      <c r="AB195"/>
    </row>
    <row r="196" spans="1:28" s="1" customFormat="1" ht="12.75">
      <c r="A196" s="2"/>
      <c r="B196" s="5"/>
      <c r="D196" s="6"/>
      <c r="E196" s="6"/>
      <c r="F196" s="6"/>
      <c r="G196" s="6"/>
      <c r="H196" s="6"/>
      <c r="I196" s="6"/>
      <c r="W196"/>
      <c r="X196"/>
      <c r="Y196"/>
      <c r="Z196"/>
      <c r="AA196"/>
      <c r="AB196"/>
    </row>
    <row r="197" spans="1:28" s="1" customFormat="1" ht="12.75">
      <c r="A197" s="2"/>
      <c r="B197" s="5"/>
      <c r="D197" s="6"/>
      <c r="E197" s="6"/>
      <c r="F197" s="6"/>
      <c r="G197" s="6"/>
      <c r="H197" s="6"/>
      <c r="I197" s="6"/>
      <c r="W197"/>
      <c r="X197"/>
      <c r="Y197"/>
      <c r="Z197"/>
      <c r="AA197"/>
      <c r="AB197"/>
    </row>
    <row r="198" spans="1:28" s="1" customFormat="1" ht="12.75">
      <c r="A198" s="2"/>
      <c r="B198" s="5"/>
      <c r="D198" s="6"/>
      <c r="E198" s="6"/>
      <c r="F198" s="6"/>
      <c r="G198" s="6"/>
      <c r="H198" s="6"/>
      <c r="I198" s="6"/>
      <c r="W198"/>
      <c r="X198"/>
      <c r="Y198"/>
      <c r="Z198"/>
      <c r="AA198"/>
      <c r="AB198"/>
    </row>
    <row r="199" spans="1:28" s="1" customFormat="1" ht="12.75">
      <c r="A199" s="2"/>
      <c r="B199" s="5"/>
      <c r="D199" s="6"/>
      <c r="E199" s="6"/>
      <c r="F199" s="6"/>
      <c r="G199" s="6"/>
      <c r="H199" s="6"/>
      <c r="I199" s="6"/>
      <c r="W199"/>
      <c r="X199"/>
      <c r="Y199"/>
      <c r="Z199"/>
      <c r="AA199"/>
      <c r="AB199"/>
    </row>
    <row r="200" spans="1:28" s="1" customFormat="1" ht="12.75">
      <c r="A200" s="2"/>
      <c r="B200" s="5"/>
      <c r="D200" s="6"/>
      <c r="E200" s="6"/>
      <c r="F200" s="6"/>
      <c r="G200" s="6"/>
      <c r="H200" s="6"/>
      <c r="I200" s="6"/>
      <c r="W200"/>
      <c r="X200"/>
      <c r="Y200"/>
      <c r="Z200"/>
      <c r="AA200"/>
      <c r="AB200"/>
    </row>
    <row r="201" spans="1:28" s="1" customFormat="1" ht="12.75">
      <c r="A201" s="2"/>
      <c r="B201" s="5"/>
      <c r="D201" s="6"/>
      <c r="E201" s="6"/>
      <c r="F201" s="6"/>
      <c r="G201" s="6"/>
      <c r="H201" s="6"/>
      <c r="I201" s="6"/>
      <c r="W201"/>
      <c r="X201"/>
      <c r="Y201"/>
      <c r="Z201"/>
      <c r="AA201"/>
      <c r="AB201"/>
    </row>
    <row r="202" spans="1:28" s="1" customFormat="1" ht="12.75">
      <c r="A202" s="2"/>
      <c r="B202" s="5"/>
      <c r="D202" s="6"/>
      <c r="E202" s="6"/>
      <c r="F202" s="6"/>
      <c r="G202" s="6"/>
      <c r="H202" s="6"/>
      <c r="I202" s="6"/>
      <c r="W202"/>
      <c r="X202"/>
      <c r="Y202"/>
      <c r="Z202"/>
      <c r="AA202"/>
      <c r="AB202"/>
    </row>
    <row r="203" spans="1:28" s="1" customFormat="1" ht="12.75">
      <c r="A203" s="2"/>
      <c r="B203" s="5"/>
      <c r="D203" s="6"/>
      <c r="E203" s="6"/>
      <c r="F203" s="6"/>
      <c r="G203" s="6"/>
      <c r="H203" s="6"/>
      <c r="I203" s="6"/>
      <c r="W203"/>
      <c r="X203"/>
      <c r="Y203"/>
      <c r="Z203"/>
      <c r="AA203"/>
      <c r="AB203"/>
    </row>
    <row r="204" spans="1:28" s="1" customFormat="1" ht="12.75">
      <c r="A204" s="2"/>
      <c r="B204" s="5"/>
      <c r="D204" s="6"/>
      <c r="E204" s="6"/>
      <c r="F204" s="6"/>
      <c r="G204" s="6"/>
      <c r="H204" s="6"/>
      <c r="I204" s="6"/>
      <c r="W204"/>
      <c r="X204"/>
      <c r="Y204"/>
      <c r="Z204"/>
      <c r="AA204"/>
      <c r="AB204"/>
    </row>
    <row r="205" spans="1:28" s="1" customFormat="1" ht="12.75">
      <c r="A205" s="2"/>
      <c r="B205" s="5"/>
      <c r="D205" s="6"/>
      <c r="E205" s="6"/>
      <c r="F205" s="6"/>
      <c r="G205" s="6"/>
      <c r="H205" s="6"/>
      <c r="I205" s="6"/>
      <c r="W205"/>
      <c r="X205"/>
      <c r="Y205"/>
      <c r="Z205"/>
      <c r="AA205"/>
      <c r="AB205"/>
    </row>
    <row r="206" spans="1:28" s="1" customFormat="1" ht="12.75">
      <c r="A206" s="2"/>
      <c r="B206" s="5"/>
      <c r="D206" s="6"/>
      <c r="E206" s="6"/>
      <c r="F206" s="6"/>
      <c r="G206" s="6"/>
      <c r="H206" s="6"/>
      <c r="I206" s="6"/>
      <c r="W206"/>
      <c r="X206"/>
      <c r="Y206"/>
      <c r="Z206"/>
      <c r="AA206"/>
      <c r="AB206"/>
    </row>
    <row r="207" spans="1:28" s="1" customFormat="1" ht="12.75">
      <c r="A207" s="2"/>
      <c r="B207" s="5"/>
      <c r="D207" s="6"/>
      <c r="E207" s="6"/>
      <c r="F207" s="6"/>
      <c r="G207" s="6"/>
      <c r="H207" s="6"/>
      <c r="I207" s="6"/>
      <c r="W207"/>
      <c r="X207"/>
      <c r="Y207"/>
      <c r="Z207"/>
      <c r="AA207"/>
      <c r="AB207"/>
    </row>
    <row r="208" spans="1:28" s="1" customFormat="1" ht="12.75">
      <c r="A208" s="2"/>
      <c r="B208" s="5"/>
      <c r="D208" s="6"/>
      <c r="E208" s="6"/>
      <c r="F208" s="6"/>
      <c r="G208" s="6"/>
      <c r="H208" s="6"/>
      <c r="I208" s="6"/>
      <c r="W208"/>
      <c r="X208"/>
      <c r="Y208"/>
      <c r="Z208"/>
      <c r="AA208"/>
      <c r="AB208"/>
    </row>
    <row r="209" spans="1:28" s="1" customFormat="1" ht="12.75">
      <c r="A209" s="2"/>
      <c r="B209" s="5"/>
      <c r="D209" s="6"/>
      <c r="E209" s="6"/>
      <c r="F209" s="6"/>
      <c r="G209" s="6"/>
      <c r="H209" s="6"/>
      <c r="I209" s="6"/>
      <c r="W209"/>
      <c r="X209"/>
      <c r="Y209"/>
      <c r="Z209"/>
      <c r="AA209"/>
      <c r="AB209"/>
    </row>
    <row r="210" spans="1:28" s="1" customFormat="1" ht="12.75">
      <c r="A210" s="2"/>
      <c r="B210" s="5"/>
      <c r="D210" s="6"/>
      <c r="E210" s="6"/>
      <c r="F210" s="6"/>
      <c r="G210" s="6"/>
      <c r="H210" s="6"/>
      <c r="I210" s="6"/>
      <c r="W210"/>
      <c r="X210"/>
      <c r="Y210"/>
      <c r="Z210"/>
      <c r="AA210"/>
      <c r="AB210"/>
    </row>
    <row r="211" spans="1:28" s="1" customFormat="1" ht="12.75">
      <c r="A211" s="2"/>
      <c r="B211" s="5"/>
      <c r="D211" s="6"/>
      <c r="E211" s="6"/>
      <c r="F211" s="6"/>
      <c r="G211" s="6"/>
      <c r="H211" s="6"/>
      <c r="I211" s="6"/>
      <c r="W211"/>
      <c r="X211"/>
      <c r="Y211"/>
      <c r="Z211"/>
      <c r="AA211"/>
      <c r="AB211"/>
    </row>
    <row r="212" spans="1:28" s="1" customFormat="1" ht="12.75">
      <c r="A212" s="2"/>
      <c r="B212" s="5"/>
      <c r="D212" s="6"/>
      <c r="E212" s="6"/>
      <c r="F212" s="6"/>
      <c r="G212" s="6"/>
      <c r="H212" s="6"/>
      <c r="I212" s="6"/>
      <c r="W212"/>
      <c r="X212"/>
      <c r="Y212"/>
      <c r="Z212"/>
      <c r="AA212"/>
      <c r="AB212"/>
    </row>
    <row r="213" spans="1:28" s="1" customFormat="1" ht="12.75">
      <c r="A213" s="2"/>
      <c r="B213" s="5"/>
      <c r="D213" s="6"/>
      <c r="E213" s="6"/>
      <c r="F213" s="6"/>
      <c r="G213" s="6"/>
      <c r="H213" s="6"/>
      <c r="I213" s="6"/>
      <c r="W213"/>
      <c r="X213"/>
      <c r="Y213"/>
      <c r="Z213"/>
      <c r="AA213"/>
      <c r="AB213"/>
    </row>
    <row r="214" spans="1:28" s="1" customFormat="1" ht="12.75">
      <c r="A214" s="2"/>
      <c r="B214" s="5"/>
      <c r="D214" s="6"/>
      <c r="E214" s="6"/>
      <c r="F214" s="6"/>
      <c r="G214" s="6"/>
      <c r="H214" s="6"/>
      <c r="I214" s="6"/>
      <c r="W214"/>
      <c r="X214"/>
      <c r="Y214"/>
      <c r="Z214"/>
      <c r="AA214"/>
      <c r="AB214"/>
    </row>
    <row r="215" spans="1:28" s="1" customFormat="1" ht="12.75">
      <c r="A215" s="2"/>
      <c r="B215" s="5"/>
      <c r="D215" s="6"/>
      <c r="E215" s="6"/>
      <c r="F215" s="6"/>
      <c r="G215" s="6"/>
      <c r="H215" s="6"/>
      <c r="I215" s="6"/>
      <c r="W215"/>
      <c r="X215"/>
      <c r="Y215"/>
      <c r="Z215"/>
      <c r="AA215"/>
      <c r="AB215"/>
    </row>
    <row r="216" spans="1:28" s="1" customFormat="1" ht="12.75">
      <c r="A216" s="2"/>
      <c r="B216" s="5"/>
      <c r="D216" s="6"/>
      <c r="E216" s="6"/>
      <c r="F216" s="6"/>
      <c r="G216" s="6"/>
      <c r="H216" s="6"/>
      <c r="I216" s="6"/>
      <c r="W216"/>
      <c r="X216"/>
      <c r="Y216"/>
      <c r="Z216"/>
      <c r="AA216"/>
      <c r="AB216"/>
    </row>
    <row r="217" spans="1:28" s="1" customFormat="1" ht="12.75">
      <c r="A217" s="2"/>
      <c r="B217" s="5"/>
      <c r="D217" s="6"/>
      <c r="E217" s="6"/>
      <c r="F217" s="6"/>
      <c r="G217" s="6"/>
      <c r="H217" s="6"/>
      <c r="I217" s="6"/>
      <c r="W217"/>
      <c r="X217"/>
      <c r="Y217"/>
      <c r="Z217"/>
      <c r="AA217"/>
      <c r="AB217"/>
    </row>
    <row r="218" spans="1:28" s="1" customFormat="1" ht="12.75">
      <c r="A218" s="2"/>
      <c r="B218" s="5"/>
      <c r="D218" s="6"/>
      <c r="E218" s="6"/>
      <c r="F218" s="6"/>
      <c r="G218" s="6"/>
      <c r="H218" s="6"/>
      <c r="I218" s="6"/>
      <c r="W218"/>
      <c r="X218"/>
      <c r="Y218"/>
      <c r="Z218"/>
      <c r="AA218"/>
      <c r="AB218"/>
    </row>
    <row r="219" spans="1:28" s="1" customFormat="1" ht="12.75">
      <c r="A219" s="2"/>
      <c r="B219" s="5"/>
      <c r="D219" s="6"/>
      <c r="E219" s="6"/>
      <c r="F219" s="6"/>
      <c r="G219" s="6"/>
      <c r="H219" s="6"/>
      <c r="I219" s="6"/>
      <c r="W219"/>
      <c r="X219"/>
      <c r="Y219"/>
      <c r="Z219"/>
      <c r="AA219"/>
      <c r="AB219"/>
    </row>
    <row r="220" spans="1:28" s="1" customFormat="1" ht="12.75">
      <c r="A220" s="2"/>
      <c r="B220" s="5"/>
      <c r="D220" s="6"/>
      <c r="E220" s="6"/>
      <c r="F220" s="6"/>
      <c r="G220" s="6"/>
      <c r="H220" s="6"/>
      <c r="I220" s="6"/>
      <c r="W220"/>
      <c r="X220"/>
      <c r="Y220"/>
      <c r="Z220"/>
      <c r="AA220"/>
      <c r="AB220"/>
    </row>
    <row r="221" spans="1:28" s="1" customFormat="1" ht="12.75">
      <c r="A221" s="2"/>
      <c r="B221" s="5"/>
      <c r="D221" s="6"/>
      <c r="E221" s="6"/>
      <c r="F221" s="6"/>
      <c r="G221" s="6"/>
      <c r="H221" s="6"/>
      <c r="I221" s="6"/>
      <c r="W221"/>
      <c r="X221"/>
      <c r="Y221"/>
      <c r="Z221"/>
      <c r="AA221"/>
      <c r="AB221"/>
    </row>
    <row r="222" spans="1:28" s="1" customFormat="1" ht="12.75">
      <c r="A222" s="2"/>
      <c r="B222" s="5"/>
      <c r="D222" s="6"/>
      <c r="E222" s="6"/>
      <c r="F222" s="6"/>
      <c r="G222" s="6"/>
      <c r="H222" s="6"/>
      <c r="I222" s="6"/>
      <c r="W222"/>
      <c r="X222"/>
      <c r="Y222"/>
      <c r="Z222"/>
      <c r="AA222"/>
      <c r="AB222"/>
    </row>
    <row r="223" spans="1:28" s="1" customFormat="1" ht="12.75">
      <c r="A223" s="2"/>
      <c r="B223" s="5"/>
      <c r="D223" s="6"/>
      <c r="E223" s="6"/>
      <c r="F223" s="6"/>
      <c r="G223" s="6"/>
      <c r="H223" s="6"/>
      <c r="I223" s="6"/>
      <c r="W223"/>
      <c r="X223"/>
      <c r="Y223"/>
      <c r="Z223"/>
      <c r="AA223"/>
      <c r="AB223"/>
    </row>
    <row r="224" spans="1:28" s="1" customFormat="1" ht="12.75">
      <c r="A224" s="2"/>
      <c r="B224" s="5"/>
      <c r="D224" s="6"/>
      <c r="E224" s="6"/>
      <c r="F224" s="6"/>
      <c r="G224" s="6"/>
      <c r="H224" s="6"/>
      <c r="I224" s="6"/>
      <c r="W224"/>
      <c r="X224"/>
      <c r="Y224"/>
      <c r="Z224"/>
      <c r="AA224"/>
      <c r="AB224"/>
    </row>
    <row r="225" spans="1:28" s="1" customFormat="1" ht="12.75">
      <c r="A225" s="2"/>
      <c r="B225" s="5"/>
      <c r="D225" s="6"/>
      <c r="E225" s="6"/>
      <c r="F225" s="6"/>
      <c r="G225" s="6"/>
      <c r="H225" s="6"/>
      <c r="I225" s="6"/>
      <c r="W225"/>
      <c r="X225"/>
      <c r="Y225"/>
      <c r="Z225"/>
      <c r="AA225"/>
      <c r="AB225"/>
    </row>
    <row r="226" spans="1:28" s="1" customFormat="1" ht="12.75">
      <c r="A226" s="2"/>
      <c r="B226" s="5"/>
      <c r="D226" s="6"/>
      <c r="E226" s="6"/>
      <c r="F226" s="6"/>
      <c r="G226" s="6"/>
      <c r="H226" s="6"/>
      <c r="I226" s="6"/>
      <c r="W226"/>
      <c r="X226"/>
      <c r="Y226"/>
      <c r="Z226"/>
      <c r="AA226"/>
      <c r="AB226"/>
    </row>
    <row r="227" spans="1:28" s="1" customFormat="1" ht="12.75">
      <c r="A227" s="2"/>
      <c r="B227" s="5"/>
      <c r="D227" s="6"/>
      <c r="E227" s="6"/>
      <c r="F227" s="6"/>
      <c r="G227" s="6"/>
      <c r="H227" s="6"/>
      <c r="I227" s="6"/>
      <c r="W227"/>
      <c r="X227"/>
      <c r="Y227"/>
      <c r="Z227"/>
      <c r="AA227"/>
      <c r="AB227"/>
    </row>
    <row r="228" spans="1:28" s="1" customFormat="1" ht="12.75">
      <c r="A228" s="2"/>
      <c r="B228" s="5"/>
      <c r="D228" s="6"/>
      <c r="E228" s="6"/>
      <c r="F228" s="6"/>
      <c r="G228" s="6"/>
      <c r="H228" s="6"/>
      <c r="I228" s="6"/>
      <c r="W228"/>
      <c r="X228"/>
      <c r="Y228"/>
      <c r="Z228"/>
      <c r="AA228"/>
      <c r="AB228"/>
    </row>
    <row r="229" spans="1:28" s="1" customFormat="1" ht="12.75">
      <c r="A229" s="2"/>
      <c r="B229" s="5"/>
      <c r="D229" s="6"/>
      <c r="E229" s="6"/>
      <c r="F229" s="6"/>
      <c r="G229" s="6"/>
      <c r="H229" s="6"/>
      <c r="I229" s="6"/>
      <c r="W229"/>
      <c r="X229"/>
      <c r="Y229"/>
      <c r="Z229"/>
      <c r="AA229"/>
      <c r="AB229"/>
    </row>
    <row r="230" spans="1:28" s="1" customFormat="1" ht="12.75">
      <c r="A230" s="2"/>
      <c r="B230" s="5"/>
      <c r="D230" s="6"/>
      <c r="E230" s="6"/>
      <c r="F230" s="6"/>
      <c r="G230" s="6"/>
      <c r="H230" s="6"/>
      <c r="I230" s="6"/>
      <c r="W230"/>
      <c r="X230"/>
      <c r="Y230"/>
      <c r="Z230"/>
      <c r="AA230"/>
      <c r="AB230"/>
    </row>
    <row r="231" spans="1:28" s="1" customFormat="1" ht="12.75">
      <c r="A231" s="2"/>
      <c r="B231" s="5"/>
      <c r="D231" s="6"/>
      <c r="E231" s="6"/>
      <c r="F231" s="6"/>
      <c r="G231" s="6"/>
      <c r="H231" s="6"/>
      <c r="I231" s="6"/>
      <c r="W231"/>
      <c r="X231"/>
      <c r="Y231"/>
      <c r="Z231"/>
      <c r="AA231"/>
      <c r="AB231"/>
    </row>
    <row r="232" spans="1:28" s="1" customFormat="1" ht="12.75">
      <c r="A232" s="2"/>
      <c r="B232" s="5"/>
      <c r="D232" s="6"/>
      <c r="E232" s="6"/>
      <c r="F232" s="6"/>
      <c r="G232" s="6"/>
      <c r="H232" s="6"/>
      <c r="I232" s="6"/>
      <c r="W232"/>
      <c r="X232"/>
      <c r="Y232"/>
      <c r="Z232"/>
      <c r="AA232"/>
      <c r="AB232"/>
    </row>
    <row r="233" spans="1:28" s="1" customFormat="1" ht="12.75">
      <c r="A233" s="2"/>
      <c r="B233" s="5"/>
      <c r="D233" s="6"/>
      <c r="E233" s="6"/>
      <c r="F233" s="6"/>
      <c r="G233" s="6"/>
      <c r="H233" s="6"/>
      <c r="I233" s="6"/>
      <c r="W233"/>
      <c r="X233"/>
      <c r="Y233"/>
      <c r="Z233"/>
      <c r="AA233"/>
      <c r="AB233"/>
    </row>
    <row r="234" spans="1:28" s="1" customFormat="1" ht="12.75">
      <c r="A234" s="2"/>
      <c r="B234" s="5"/>
      <c r="D234" s="6"/>
      <c r="E234" s="6"/>
      <c r="F234" s="6"/>
      <c r="G234" s="6"/>
      <c r="H234" s="6"/>
      <c r="I234" s="6"/>
      <c r="W234"/>
      <c r="X234"/>
      <c r="Y234"/>
      <c r="Z234"/>
      <c r="AA234"/>
      <c r="AB234"/>
    </row>
    <row r="235" spans="1:28" s="1" customFormat="1" ht="12.75">
      <c r="A235" s="2"/>
      <c r="B235" s="5"/>
      <c r="D235" s="6"/>
      <c r="E235" s="6"/>
      <c r="F235" s="6"/>
      <c r="G235" s="6"/>
      <c r="H235" s="6"/>
      <c r="I235" s="6"/>
      <c r="W235"/>
      <c r="X235"/>
      <c r="Y235"/>
      <c r="Z235"/>
      <c r="AA235"/>
      <c r="AB235"/>
    </row>
    <row r="236" spans="1:28" s="1" customFormat="1" ht="12.75">
      <c r="A236" s="2"/>
      <c r="B236" s="5"/>
      <c r="D236" s="6"/>
      <c r="E236" s="6"/>
      <c r="F236" s="6"/>
      <c r="G236" s="6"/>
      <c r="H236" s="6"/>
      <c r="I236" s="6"/>
      <c r="W236"/>
      <c r="X236"/>
      <c r="Y236"/>
      <c r="Z236"/>
      <c r="AA236"/>
      <c r="AB236"/>
    </row>
    <row r="237" spans="1:28" s="1" customFormat="1" ht="12.75">
      <c r="A237" s="2"/>
      <c r="B237" s="5"/>
      <c r="D237" s="6"/>
      <c r="E237" s="6"/>
      <c r="F237" s="6"/>
      <c r="G237" s="6"/>
      <c r="H237" s="6"/>
      <c r="I237" s="6"/>
      <c r="W237"/>
      <c r="X237"/>
      <c r="Y237"/>
      <c r="Z237"/>
      <c r="AA237"/>
      <c r="AB237"/>
    </row>
    <row r="238" spans="1:28" s="1" customFormat="1" ht="12.75">
      <c r="A238" s="2"/>
      <c r="B238" s="5"/>
      <c r="D238" s="6"/>
      <c r="E238" s="6"/>
      <c r="F238" s="6"/>
      <c r="G238" s="6"/>
      <c r="H238" s="6"/>
      <c r="I238" s="6"/>
      <c r="W238"/>
      <c r="X238"/>
      <c r="Y238"/>
      <c r="Z238"/>
      <c r="AA238"/>
      <c r="AB238"/>
    </row>
    <row r="239" spans="1:28" s="1" customFormat="1" ht="12.75">
      <c r="A239" s="2"/>
      <c r="B239" s="5"/>
      <c r="D239" s="6"/>
      <c r="E239" s="6"/>
      <c r="F239" s="6"/>
      <c r="G239" s="6"/>
      <c r="H239" s="6"/>
      <c r="I239" s="6"/>
      <c r="W239"/>
      <c r="X239"/>
      <c r="Y239"/>
      <c r="Z239"/>
      <c r="AA239"/>
      <c r="AB239"/>
    </row>
    <row r="240" spans="1:28" s="1" customFormat="1" ht="12.75">
      <c r="A240" s="2"/>
      <c r="B240" s="5"/>
      <c r="D240" s="6"/>
      <c r="E240" s="6"/>
      <c r="F240" s="6"/>
      <c r="G240" s="6"/>
      <c r="H240" s="6"/>
      <c r="I240" s="6"/>
      <c r="W240"/>
      <c r="X240"/>
      <c r="Y240"/>
      <c r="Z240"/>
      <c r="AA240"/>
      <c r="AB240"/>
    </row>
    <row r="241" spans="1:28" s="1" customFormat="1" ht="12.75">
      <c r="A241" s="2"/>
      <c r="B241" s="5"/>
      <c r="D241" s="6"/>
      <c r="E241" s="6"/>
      <c r="F241" s="6"/>
      <c r="G241" s="6"/>
      <c r="H241" s="6"/>
      <c r="I241" s="6"/>
      <c r="W241"/>
      <c r="X241"/>
      <c r="Y241"/>
      <c r="Z241"/>
      <c r="AA241"/>
      <c r="AB241"/>
    </row>
    <row r="242" spans="1:28" s="1" customFormat="1" ht="12.75">
      <c r="A242" s="2"/>
      <c r="B242" s="5"/>
      <c r="D242" s="6"/>
      <c r="E242" s="6"/>
      <c r="F242" s="6"/>
      <c r="G242" s="6"/>
      <c r="H242" s="6"/>
      <c r="I242" s="6"/>
      <c r="W242"/>
      <c r="X242"/>
      <c r="Y242"/>
      <c r="Z242"/>
      <c r="AA242"/>
      <c r="AB242"/>
    </row>
    <row r="243" spans="1:28" s="1" customFormat="1" ht="12.75">
      <c r="A243" s="2"/>
      <c r="B243" s="5"/>
      <c r="D243" s="6"/>
      <c r="E243" s="6"/>
      <c r="F243" s="6"/>
      <c r="G243" s="6"/>
      <c r="H243" s="6"/>
      <c r="I243" s="6"/>
      <c r="W243"/>
      <c r="X243"/>
      <c r="Y243"/>
      <c r="Z243"/>
      <c r="AA243"/>
      <c r="AB243"/>
    </row>
    <row r="244" spans="1:28" s="1" customFormat="1" ht="12.75">
      <c r="A244" s="2"/>
      <c r="B244" s="5"/>
      <c r="D244" s="6"/>
      <c r="E244" s="6"/>
      <c r="F244" s="6"/>
      <c r="G244" s="6"/>
      <c r="H244" s="6"/>
      <c r="I244" s="6"/>
      <c r="W244"/>
      <c r="X244"/>
      <c r="Y244"/>
      <c r="Z244"/>
      <c r="AA244"/>
      <c r="AB244"/>
    </row>
    <row r="245" spans="1:28" s="1" customFormat="1" ht="12.75">
      <c r="A245" s="2"/>
      <c r="B245" s="5"/>
      <c r="D245" s="6"/>
      <c r="E245" s="6"/>
      <c r="F245" s="6"/>
      <c r="G245" s="6"/>
      <c r="H245" s="6"/>
      <c r="I245" s="6"/>
      <c r="W245"/>
      <c r="X245"/>
      <c r="Y245"/>
      <c r="Z245"/>
      <c r="AA245"/>
      <c r="AB245"/>
    </row>
    <row r="246" spans="1:28" s="1" customFormat="1" ht="12.75">
      <c r="A246" s="2"/>
      <c r="B246" s="5"/>
      <c r="D246" s="6"/>
      <c r="E246" s="6"/>
      <c r="F246" s="6"/>
      <c r="G246" s="6"/>
      <c r="H246" s="6"/>
      <c r="I246" s="6"/>
      <c r="W246"/>
      <c r="X246"/>
      <c r="Y246"/>
      <c r="Z246"/>
      <c r="AA246"/>
      <c r="AB246"/>
    </row>
    <row r="247" spans="1:28" s="1" customFormat="1" ht="12.75">
      <c r="A247" s="2"/>
      <c r="B247" s="5"/>
      <c r="D247" s="6"/>
      <c r="E247" s="6"/>
      <c r="F247" s="6"/>
      <c r="G247" s="6"/>
      <c r="H247" s="6"/>
      <c r="I247" s="6"/>
      <c r="W247"/>
      <c r="X247"/>
      <c r="Y247"/>
      <c r="Z247"/>
      <c r="AA247"/>
      <c r="AB247"/>
    </row>
    <row r="248" spans="1:28" s="1" customFormat="1" ht="12.75">
      <c r="A248" s="2"/>
      <c r="B248" s="5"/>
      <c r="D248" s="6"/>
      <c r="E248" s="6"/>
      <c r="F248" s="6"/>
      <c r="G248" s="6"/>
      <c r="H248" s="6"/>
      <c r="I248" s="6"/>
      <c r="W248"/>
      <c r="X248"/>
      <c r="Y248"/>
      <c r="Z248"/>
      <c r="AA248"/>
      <c r="AB248"/>
    </row>
    <row r="249" spans="1:28" s="1" customFormat="1" ht="12.75">
      <c r="A249" s="2"/>
      <c r="B249" s="5"/>
      <c r="D249" s="6"/>
      <c r="E249" s="6"/>
      <c r="F249" s="6"/>
      <c r="G249" s="6"/>
      <c r="H249" s="6"/>
      <c r="I249" s="6"/>
      <c r="W249"/>
      <c r="X249"/>
      <c r="Y249"/>
      <c r="Z249"/>
      <c r="AA249"/>
      <c r="AB249"/>
    </row>
    <row r="250" spans="1:28" s="1" customFormat="1" ht="12.75">
      <c r="A250" s="2"/>
      <c r="B250" s="5"/>
      <c r="D250" s="6"/>
      <c r="E250" s="6"/>
      <c r="F250" s="6"/>
      <c r="G250" s="6"/>
      <c r="H250" s="6"/>
      <c r="I250" s="6"/>
      <c r="W250"/>
      <c r="X250"/>
      <c r="Y250"/>
      <c r="Z250"/>
      <c r="AA250"/>
      <c r="AB250"/>
    </row>
    <row r="251" spans="1:28" s="1" customFormat="1" ht="12.75">
      <c r="A251" s="2"/>
      <c r="B251" s="5"/>
      <c r="D251" s="6"/>
      <c r="E251" s="6"/>
      <c r="F251" s="6"/>
      <c r="G251" s="6"/>
      <c r="H251" s="6"/>
      <c r="I251" s="6"/>
      <c r="W251"/>
      <c r="X251"/>
      <c r="Y251"/>
      <c r="Z251"/>
      <c r="AA251"/>
      <c r="AB251"/>
    </row>
    <row r="252" spans="1:28" s="1" customFormat="1" ht="12.75">
      <c r="A252" s="2"/>
      <c r="B252" s="5"/>
      <c r="D252" s="6"/>
      <c r="E252" s="6"/>
      <c r="F252" s="6"/>
      <c r="G252" s="6"/>
      <c r="H252" s="6"/>
      <c r="I252" s="6"/>
      <c r="W252"/>
      <c r="X252"/>
      <c r="Y252"/>
      <c r="Z252"/>
      <c r="AA252"/>
      <c r="AB252"/>
    </row>
    <row r="253" spans="1:28" s="1" customFormat="1" ht="12.75">
      <c r="A253" s="2"/>
      <c r="B253" s="5"/>
      <c r="D253" s="6"/>
      <c r="E253" s="6"/>
      <c r="F253" s="6"/>
      <c r="G253" s="6"/>
      <c r="H253" s="6"/>
      <c r="I253" s="6"/>
      <c r="W253"/>
      <c r="X253"/>
      <c r="Y253"/>
      <c r="Z253"/>
      <c r="AA253"/>
      <c r="AB253"/>
    </row>
    <row r="254" spans="1:28" s="1" customFormat="1" ht="12.75">
      <c r="A254" s="2"/>
      <c r="B254" s="5"/>
      <c r="D254" s="6"/>
      <c r="E254" s="6"/>
      <c r="F254" s="6"/>
      <c r="G254" s="6"/>
      <c r="H254" s="6"/>
      <c r="I254" s="6"/>
      <c r="W254"/>
      <c r="X254"/>
      <c r="Y254"/>
      <c r="Z254"/>
      <c r="AA254"/>
      <c r="AB254"/>
    </row>
    <row r="255" spans="1:28" s="1" customFormat="1" ht="12.75">
      <c r="A255" s="2"/>
      <c r="B255" s="5"/>
      <c r="D255" s="6"/>
      <c r="E255" s="6"/>
      <c r="F255" s="6"/>
      <c r="G255" s="6"/>
      <c r="H255" s="6"/>
      <c r="I255" s="6"/>
      <c r="W255"/>
      <c r="X255"/>
      <c r="Y255"/>
      <c r="Z255"/>
      <c r="AA255"/>
      <c r="AB255"/>
    </row>
    <row r="256" spans="1:28" s="1" customFormat="1" ht="12.75">
      <c r="A256" s="2"/>
      <c r="B256" s="5"/>
      <c r="D256" s="6"/>
      <c r="E256" s="6"/>
      <c r="F256" s="6"/>
      <c r="G256" s="6"/>
      <c r="H256" s="6"/>
      <c r="I256" s="6"/>
      <c r="W256"/>
      <c r="X256"/>
      <c r="Y256"/>
      <c r="Z256"/>
      <c r="AA256"/>
      <c r="AB256"/>
    </row>
    <row r="257" spans="1:28" s="1" customFormat="1" ht="12.75">
      <c r="A257" s="2"/>
      <c r="B257" s="5"/>
      <c r="D257" s="6"/>
      <c r="E257" s="6"/>
      <c r="F257" s="6"/>
      <c r="G257" s="6"/>
      <c r="H257" s="6"/>
      <c r="I257" s="6"/>
      <c r="W257"/>
      <c r="X257"/>
      <c r="Y257"/>
      <c r="Z257"/>
      <c r="AA257"/>
      <c r="AB257"/>
    </row>
    <row r="258" spans="1:28" s="1" customFormat="1" ht="12.75">
      <c r="A258" s="2"/>
      <c r="B258" s="5"/>
      <c r="D258" s="6"/>
      <c r="E258" s="6"/>
      <c r="F258" s="6"/>
      <c r="G258" s="6"/>
      <c r="H258" s="6"/>
      <c r="I258" s="6"/>
      <c r="W258"/>
      <c r="X258"/>
      <c r="Y258"/>
      <c r="Z258"/>
      <c r="AA258"/>
      <c r="AB258"/>
    </row>
    <row r="259" spans="1:28" s="1" customFormat="1" ht="12.75">
      <c r="A259" s="2"/>
      <c r="B259" s="5"/>
      <c r="D259" s="6"/>
      <c r="E259" s="6"/>
      <c r="F259" s="6"/>
      <c r="G259" s="6"/>
      <c r="H259" s="6"/>
      <c r="I259" s="6"/>
      <c r="W259"/>
      <c r="X259"/>
      <c r="Y259"/>
      <c r="Z259"/>
      <c r="AA259"/>
      <c r="AB259"/>
    </row>
    <row r="260" spans="1:28" s="1" customFormat="1" ht="12.75">
      <c r="A260" s="2"/>
      <c r="B260" s="5"/>
      <c r="D260" s="6"/>
      <c r="E260" s="6"/>
      <c r="F260" s="6"/>
      <c r="G260" s="6"/>
      <c r="H260" s="6"/>
      <c r="I260" s="6"/>
      <c r="W260"/>
      <c r="X260"/>
      <c r="Y260"/>
      <c r="Z260"/>
      <c r="AA260"/>
      <c r="AB260"/>
    </row>
    <row r="261" spans="1:28" s="1" customFormat="1" ht="12.75">
      <c r="A261" s="2"/>
      <c r="B261" s="5"/>
      <c r="D261" s="6"/>
      <c r="E261" s="6"/>
      <c r="F261" s="6"/>
      <c r="G261" s="6"/>
      <c r="H261" s="6"/>
      <c r="I261" s="6"/>
      <c r="W261"/>
      <c r="X261"/>
      <c r="Y261"/>
      <c r="Z261"/>
      <c r="AA261"/>
      <c r="AB261"/>
    </row>
    <row r="262" spans="1:28" s="1" customFormat="1" ht="12.75">
      <c r="A262" s="2"/>
      <c r="B262" s="5"/>
      <c r="D262" s="6"/>
      <c r="E262" s="6"/>
      <c r="F262" s="6"/>
      <c r="G262" s="6"/>
      <c r="H262" s="6"/>
      <c r="I262" s="6"/>
      <c r="W262"/>
      <c r="X262"/>
      <c r="Y262"/>
      <c r="Z262"/>
      <c r="AA262"/>
      <c r="AB262"/>
    </row>
    <row r="263" spans="1:28" s="1" customFormat="1" ht="12.75">
      <c r="A263" s="2"/>
      <c r="B263" s="5"/>
      <c r="D263" s="6"/>
      <c r="E263" s="6"/>
      <c r="F263" s="6"/>
      <c r="G263" s="6"/>
      <c r="H263" s="6"/>
      <c r="I263" s="6"/>
      <c r="W263"/>
      <c r="X263"/>
      <c r="Y263"/>
      <c r="Z263"/>
      <c r="AA263"/>
      <c r="AB263"/>
    </row>
    <row r="264" spans="1:28" s="1" customFormat="1" ht="12.75">
      <c r="A264" s="2"/>
      <c r="B264" s="5"/>
      <c r="D264" s="6"/>
      <c r="E264" s="6"/>
      <c r="F264" s="6"/>
      <c r="G264" s="6"/>
      <c r="H264" s="6"/>
      <c r="I264" s="6"/>
      <c r="W264"/>
      <c r="X264"/>
      <c r="Y264"/>
      <c r="Z264"/>
      <c r="AA264"/>
      <c r="AB264"/>
    </row>
    <row r="265" spans="1:28" s="1" customFormat="1" ht="12.75">
      <c r="A265" s="2"/>
      <c r="B265" s="5"/>
      <c r="D265" s="6"/>
      <c r="E265" s="6"/>
      <c r="F265" s="6"/>
      <c r="G265" s="6"/>
      <c r="H265" s="6"/>
      <c r="I265" s="6"/>
      <c r="W265"/>
      <c r="X265"/>
      <c r="Y265"/>
      <c r="Z265"/>
      <c r="AA265"/>
      <c r="AB265"/>
    </row>
    <row r="266" spans="1:28" s="1" customFormat="1" ht="12.75">
      <c r="A266" s="2"/>
      <c r="B266" s="5"/>
      <c r="D266" s="6"/>
      <c r="E266" s="6"/>
      <c r="F266" s="6"/>
      <c r="G266" s="6"/>
      <c r="H266" s="6"/>
      <c r="I266" s="6"/>
      <c r="W266"/>
      <c r="X266"/>
      <c r="Y266"/>
      <c r="Z266"/>
      <c r="AA266"/>
      <c r="AB266"/>
    </row>
    <row r="267" spans="1:28" s="1" customFormat="1" ht="12.75">
      <c r="A267" s="2"/>
      <c r="B267" s="5"/>
      <c r="D267" s="6"/>
      <c r="E267" s="6"/>
      <c r="F267" s="6"/>
      <c r="G267" s="6"/>
      <c r="H267" s="6"/>
      <c r="I267" s="6"/>
      <c r="W267"/>
      <c r="X267"/>
      <c r="Y267"/>
      <c r="Z267"/>
      <c r="AA267"/>
      <c r="AB267"/>
    </row>
    <row r="268" spans="1:28" s="1" customFormat="1" ht="12.75">
      <c r="A268" s="2"/>
      <c r="B268" s="5"/>
      <c r="D268" s="6"/>
      <c r="E268" s="6"/>
      <c r="F268" s="6"/>
      <c r="G268" s="6"/>
      <c r="H268" s="6"/>
      <c r="I268" s="6"/>
      <c r="W268"/>
      <c r="X268"/>
      <c r="Y268"/>
      <c r="Z268"/>
      <c r="AA268"/>
      <c r="AB268"/>
    </row>
    <row r="269" spans="1:28" s="1" customFormat="1" ht="12.75">
      <c r="A269" s="2"/>
      <c r="B269" s="5"/>
      <c r="D269" s="6"/>
      <c r="E269" s="6"/>
      <c r="F269" s="6"/>
      <c r="G269" s="6"/>
      <c r="H269" s="6"/>
      <c r="I269" s="6"/>
      <c r="W269"/>
      <c r="X269"/>
      <c r="Y269"/>
      <c r="Z269"/>
      <c r="AA269"/>
      <c r="AB269"/>
    </row>
    <row r="270" spans="1:28" s="1" customFormat="1" ht="12.75">
      <c r="A270" s="2"/>
      <c r="B270" s="5"/>
      <c r="D270" s="6"/>
      <c r="E270" s="6"/>
      <c r="F270" s="6"/>
      <c r="G270" s="6"/>
      <c r="H270" s="6"/>
      <c r="I270" s="6"/>
      <c r="W270"/>
      <c r="X270"/>
      <c r="Y270"/>
      <c r="Z270"/>
      <c r="AA270"/>
      <c r="AB270"/>
    </row>
    <row r="271" spans="1:28" s="1" customFormat="1" ht="12.75">
      <c r="A271" s="2"/>
      <c r="B271" s="5"/>
      <c r="D271" s="6"/>
      <c r="E271" s="6"/>
      <c r="F271" s="6"/>
      <c r="G271" s="6"/>
      <c r="H271" s="6"/>
      <c r="I271" s="6"/>
      <c r="W271"/>
      <c r="X271"/>
      <c r="Y271"/>
      <c r="Z271"/>
      <c r="AA271"/>
      <c r="AB271"/>
    </row>
    <row r="272" spans="1:28" s="1" customFormat="1" ht="12.75">
      <c r="A272" s="2"/>
      <c r="B272" s="5"/>
      <c r="D272" s="6"/>
      <c r="E272" s="6"/>
      <c r="F272" s="6"/>
      <c r="G272" s="6"/>
      <c r="H272" s="6"/>
      <c r="I272" s="6"/>
      <c r="W272"/>
      <c r="X272"/>
      <c r="Y272"/>
      <c r="Z272"/>
      <c r="AA272"/>
      <c r="AB272"/>
    </row>
    <row r="273" spans="1:28" s="1" customFormat="1" ht="12.75">
      <c r="A273" s="2"/>
      <c r="B273" s="5"/>
      <c r="D273" s="6"/>
      <c r="E273" s="6"/>
      <c r="F273" s="6"/>
      <c r="G273" s="6"/>
      <c r="H273" s="6"/>
      <c r="I273" s="6"/>
      <c r="W273"/>
      <c r="X273"/>
      <c r="Y273"/>
      <c r="Z273"/>
      <c r="AA273"/>
      <c r="AB273"/>
    </row>
    <row r="274" spans="1:28" s="1" customFormat="1" ht="12.75">
      <c r="A274" s="2"/>
      <c r="B274" s="5"/>
      <c r="D274" s="6"/>
      <c r="E274" s="6"/>
      <c r="F274" s="6"/>
      <c r="G274" s="6"/>
      <c r="H274" s="6"/>
      <c r="I274" s="6"/>
      <c r="W274"/>
      <c r="X274"/>
      <c r="Y274"/>
      <c r="Z274"/>
      <c r="AA274"/>
      <c r="AB274"/>
    </row>
    <row r="275" spans="1:28" s="1" customFormat="1" ht="12.75">
      <c r="A275" s="2"/>
      <c r="B275" s="5"/>
      <c r="D275" s="6"/>
      <c r="E275" s="6"/>
      <c r="F275" s="6"/>
      <c r="G275" s="6"/>
      <c r="H275" s="6"/>
      <c r="I275" s="6"/>
      <c r="W275"/>
      <c r="X275"/>
      <c r="Y275"/>
      <c r="Z275"/>
      <c r="AA275"/>
      <c r="AB275"/>
    </row>
    <row r="276" spans="1:28" s="1" customFormat="1" ht="12.75">
      <c r="A276" s="2"/>
      <c r="B276" s="5"/>
      <c r="D276" s="6"/>
      <c r="E276" s="6"/>
      <c r="F276" s="6"/>
      <c r="G276" s="6"/>
      <c r="H276" s="6"/>
      <c r="I276" s="6"/>
      <c r="W276"/>
      <c r="X276"/>
      <c r="Y276"/>
      <c r="Z276"/>
      <c r="AA276"/>
      <c r="AB276"/>
    </row>
    <row r="277" spans="1:28" s="1" customFormat="1" ht="12.75">
      <c r="A277" s="2"/>
      <c r="B277" s="5"/>
      <c r="D277" s="6"/>
      <c r="E277" s="6"/>
      <c r="F277" s="6"/>
      <c r="G277" s="6"/>
      <c r="H277" s="6"/>
      <c r="I277" s="6"/>
      <c r="W277"/>
      <c r="X277"/>
      <c r="Y277"/>
      <c r="Z277"/>
      <c r="AA277"/>
      <c r="AB277"/>
    </row>
    <row r="278" spans="1:28" s="1" customFormat="1" ht="12.75">
      <c r="A278" s="2"/>
      <c r="B278" s="5"/>
      <c r="D278" s="6"/>
      <c r="E278" s="6"/>
      <c r="F278" s="6"/>
      <c r="G278" s="6"/>
      <c r="H278" s="6"/>
      <c r="I278" s="6"/>
      <c r="W278"/>
      <c r="X278"/>
      <c r="Y278"/>
      <c r="Z278"/>
      <c r="AA278"/>
      <c r="AB278"/>
    </row>
    <row r="279" spans="1:28" s="1" customFormat="1" ht="12.75">
      <c r="A279" s="2"/>
      <c r="B279" s="5"/>
      <c r="D279" s="6"/>
      <c r="E279" s="6"/>
      <c r="F279" s="6"/>
      <c r="G279" s="6"/>
      <c r="H279" s="6"/>
      <c r="I279" s="6"/>
      <c r="W279"/>
      <c r="X279"/>
      <c r="Y279"/>
      <c r="Z279"/>
      <c r="AA279"/>
      <c r="AB279"/>
    </row>
    <row r="280" spans="1:28" s="1" customFormat="1" ht="12.75">
      <c r="A280" s="2"/>
      <c r="B280" s="5"/>
      <c r="D280" s="6"/>
      <c r="E280" s="6"/>
      <c r="F280" s="6"/>
      <c r="G280" s="6"/>
      <c r="H280" s="6"/>
      <c r="I280" s="6"/>
      <c r="W280"/>
      <c r="X280"/>
      <c r="Y280"/>
      <c r="Z280"/>
      <c r="AA280"/>
      <c r="AB280"/>
    </row>
    <row r="281" spans="1:28" s="1" customFormat="1" ht="12.75">
      <c r="A281" s="2"/>
      <c r="B281" s="5"/>
      <c r="D281" s="6"/>
      <c r="E281" s="6"/>
      <c r="F281" s="6"/>
      <c r="G281" s="6"/>
      <c r="H281" s="6"/>
      <c r="I281" s="6"/>
      <c r="W281"/>
      <c r="X281"/>
      <c r="Y281"/>
      <c r="Z281"/>
      <c r="AA281"/>
      <c r="AB281"/>
    </row>
    <row r="282" spans="1:28" s="1" customFormat="1" ht="12.75">
      <c r="A282" s="2"/>
      <c r="B282" s="5"/>
      <c r="D282" s="6"/>
      <c r="E282" s="6"/>
      <c r="F282" s="6"/>
      <c r="G282" s="6"/>
      <c r="H282" s="6"/>
      <c r="I282" s="6"/>
      <c r="W282"/>
      <c r="X282"/>
      <c r="Y282"/>
      <c r="Z282"/>
      <c r="AA282"/>
      <c r="AB282"/>
    </row>
    <row r="283" spans="1:28" s="1" customFormat="1" ht="12.75">
      <c r="A283" s="2"/>
      <c r="B283" s="5"/>
      <c r="D283" s="6"/>
      <c r="E283" s="6"/>
      <c r="F283" s="6"/>
      <c r="G283" s="6"/>
      <c r="H283" s="6"/>
      <c r="I283" s="6"/>
      <c r="W283"/>
      <c r="X283"/>
      <c r="Y283"/>
      <c r="Z283"/>
      <c r="AA283"/>
      <c r="AB283"/>
    </row>
    <row r="284" spans="1:28" s="1" customFormat="1" ht="12.75">
      <c r="A284" s="2"/>
      <c r="B284" s="5"/>
      <c r="D284" s="6"/>
      <c r="E284" s="6"/>
      <c r="F284" s="6"/>
      <c r="G284" s="6"/>
      <c r="H284" s="6"/>
      <c r="I284" s="6"/>
      <c r="W284"/>
      <c r="X284"/>
      <c r="Y284"/>
      <c r="Z284"/>
      <c r="AA284"/>
      <c r="AB284"/>
    </row>
    <row r="285" spans="1:28" s="1" customFormat="1" ht="12.75">
      <c r="A285" s="2"/>
      <c r="B285" s="5"/>
      <c r="D285" s="6"/>
      <c r="E285" s="6"/>
      <c r="F285" s="6"/>
      <c r="G285" s="6"/>
      <c r="H285" s="6"/>
      <c r="I285" s="6"/>
      <c r="W285"/>
      <c r="X285"/>
      <c r="Y285"/>
      <c r="Z285"/>
      <c r="AA285"/>
      <c r="AB285"/>
    </row>
    <row r="286" spans="1:28" s="1" customFormat="1" ht="12.75">
      <c r="A286" s="2"/>
      <c r="B286" s="5"/>
      <c r="D286" s="6"/>
      <c r="E286" s="6"/>
      <c r="F286" s="6"/>
      <c r="G286" s="6"/>
      <c r="H286" s="6"/>
      <c r="I286" s="6"/>
      <c r="W286"/>
      <c r="X286"/>
      <c r="Y286"/>
      <c r="Z286"/>
      <c r="AA286"/>
      <c r="AB286"/>
    </row>
    <row r="287" spans="1:28" s="1" customFormat="1" ht="12.75">
      <c r="A287" s="2"/>
      <c r="B287" s="5"/>
      <c r="D287" s="6"/>
      <c r="E287" s="6"/>
      <c r="F287" s="6"/>
      <c r="G287" s="6"/>
      <c r="H287" s="6"/>
      <c r="I287" s="6"/>
      <c r="W287"/>
      <c r="X287"/>
      <c r="Y287"/>
      <c r="Z287"/>
      <c r="AA287"/>
      <c r="AB287"/>
    </row>
    <row r="288" spans="1:28" s="1" customFormat="1" ht="12.75">
      <c r="A288" s="2"/>
      <c r="B288" s="5"/>
      <c r="D288" s="6"/>
      <c r="E288" s="6"/>
      <c r="F288" s="6"/>
      <c r="G288" s="6"/>
      <c r="H288" s="6"/>
      <c r="I288" s="6"/>
      <c r="W288"/>
      <c r="X288"/>
      <c r="Y288"/>
      <c r="Z288"/>
      <c r="AA288"/>
      <c r="AB288"/>
    </row>
    <row r="289" spans="1:28" s="1" customFormat="1" ht="12.75">
      <c r="A289" s="2"/>
      <c r="B289" s="5"/>
      <c r="D289" s="6"/>
      <c r="E289" s="6"/>
      <c r="F289" s="6"/>
      <c r="G289" s="6"/>
      <c r="H289" s="6"/>
      <c r="I289" s="6"/>
      <c r="W289"/>
      <c r="X289"/>
      <c r="Y289"/>
      <c r="Z289"/>
      <c r="AA289"/>
      <c r="AB289"/>
    </row>
    <row r="290" spans="1:28" s="1" customFormat="1" ht="12.75">
      <c r="A290" s="2"/>
      <c r="B290" s="5"/>
      <c r="D290" s="6"/>
      <c r="E290" s="6"/>
      <c r="F290" s="6"/>
      <c r="G290" s="6"/>
      <c r="H290" s="6"/>
      <c r="I290" s="6"/>
      <c r="W290"/>
      <c r="X290"/>
      <c r="Y290"/>
      <c r="Z290"/>
      <c r="AA290"/>
      <c r="AB290"/>
    </row>
    <row r="291" spans="1:28" s="1" customFormat="1" ht="12.75">
      <c r="A291" s="2"/>
      <c r="B291" s="5"/>
      <c r="D291" s="6"/>
      <c r="E291" s="6"/>
      <c r="F291" s="6"/>
      <c r="G291" s="6"/>
      <c r="H291" s="6"/>
      <c r="I291" s="6"/>
      <c r="W291"/>
      <c r="X291"/>
      <c r="Y291"/>
      <c r="Z291"/>
      <c r="AA291"/>
      <c r="AB291"/>
    </row>
    <row r="292" spans="1:28" s="1" customFormat="1" ht="12.75">
      <c r="A292" s="2"/>
      <c r="B292" s="5"/>
      <c r="D292" s="6"/>
      <c r="E292" s="6"/>
      <c r="F292" s="6"/>
      <c r="G292" s="6"/>
      <c r="H292" s="6"/>
      <c r="I292" s="6"/>
      <c r="W292"/>
      <c r="X292"/>
      <c r="Y292"/>
      <c r="Z292"/>
      <c r="AA292"/>
      <c r="AB292"/>
    </row>
    <row r="293" spans="1:28" s="1" customFormat="1" ht="12.75">
      <c r="A293" s="2"/>
      <c r="B293" s="5"/>
      <c r="D293" s="6"/>
      <c r="E293" s="6"/>
      <c r="F293" s="6"/>
      <c r="G293" s="6"/>
      <c r="H293" s="6"/>
      <c r="I293" s="6"/>
      <c r="W293"/>
      <c r="X293"/>
      <c r="Y293"/>
      <c r="Z293"/>
      <c r="AA293"/>
      <c r="AB293"/>
    </row>
    <row r="294" spans="1:28" s="1" customFormat="1" ht="12.75">
      <c r="A294" s="2"/>
      <c r="B294" s="5"/>
      <c r="D294" s="6"/>
      <c r="E294" s="6"/>
      <c r="F294" s="6"/>
      <c r="G294" s="6"/>
      <c r="H294" s="6"/>
      <c r="I294" s="6"/>
      <c r="W294"/>
      <c r="X294"/>
      <c r="Y294"/>
      <c r="Z294"/>
      <c r="AA294"/>
      <c r="AB294"/>
    </row>
    <row r="295" spans="1:28" s="1" customFormat="1" ht="12.75">
      <c r="A295" s="2"/>
      <c r="B295" s="5"/>
      <c r="D295" s="6"/>
      <c r="E295" s="6"/>
      <c r="F295" s="6"/>
      <c r="G295" s="6"/>
      <c r="H295" s="6"/>
      <c r="I295" s="6"/>
      <c r="W295"/>
      <c r="X295"/>
      <c r="Y295"/>
      <c r="Z295"/>
      <c r="AA295"/>
      <c r="AB295"/>
    </row>
    <row r="296" spans="1:28" s="1" customFormat="1" ht="12.75">
      <c r="A296" s="2"/>
      <c r="B296" s="5"/>
      <c r="D296" s="6"/>
      <c r="E296" s="6"/>
      <c r="F296" s="6"/>
      <c r="G296" s="6"/>
      <c r="H296" s="6"/>
      <c r="I296" s="6"/>
      <c r="W296"/>
      <c r="X296"/>
      <c r="Y296"/>
      <c r="Z296"/>
      <c r="AA296"/>
      <c r="AB296"/>
    </row>
    <row r="297" spans="1:28" s="1" customFormat="1" ht="12.75">
      <c r="A297" s="2"/>
      <c r="B297" s="5"/>
      <c r="D297" s="6"/>
      <c r="E297" s="6"/>
      <c r="F297" s="6"/>
      <c r="G297" s="6"/>
      <c r="H297" s="6"/>
      <c r="I297" s="6"/>
      <c r="W297"/>
      <c r="X297"/>
      <c r="Y297"/>
      <c r="Z297"/>
      <c r="AA297"/>
      <c r="AB297"/>
    </row>
    <row r="298" spans="1:28" s="1" customFormat="1" ht="12.75">
      <c r="A298" s="2"/>
      <c r="B298" s="5"/>
      <c r="D298" s="6"/>
      <c r="E298" s="6"/>
      <c r="F298" s="6"/>
      <c r="G298" s="6"/>
      <c r="H298" s="6"/>
      <c r="I298" s="6"/>
      <c r="W298"/>
      <c r="X298"/>
      <c r="Y298"/>
      <c r="Z298"/>
      <c r="AA298"/>
      <c r="AB298"/>
    </row>
    <row r="299" spans="1:28" s="1" customFormat="1" ht="12.75">
      <c r="A299" s="2"/>
      <c r="B299" s="5"/>
      <c r="D299" s="6"/>
      <c r="E299" s="6"/>
      <c r="F299" s="6"/>
      <c r="G299" s="6"/>
      <c r="H299" s="6"/>
      <c r="I299" s="6"/>
      <c r="W299"/>
      <c r="X299"/>
      <c r="Y299"/>
      <c r="Z299"/>
      <c r="AA299"/>
      <c r="AB299"/>
    </row>
    <row r="300" spans="1:28" s="1" customFormat="1" ht="12.75">
      <c r="A300" s="2"/>
      <c r="B300" s="5"/>
      <c r="D300" s="6"/>
      <c r="E300" s="6"/>
      <c r="F300" s="6"/>
      <c r="G300" s="6"/>
      <c r="H300" s="6"/>
      <c r="I300" s="6"/>
      <c r="W300"/>
      <c r="X300"/>
      <c r="Y300"/>
      <c r="Z300"/>
      <c r="AA300"/>
      <c r="AB300"/>
    </row>
    <row r="301" spans="1:28" s="1" customFormat="1" ht="12.75">
      <c r="A301" s="2"/>
      <c r="B301" s="5"/>
      <c r="D301" s="6"/>
      <c r="E301" s="6"/>
      <c r="F301" s="6"/>
      <c r="G301" s="6"/>
      <c r="H301" s="6"/>
      <c r="I301" s="6"/>
      <c r="W301"/>
      <c r="X301"/>
      <c r="Y301"/>
      <c r="Z301"/>
      <c r="AA301"/>
      <c r="AB301"/>
    </row>
    <row r="302" spans="1:28" s="1" customFormat="1" ht="12.75">
      <c r="A302" s="2"/>
      <c r="B302" s="5"/>
      <c r="D302" s="6"/>
      <c r="E302" s="6"/>
      <c r="F302" s="6"/>
      <c r="G302" s="6"/>
      <c r="H302" s="6"/>
      <c r="I302" s="6"/>
      <c r="W302"/>
      <c r="X302"/>
      <c r="Y302"/>
      <c r="Z302"/>
      <c r="AA302"/>
      <c r="AB302"/>
    </row>
    <row r="303" spans="1:28" s="1" customFormat="1" ht="12.75">
      <c r="A303" s="2"/>
      <c r="B303" s="5"/>
      <c r="D303" s="6"/>
      <c r="E303" s="6"/>
      <c r="F303" s="6"/>
      <c r="G303" s="6"/>
      <c r="H303" s="6"/>
      <c r="I303" s="6"/>
      <c r="W303"/>
      <c r="X303"/>
      <c r="Y303"/>
      <c r="Z303"/>
      <c r="AA303"/>
      <c r="AB303"/>
    </row>
    <row r="304" spans="1:28" s="1" customFormat="1" ht="12.75">
      <c r="A304" s="2"/>
      <c r="B304" s="5"/>
      <c r="D304" s="6"/>
      <c r="E304" s="6"/>
      <c r="F304" s="6"/>
      <c r="G304" s="6"/>
      <c r="H304" s="6"/>
      <c r="I304" s="6"/>
      <c r="W304"/>
      <c r="X304"/>
      <c r="Y304"/>
      <c r="Z304"/>
      <c r="AA304"/>
      <c r="AB304"/>
    </row>
    <row r="305" spans="1:28" s="1" customFormat="1" ht="12.75">
      <c r="A305" s="2"/>
      <c r="B305" s="5"/>
      <c r="D305" s="6"/>
      <c r="E305" s="6"/>
      <c r="F305" s="6"/>
      <c r="G305" s="6"/>
      <c r="H305" s="6"/>
      <c r="I305" s="6"/>
      <c r="W305"/>
      <c r="X305"/>
      <c r="Y305"/>
      <c r="Z305"/>
      <c r="AA305"/>
      <c r="AB305"/>
    </row>
    <row r="306" spans="1:28" s="1" customFormat="1" ht="12.75">
      <c r="A306" s="2"/>
      <c r="B306" s="5"/>
      <c r="D306" s="6"/>
      <c r="E306" s="6"/>
      <c r="F306" s="6"/>
      <c r="G306" s="6"/>
      <c r="H306" s="6"/>
      <c r="I306" s="6"/>
      <c r="W306"/>
      <c r="X306"/>
      <c r="Y306"/>
      <c r="Z306"/>
      <c r="AA306"/>
      <c r="AB306"/>
    </row>
    <row r="307" spans="1:28" s="1" customFormat="1" ht="12.75">
      <c r="A307" s="2"/>
      <c r="B307" s="5"/>
      <c r="D307" s="6"/>
      <c r="E307" s="6"/>
      <c r="F307" s="6"/>
      <c r="G307" s="6"/>
      <c r="H307" s="6"/>
      <c r="I307" s="6"/>
      <c r="W307"/>
      <c r="X307"/>
      <c r="Y307"/>
      <c r="Z307"/>
      <c r="AA307"/>
      <c r="AB307"/>
    </row>
    <row r="308" spans="1:28" s="1" customFormat="1" ht="12.75">
      <c r="A308" s="2"/>
      <c r="B308" s="5"/>
      <c r="D308" s="6"/>
      <c r="E308" s="6"/>
      <c r="F308" s="6"/>
      <c r="G308" s="6"/>
      <c r="H308" s="6"/>
      <c r="I308" s="6"/>
      <c r="W308"/>
      <c r="X308"/>
      <c r="Y308"/>
      <c r="Z308"/>
      <c r="AA308"/>
      <c r="AB308"/>
    </row>
    <row r="309" spans="1:28" s="1" customFormat="1" ht="12.75">
      <c r="A309" s="2"/>
      <c r="B309" s="5"/>
      <c r="D309" s="6"/>
      <c r="E309" s="6"/>
      <c r="F309" s="6"/>
      <c r="G309" s="6"/>
      <c r="H309" s="6"/>
      <c r="I309" s="6"/>
      <c r="W309"/>
      <c r="X309"/>
      <c r="Y309"/>
      <c r="Z309"/>
      <c r="AA309"/>
      <c r="AB309"/>
    </row>
    <row r="310" spans="1:28" s="1" customFormat="1" ht="12.75">
      <c r="A310" s="2"/>
      <c r="B310" s="5"/>
      <c r="D310" s="6"/>
      <c r="E310" s="6"/>
      <c r="F310" s="6"/>
      <c r="G310" s="6"/>
      <c r="H310" s="6"/>
      <c r="I310" s="6"/>
      <c r="W310"/>
      <c r="X310"/>
      <c r="Y310"/>
      <c r="Z310"/>
      <c r="AA310"/>
      <c r="AB310"/>
    </row>
    <row r="311" spans="1:28" s="1" customFormat="1" ht="12.75">
      <c r="A311" s="2"/>
      <c r="B311" s="5"/>
      <c r="D311" s="6"/>
      <c r="E311" s="6"/>
      <c r="F311" s="6"/>
      <c r="G311" s="6"/>
      <c r="H311" s="6"/>
      <c r="I311" s="6"/>
      <c r="W311"/>
      <c r="X311"/>
      <c r="Y311"/>
      <c r="Z311"/>
      <c r="AA311"/>
      <c r="AB311"/>
    </row>
    <row r="312" spans="1:28" s="1" customFormat="1" ht="12.75">
      <c r="A312" s="2"/>
      <c r="B312" s="5"/>
      <c r="D312" s="6"/>
      <c r="E312" s="6"/>
      <c r="F312" s="6"/>
      <c r="G312" s="6"/>
      <c r="H312" s="6"/>
      <c r="I312" s="6"/>
      <c r="W312"/>
      <c r="X312"/>
      <c r="Y312"/>
      <c r="Z312"/>
      <c r="AA312"/>
      <c r="AB312"/>
    </row>
    <row r="313" spans="1:28" s="1" customFormat="1" ht="12.75">
      <c r="A313" s="2"/>
      <c r="B313" s="5"/>
      <c r="D313" s="6"/>
      <c r="E313" s="6"/>
      <c r="F313" s="6"/>
      <c r="G313" s="6"/>
      <c r="H313" s="6"/>
      <c r="I313" s="6"/>
      <c r="W313"/>
      <c r="X313"/>
      <c r="Y313"/>
      <c r="Z313"/>
      <c r="AA313"/>
      <c r="AB313"/>
    </row>
  </sheetData>
  <sheetProtection/>
  <mergeCells count="1">
    <mergeCell ref="A7:AA7"/>
  </mergeCells>
  <printOptions horizontalCentered="1" verticalCentered="1"/>
  <pageMargins left="0.5905511811023623" right="0" top="0" bottom="0" header="0" footer="0"/>
  <pageSetup fitToHeight="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Mikulik</dc:creator>
  <cp:keywords/>
  <dc:description/>
  <cp:lastModifiedBy>User</cp:lastModifiedBy>
  <cp:lastPrinted>2011-03-21T07:06:32Z</cp:lastPrinted>
  <dcterms:created xsi:type="dcterms:W3CDTF">2002-01-10T07:03:40Z</dcterms:created>
  <dcterms:modified xsi:type="dcterms:W3CDTF">2011-04-29T12:34:35Z</dcterms:modified>
  <cp:category/>
  <cp:version/>
  <cp:contentType/>
  <cp:contentStatus/>
</cp:coreProperties>
</file>