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tabRatio="636" firstSheet="8" activeTab="14"/>
  </bookViews>
  <sheets>
    <sheet name="tabulka 1" sheetId="1" r:id="rId1"/>
    <sheet name="tabulka 2" sheetId="2" r:id="rId2"/>
    <sheet name="tabulka 3" sheetId="3" r:id="rId3"/>
    <sheet name="tabulka_4" sheetId="4" r:id="rId4"/>
    <sheet name="tabulka 5" sheetId="5" r:id="rId5"/>
    <sheet name="tabulka 6" sheetId="6" r:id="rId6"/>
    <sheet name="Tabuľka 7" sheetId="7" r:id="rId7"/>
    <sheet name="Tabuľka 8" sheetId="8" r:id="rId8"/>
    <sheet name="Tabuľka 8a" sheetId="9" r:id="rId9"/>
    <sheet name="Tabuľka 9" sheetId="10" r:id="rId10"/>
    <sheet name="Tabuľka 10" sheetId="11" r:id="rId11"/>
    <sheet name="Tabuľka 10a" sheetId="12" r:id="rId12"/>
    <sheet name="Tabuľka 11" sheetId="13" r:id="rId13"/>
    <sheet name="Tabuľka 12" sheetId="14" r:id="rId14"/>
    <sheet name="Tabuľka 13" sheetId="15" r:id="rId15"/>
    <sheet name="Hárok1" sheetId="16" r:id="rId16"/>
  </sheets>
  <definedNames>
    <definedName name="_xlnm.Print_Area" localSheetId="3">'tabulka_4'!$A$1:$E$27</definedName>
  </definedNames>
  <calcPr fullCalcOnLoad="1"/>
</workbook>
</file>

<file path=xl/sharedStrings.xml><?xml version="1.0" encoding="utf-8"?>
<sst xmlns="http://schemas.openxmlformats.org/spreadsheetml/2006/main" count="634" uniqueCount="344">
  <si>
    <t>Tabuľka č. 7</t>
  </si>
  <si>
    <t>Kód</t>
  </si>
  <si>
    <r>
      <t>Zdrojová skupina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</si>
  <si>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</si>
  <si>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</si>
  <si>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</si>
  <si>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</si>
  <si>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</si>
  <si>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</si>
  <si>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</si>
  <si>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</si>
  <si>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</si>
  <si>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</si>
  <si>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</si>
  <si>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</si>
  <si>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</si>
  <si>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</si>
  <si>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</si>
  <si>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</si>
  <si>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</si>
  <si>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</si>
  <si>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</si>
  <si>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</si>
  <si>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</si>
  <si>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</si>
  <si>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</si>
  <si>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Tabuľka č. 8</t>
  </si>
  <si>
    <t>1.-6.</t>
  </si>
  <si>
    <t>mesiac</t>
  </si>
  <si>
    <t>7.-12.</t>
  </si>
  <si>
    <t>Tabuľka č. 9</t>
  </si>
  <si>
    <r>
      <t>Skupina príčin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</si>
  <si>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</si>
  <si>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</si>
  <si>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</si>
  <si>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</si>
  <si>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</si>
  <si>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</si>
  <si>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</si>
  <si>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</si>
  <si>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</si>
  <si>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</si>
  <si>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</si>
  <si>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</si>
  <si>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</si>
  <si>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</si>
  <si>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</si>
  <si>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</si>
  <si>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</si>
  <si>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</si>
  <si>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</si>
  <si>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</si>
  <si>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</si>
  <si>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</si>
  <si>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</si>
  <si>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</si>
  <si>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</si>
  <si>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</si>
  <si>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</si>
  <si>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</si>
  <si>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t>1.- 6.</t>
  </si>
  <si>
    <t>Rok</t>
  </si>
  <si>
    <t>Počet chorôb z povolania</t>
  </si>
  <si>
    <t>Priemerný počet nem. poistených zamestnan.</t>
  </si>
  <si>
    <t>Počet pracov. úrazov (PÚ)</t>
  </si>
  <si>
    <t>Počet dní PN pre PÚ</t>
  </si>
  <si>
    <t>Početnosť PÚ na 100 zamestnan.</t>
  </si>
  <si>
    <t>Priemerné percento PN pre PÚ</t>
  </si>
  <si>
    <t>Počet dní PN na jeden PÚ</t>
  </si>
  <si>
    <t>Priemerný denný stav PN pre PÚ</t>
  </si>
  <si>
    <t>Počet smrtel. PÚ (SPU)</t>
  </si>
  <si>
    <t>Početnosť SPÚ na 100 000 zamestn.</t>
  </si>
  <si>
    <t>Tabuľka č. 12</t>
  </si>
  <si>
    <t>Počet</t>
  </si>
  <si>
    <t>Percentuálny podiel</t>
  </si>
  <si>
    <t>Pracovné, príp. cestné dopravné priestory ako zdroje pádov osôb</t>
  </si>
  <si>
    <t>Priemyselné škodliviny, horúce látky a predmety, oheň a výbušniny</t>
  </si>
  <si>
    <t>Tabuľka č. 13</t>
  </si>
  <si>
    <t>Tabuľka č. 10</t>
  </si>
  <si>
    <r>
      <t xml:space="preserve">Spolu príčiny, za ktoré nesie zodpovednosť zamestnávateľ                                    </t>
    </r>
    <r>
      <rPr>
        <sz val="10"/>
        <color indexed="8"/>
        <rFont val="Times New Roman"/>
        <family val="1"/>
      </rPr>
      <t xml:space="preserve"> (kódy 1-7)</t>
    </r>
  </si>
  <si>
    <r>
      <t xml:space="preserve">Spolu príčiny spočívajúce v konaní samotného postihnutého                                 </t>
    </r>
    <r>
      <rPr>
        <sz val="10"/>
        <color indexed="8"/>
        <rFont val="Times New Roman"/>
        <family val="1"/>
      </rPr>
      <t xml:space="preserve"> (kódy 8-10)</t>
    </r>
  </si>
  <si>
    <r>
      <t xml:space="preserve">Spolu iné príčiny                         </t>
    </r>
    <r>
      <rPr>
        <sz val="10"/>
        <color indexed="8"/>
        <rFont val="Times New Roman"/>
        <family val="1"/>
      </rPr>
      <t xml:space="preserve"> (kódy 11-14)</t>
    </r>
  </si>
  <si>
    <r>
      <t xml:space="preserve">Spolu iné príčiny                            </t>
    </r>
    <r>
      <rPr>
        <sz val="10"/>
        <color indexed="8"/>
        <rFont val="Times New Roman"/>
        <family val="1"/>
      </rPr>
      <t xml:space="preserve"> (kódy 11-14)</t>
    </r>
  </si>
  <si>
    <r>
      <t xml:space="preserve">Spolu príčiny spočívajúce v konaní samotného postihnutého                                       </t>
    </r>
    <r>
      <rPr>
        <sz val="10"/>
        <color indexed="8"/>
        <rFont val="Times New Roman"/>
        <family val="1"/>
      </rPr>
      <t xml:space="preserve"> (kódy 8-10)</t>
    </r>
  </si>
  <si>
    <r>
      <t xml:space="preserve">Spolu príčiny, za ktoré nesie zodpovednosť zamestnávateľ                                      </t>
    </r>
    <r>
      <rPr>
        <sz val="10"/>
        <color indexed="8"/>
        <rFont val="Times New Roman"/>
        <family val="1"/>
      </rPr>
      <t xml:space="preserve"> (kódy 1-7)</t>
    </r>
  </si>
  <si>
    <t>Tabuľka č. 8a</t>
  </si>
  <si>
    <t>Tabuľka č. 10a</t>
  </si>
  <si>
    <r>
      <t>Zdrojová skupina</t>
    </r>
    <r>
      <rPr>
        <sz val="10"/>
        <color indexed="8"/>
        <rFont val="Times New Roman"/>
        <family val="1"/>
      </rPr>
      <t xml:space="preserve"> (vyhl. MPSVR SR č. 500/2006 Z. z.)</t>
    </r>
  </si>
  <si>
    <r>
      <t>Skupina príčin</t>
    </r>
    <r>
      <rPr>
        <sz val="10"/>
        <color indexed="8"/>
        <rFont val="Times New Roman"/>
        <family val="1"/>
      </rPr>
      <t xml:space="preserve"> (vyhl. MPSVR SR č. 500/2006 Z. z.)</t>
    </r>
  </si>
  <si>
    <r>
      <t xml:space="preserve">Spolu príčiny spočívajúce v konaní samotného postihnutého                                          </t>
    </r>
    <r>
      <rPr>
        <sz val="10"/>
        <color indexed="8"/>
        <rFont val="Times New Roman"/>
        <family val="1"/>
      </rPr>
      <t xml:space="preserve"> (kódy 8-10)</t>
    </r>
  </si>
  <si>
    <r>
      <t xml:space="preserve">Spolu príčiny, za ktoré nesie zodpovednosť zamestnávateľ                                             </t>
    </r>
    <r>
      <rPr>
        <sz val="10"/>
        <color indexed="8"/>
        <rFont val="Times New Roman"/>
        <family val="1"/>
      </rPr>
      <t xml:space="preserve"> (kódy 1-7)</t>
    </r>
  </si>
  <si>
    <r>
      <t xml:space="preserve">Spolu iné príčiny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(kódy 11-14)</t>
    </r>
  </si>
  <si>
    <t>Tabuľka č. 11</t>
  </si>
  <si>
    <t>Podiely hlavných skupín zdrojov na celkovom počte SPÚ v organizáciách podliehajúcich dozoru v rokoch 1991 - 2010</t>
  </si>
  <si>
    <r>
      <t xml:space="preserve">Podiely hlavných skupín zdrojov na celkovom počte ŤPÚ/ŤUZ v organizáciách </t>
    </r>
    <r>
      <rPr>
        <b/>
        <sz val="12"/>
        <rFont val="Times New Roman"/>
        <family val="1"/>
      </rPr>
      <t xml:space="preserve">podliehajúcich dozoru </t>
    </r>
    <r>
      <rPr>
        <b/>
        <sz val="11"/>
        <color indexed="8"/>
        <rFont val="Times New Roman"/>
        <family val="1"/>
      </rPr>
      <t>v rokoch 1991 - 2010</t>
    </r>
  </si>
  <si>
    <r>
      <t xml:space="preserve">Podiely hlavných skupín zdrojov na celkovom počte pracovných úrazov s pracovnou neschopnosťou najmenej 42 dní v organizáciách </t>
    </r>
    <r>
      <rPr>
        <b/>
        <sz val="12"/>
        <rFont val="Times New Roman"/>
        <family val="1"/>
      </rPr>
      <t xml:space="preserve">podliehajúcich dozoru </t>
    </r>
    <r>
      <rPr>
        <b/>
        <sz val="11"/>
        <color indexed="8"/>
        <rFont val="Times New Roman"/>
        <family val="1"/>
      </rPr>
      <t>v rokoch 2006 - 2010</t>
    </r>
  </si>
  <si>
    <r>
      <t>Podiely jednotlivých skupín príčin na celkovom počte SPÚ v organizáciách podliehajúcich dozoru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v rokoch 1991 - 2010</t>
    </r>
  </si>
  <si>
    <r>
      <t>Podiely jednotlivých skupín príčin na celkovom počte ŤPÚ/ŤUZ v organizáciách podliehajúcich dozoru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v rokoch 1991 - 2010</t>
    </r>
  </si>
  <si>
    <r>
      <t>Podiely jednotlivých skupín príčin na celkovom počte pracovných úrazov s pracovnou neschopnosťou najmenej 42 dní v organizáciách podliehajúcich dozoru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v rokoch 2006 - 2010</t>
    </r>
  </si>
  <si>
    <t>Vývoj pracovnej úrazovosti a chorôb z povolania v SR v rokoch 1969 – 2010</t>
  </si>
  <si>
    <t>Právoplatné pokuty jednotlivcom - počet</t>
  </si>
  <si>
    <t>Právoplatné pokuty organizáciám - počet</t>
  </si>
  <si>
    <t>Uloženie blokových pokút - počet</t>
  </si>
  <si>
    <t>Spolu</t>
  </si>
  <si>
    <t>Práce bez právneho titulu - nelegálne zamestnávanie</t>
  </si>
  <si>
    <t>Zákaz ostatných prác proti predpisom</t>
  </si>
  <si>
    <t>Zákaz ostatných prác bez oprávnenia, resp. kvalifikácie</t>
  </si>
  <si>
    <t>Zákaz ostatných prác mladistvých a žien</t>
  </si>
  <si>
    <t>Zákaz práce pri ručnej manip. s brem. nadlim. hmot. žien</t>
  </si>
  <si>
    <t>Zákaz nočnej práce žien</t>
  </si>
  <si>
    <t>Zákaz nočnej práce mladistvých</t>
  </si>
  <si>
    <t>Zákaz práce nadčas ostatných</t>
  </si>
  <si>
    <t>Zákaz používania technológie, činnosti</t>
  </si>
  <si>
    <t>Zákaz používania výrobných a prevádzkových priestorov</t>
  </si>
  <si>
    <t>Zákaz používania motorového vozidla</t>
  </si>
  <si>
    <t>Zákaz prevádzky ostatných strojov a zariadení</t>
  </si>
  <si>
    <t>Zákaz prevádzky VTZ elektrických</t>
  </si>
  <si>
    <t>Zákaz prevádzky VTZ plynových</t>
  </si>
  <si>
    <t>Zákaz prevádzky VTZ zdvíhacích</t>
  </si>
  <si>
    <t xml:space="preserve">Zákaz prevádzky VTZ tlakových </t>
  </si>
  <si>
    <t>rok 2010/2009</t>
  </si>
  <si>
    <t>rok 2009</t>
  </si>
  <si>
    <t>rok 2010</t>
  </si>
  <si>
    <t>% porovnania</t>
  </si>
  <si>
    <t>Počet rozhodnutí</t>
  </si>
  <si>
    <t>D r u h   r o z h o d n u t i a</t>
  </si>
  <si>
    <t>Prehľad rozhodnutí podľa druhu</t>
  </si>
  <si>
    <t>S p o l u   pokuty uložené jednotlivcom</t>
  </si>
  <si>
    <t>Kontrola NZ</t>
  </si>
  <si>
    <t>Kontrola PPV</t>
  </si>
  <si>
    <t>Trhový dohľad</t>
  </si>
  <si>
    <t>Kontrola BOZP</t>
  </si>
  <si>
    <t xml:space="preserve">S p o l u   pokuty uložené organizáciám </t>
  </si>
  <si>
    <t>porovn.</t>
  </si>
  <si>
    <t>Sumy pokút v €</t>
  </si>
  <si>
    <t>Počet pokút</t>
  </si>
  <si>
    <t>Druh výkonu</t>
  </si>
  <si>
    <t xml:space="preserve">Rozdelenie právoplatných pokút podľa druhu výkonu </t>
  </si>
  <si>
    <t>Blokové pokuty</t>
  </si>
  <si>
    <t xml:space="preserve">S p o l u   pokuty uložené jednotlivcom </t>
  </si>
  <si>
    <t>Vyšetrovanie udalostí</t>
  </si>
  <si>
    <t xml:space="preserve">Vybavovanie podnetov </t>
  </si>
  <si>
    <t>Mimoriadne previerky</t>
  </si>
  <si>
    <t>Previerky stavu BOZP</t>
  </si>
  <si>
    <t>Druh činnosti, pri ktorej bola                       pokuta uložená</t>
  </si>
  <si>
    <t xml:space="preserve">Právoplatné pokuty uložené jednotlivcom </t>
  </si>
  <si>
    <t>Posudzovanie bezpečnostných správ ZPH</t>
  </si>
  <si>
    <t>Násl. previerky - kontrola uložených opatrení</t>
  </si>
  <si>
    <t xml:space="preserve">Právoplatné pokuty uložené organizáciám </t>
  </si>
  <si>
    <t xml:space="preserve"> S   p   o   l   u</t>
  </si>
  <si>
    <t>Činnosti extrateritoriálnych organizácií a združení</t>
  </si>
  <si>
    <t>U</t>
  </si>
  <si>
    <t>Ostatné činnosti</t>
  </si>
  <si>
    <t>S</t>
  </si>
  <si>
    <t>Umenie, zábava a rekreácia</t>
  </si>
  <si>
    <t>R</t>
  </si>
  <si>
    <t>Zdravotníctvo a sociálna pomoc</t>
  </si>
  <si>
    <t>Q</t>
  </si>
  <si>
    <t>Vzdelávanie</t>
  </si>
  <si>
    <t>P</t>
  </si>
  <si>
    <t>Verejná správa a obrana; povinné sociálne zabezpečenie</t>
  </si>
  <si>
    <t>O</t>
  </si>
  <si>
    <t>Administratívne a podporné služby</t>
  </si>
  <si>
    <t>N</t>
  </si>
  <si>
    <t>Odborné, vedecké a technické činnosti</t>
  </si>
  <si>
    <t>M</t>
  </si>
  <si>
    <t>Činnosti v oblasti nehnuteľností</t>
  </si>
  <si>
    <t>L</t>
  </si>
  <si>
    <t>Finančné a poisťovacie činnosti</t>
  </si>
  <si>
    <t>K</t>
  </si>
  <si>
    <t>Informácie a komunikácia</t>
  </si>
  <si>
    <t>J</t>
  </si>
  <si>
    <t>Ubytovacie a stravovacie služby</t>
  </si>
  <si>
    <t>I</t>
  </si>
  <si>
    <t>Doprava a skladovanie</t>
  </si>
  <si>
    <t>H</t>
  </si>
  <si>
    <t>Veľkoobchod a maloobchod; oprava motorových vozidiel</t>
  </si>
  <si>
    <t>G</t>
  </si>
  <si>
    <t>Stavebníctvo</t>
  </si>
  <si>
    <t>F</t>
  </si>
  <si>
    <t>Dodávka vody; čistenie a odvod odpadových vôd</t>
  </si>
  <si>
    <t>E</t>
  </si>
  <si>
    <t>Dodávka elektriny, plynu, pary a studeného vzduchu</t>
  </si>
  <si>
    <t>D</t>
  </si>
  <si>
    <t>Priemyselná výroba</t>
  </si>
  <si>
    <t>C</t>
  </si>
  <si>
    <t>Ťažba a dobývanie</t>
  </si>
  <si>
    <t>B</t>
  </si>
  <si>
    <t>Poľnohospodárstvo, lesníctvo a rybolov</t>
  </si>
  <si>
    <t>A</t>
  </si>
  <si>
    <t xml:space="preserve">P o č e t </t>
  </si>
  <si>
    <t>Názov odvetvia (ŠKEČ)</t>
  </si>
  <si>
    <t>Prehľad porušení predpisov (nedostatkov) podľa ŠKEČ</t>
  </si>
  <si>
    <t>Bližšie nešpecifikovaný</t>
  </si>
  <si>
    <t>9900</t>
  </si>
  <si>
    <t>1300</t>
  </si>
  <si>
    <t>Pracovnoprávne a mzdové predpisy</t>
  </si>
  <si>
    <t>1200</t>
  </si>
  <si>
    <t>Kolektívne zmluvy</t>
  </si>
  <si>
    <t>1100</t>
  </si>
  <si>
    <t>Činnosti</t>
  </si>
  <si>
    <t>1000</t>
  </si>
  <si>
    <t>Špeciálne stroje a zariadenia</t>
  </si>
  <si>
    <t>0900</t>
  </si>
  <si>
    <t>Ostatné stroje a zariadenia</t>
  </si>
  <si>
    <t>0800</t>
  </si>
  <si>
    <t>VTZ</t>
  </si>
  <si>
    <t>0700</t>
  </si>
  <si>
    <t>Prevádzkové budovy a objekty</t>
  </si>
  <si>
    <t>0600</t>
  </si>
  <si>
    <t>Pracovné prostredie</t>
  </si>
  <si>
    <t>0500</t>
  </si>
  <si>
    <t>Organizácia práce</t>
  </si>
  <si>
    <t>0400</t>
  </si>
  <si>
    <t>Riadenie BOZP</t>
  </si>
  <si>
    <t>0300</t>
  </si>
  <si>
    <t>OOPP</t>
  </si>
  <si>
    <t>0200</t>
  </si>
  <si>
    <t>Ustanovené pracovné podmienky</t>
  </si>
  <si>
    <t>0100</t>
  </si>
  <si>
    <t>% porovnaia</t>
  </si>
  <si>
    <t>Skupina objektov dozoru</t>
  </si>
  <si>
    <t>Prehľad porušení predpisov (nedostatkov) podľa objektov</t>
  </si>
  <si>
    <t>C e l k o v ý  počet výkonov</t>
  </si>
  <si>
    <t>P o č e t   v ý k o n o v - JD</t>
  </si>
  <si>
    <t>Poradenská činnosť ostatná</t>
  </si>
  <si>
    <t>26/G</t>
  </si>
  <si>
    <t>26/E</t>
  </si>
  <si>
    <t xml:space="preserve">Účasť na kolaudačnom konaní </t>
  </si>
  <si>
    <t>26/C</t>
  </si>
  <si>
    <t>Následné previerky - kontrola uložených opatrení</t>
  </si>
  <si>
    <t>26/F</t>
  </si>
  <si>
    <t>Previerky podľa plánu práce</t>
  </si>
  <si>
    <t>26/A</t>
  </si>
  <si>
    <t>2010/2009</t>
  </si>
  <si>
    <t>P o č e t</t>
  </si>
  <si>
    <t>BOZP v jadrových elektrárňach</t>
  </si>
  <si>
    <t>P o č e t   v ý k o n o v - KNZ</t>
  </si>
  <si>
    <t>25/G</t>
  </si>
  <si>
    <t>Poradenská činnosť na vyžiadanie</t>
  </si>
  <si>
    <t>25/J</t>
  </si>
  <si>
    <t>25/E</t>
  </si>
  <si>
    <t>25/F</t>
  </si>
  <si>
    <t>25/B</t>
  </si>
  <si>
    <t>25/A</t>
  </si>
  <si>
    <t xml:space="preserve">Kontrola nelegálneho zamestnania </t>
  </si>
  <si>
    <t>P o č e t   v ý k o n o v  - PPV</t>
  </si>
  <si>
    <t>24/G</t>
  </si>
  <si>
    <t>Povoľovanie ľahkých prác mladistvých</t>
  </si>
  <si>
    <t>24/H</t>
  </si>
  <si>
    <t>24/E</t>
  </si>
  <si>
    <t>24/F</t>
  </si>
  <si>
    <t>24/B</t>
  </si>
  <si>
    <t>24/A</t>
  </si>
  <si>
    <t>P P V</t>
  </si>
  <si>
    <t>P o č e t   v ý k o n o v - trhový dohľad</t>
  </si>
  <si>
    <t>23/G</t>
  </si>
  <si>
    <t>23/J</t>
  </si>
  <si>
    <t>23/E</t>
  </si>
  <si>
    <t>Účasť na kolaudačnom konaní</t>
  </si>
  <si>
    <t>23/C</t>
  </si>
  <si>
    <t>23/F</t>
  </si>
  <si>
    <t>23/B</t>
  </si>
  <si>
    <t>23/A</t>
  </si>
  <si>
    <t>T r h o v ý   d o h ľ a d</t>
  </si>
  <si>
    <t>P o č e t   v ý k o n o v - BOZP</t>
  </si>
  <si>
    <t>22/G</t>
  </si>
  <si>
    <t xml:space="preserve">Overovanie odbornej spôsobilosti </t>
  </si>
  <si>
    <t>22/I</t>
  </si>
  <si>
    <t>Závažné priemyselné havárie - vyšetrovanie ZPH a ohrozenia</t>
  </si>
  <si>
    <t>22/K3, 4</t>
  </si>
  <si>
    <t>Závažné priemyselné havárie - posudzovanie BS, prevencia</t>
  </si>
  <si>
    <t>22/K1, 2</t>
  </si>
  <si>
    <t>41/J-47/J</t>
  </si>
  <si>
    <t>22/E</t>
  </si>
  <si>
    <t>22/D</t>
  </si>
  <si>
    <t>22/C</t>
  </si>
  <si>
    <t>22/F</t>
  </si>
  <si>
    <t>22/B</t>
  </si>
  <si>
    <t>22/A</t>
  </si>
  <si>
    <t xml:space="preserve"> B O Z P</t>
  </si>
  <si>
    <t xml:space="preserve">Prehľad výkonov inšpekcie práce (činnostná štatistika NIP) </t>
  </si>
  <si>
    <t>Iné</t>
  </si>
  <si>
    <t>Medzinárodné organizácie</t>
  </si>
  <si>
    <t>Samosprávny kraj (úrad samosprávneho kraja)</t>
  </si>
  <si>
    <t>Krajský a okresný úrad</t>
  </si>
  <si>
    <t xml:space="preserve">Obec (obecný úrad), mesto (mestský úrad)     </t>
  </si>
  <si>
    <t>Záujmové združenie právnických osôb</t>
  </si>
  <si>
    <t xml:space="preserve">Cirkevná organizácia     </t>
  </si>
  <si>
    <t>Politická strana</t>
  </si>
  <si>
    <t>Združenie (zväz, spolok...)</t>
  </si>
  <si>
    <t>Základná škola</t>
  </si>
  <si>
    <t>Komoditná burza</t>
  </si>
  <si>
    <t>Sociálna a zdravotné poisťovne</t>
  </si>
  <si>
    <t xml:space="preserve">Zahraničná osoba         </t>
  </si>
  <si>
    <t>Verejnoprávna inštitúcia</t>
  </si>
  <si>
    <t>Fondy</t>
  </si>
  <si>
    <t xml:space="preserve">Príspevková organizácia  </t>
  </si>
  <si>
    <t xml:space="preserve">Rozpočtová organizácia   </t>
  </si>
  <si>
    <t xml:space="preserve">Štátny podnik            </t>
  </si>
  <si>
    <t xml:space="preserve">Spoločenstvá vlastníkov pozemkov, bytov a pod. </t>
  </si>
  <si>
    <t xml:space="preserve">Družstvo                 </t>
  </si>
  <si>
    <t xml:space="preserve">Akciová spoločnosť       </t>
  </si>
  <si>
    <t>Nezisková organizácia</t>
  </si>
  <si>
    <t>Nadácia</t>
  </si>
  <si>
    <t>Komanditná spoločnosť</t>
  </si>
  <si>
    <t>Spoločnosť s ručením obmedzeným</t>
  </si>
  <si>
    <t>Verejná obchodná spoločnosť</t>
  </si>
  <si>
    <t>Fyzické osoby spolu</t>
  </si>
  <si>
    <t>spolu</t>
  </si>
  <si>
    <t>250 a viac</t>
  </si>
  <si>
    <t>50  -  249</t>
  </si>
  <si>
    <t>10  -  49</t>
  </si>
  <si>
    <t>1  -  9</t>
  </si>
  <si>
    <t>=  0</t>
  </si>
  <si>
    <t>rozdelenie podľa počtu zamestnancov</t>
  </si>
  <si>
    <t xml:space="preserve">Počet kontrolovaných subjektov  </t>
  </si>
  <si>
    <t>Právna forma subjektu</t>
  </si>
  <si>
    <t>Počet subjektov kontrolovaných v roku 2010</t>
  </si>
  <si>
    <t>723*</t>
  </si>
  <si>
    <t>601*</t>
  </si>
  <si>
    <t>726*</t>
  </si>
  <si>
    <t>697*</t>
  </si>
  <si>
    <t>740*</t>
  </si>
  <si>
    <t>672*</t>
  </si>
  <si>
    <t>660*</t>
  </si>
  <si>
    <t>577*</t>
  </si>
  <si>
    <t>609*</t>
  </si>
  <si>
    <t>551*</t>
  </si>
  <si>
    <t>613*</t>
  </si>
  <si>
    <t>413*</t>
  </si>
  <si>
    <t>504*</t>
  </si>
  <si>
    <t>575*</t>
  </si>
  <si>
    <t>429*</t>
  </si>
  <si>
    <t>470*</t>
  </si>
  <si>
    <t>436*</t>
  </si>
  <si>
    <t>Zdroj údajov: Publikácia Štatistického úradu Slovenskej republiky  a Ministerstvo zdravotníctva Slovenskej republiky(*)</t>
  </si>
  <si>
    <r>
      <t xml:space="preserve">Podiely hlavných skupín zdrojov na celkovom počte ostatných pracovných úrazov/registrovaných pracovných úrazov v organizáciách </t>
    </r>
    <r>
      <rPr>
        <b/>
        <sz val="9"/>
        <rFont val="Times New Roman"/>
        <family val="1"/>
      </rPr>
      <t xml:space="preserve">podliehajúcich dozoru </t>
    </r>
    <r>
      <rPr>
        <b/>
        <sz val="9"/>
        <color indexed="8"/>
        <rFont val="Times New Roman"/>
        <family val="1"/>
      </rPr>
      <t>v rokoch 2001 – 2010</t>
    </r>
  </si>
  <si>
    <r>
      <t xml:space="preserve">Zdrojová skupina </t>
    </r>
    <r>
      <rPr>
        <sz val="9"/>
        <color indexed="8"/>
        <rFont val="Times New Roman"/>
        <family val="1"/>
      </rPr>
      <t xml:space="preserve">(vyhl. SÚBP a SBÚ č.111/1975 Zb./vyhl. MPSVR SR č. 500/2006 Z. z.) </t>
    </r>
  </si>
  <si>
    <r>
      <t xml:space="preserve">Podiely jednotlivých skupín príčin na celkovom počte ostatných pracovných úrazov/registrovaných pracovných úrazov v organizáciách </t>
    </r>
    <r>
      <rPr>
        <b/>
        <sz val="9"/>
        <rFont val="Times New Roman"/>
        <family val="1"/>
      </rPr>
      <t>podliehajúcich dozoru</t>
    </r>
    <r>
      <rPr>
        <b/>
        <sz val="9"/>
        <color indexed="8"/>
        <rFont val="Times New Roman"/>
        <family val="1"/>
      </rPr>
      <t xml:space="preserve"> v rokoch 2001 - 2010</t>
    </r>
  </si>
  <si>
    <r>
      <t xml:space="preserve">Skupina príčin </t>
    </r>
    <r>
      <rPr>
        <sz val="9"/>
        <color indexed="8"/>
        <rFont val="Times New Roman"/>
        <family val="1"/>
      </rPr>
      <t xml:space="preserve">(vyhl. SÚBP a SBÚ č.111/1975 Zb./vyhl. MPSVR SR č. 500/2006 Z. z.) </t>
    </r>
  </si>
  <si>
    <r>
      <t xml:space="preserve">Spolu príčiny, za ktoré nesie zodpovednosť zamestnávateľ   </t>
    </r>
    <r>
      <rPr>
        <sz val="9"/>
        <color indexed="8"/>
        <rFont val="Times New Roman"/>
        <family val="1"/>
      </rPr>
      <t>(kódy 1-7)</t>
    </r>
  </si>
  <si>
    <r>
      <t xml:space="preserve">Spolu príčiny spočívajúce v konaní samotného postihnutého      </t>
    </r>
    <r>
      <rPr>
        <sz val="9"/>
        <color indexed="8"/>
        <rFont val="Times New Roman"/>
        <family val="1"/>
      </rPr>
      <t>(kódy 8-10)</t>
    </r>
  </si>
  <si>
    <r>
      <t>Spolu iné príčiny</t>
    </r>
    <r>
      <rPr>
        <sz val="9"/>
        <color indexed="8"/>
        <rFont val="Times New Roman"/>
        <family val="1"/>
      </rPr>
      <t xml:space="preserve">              (kódy 11-14)</t>
    </r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</si>
</sst>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"/>
    <numFmt numFmtId="176" formatCode="0.000"/>
    <numFmt numFmtId="177" formatCode="_-* #\ ###\ ##0"/>
    <numFmt numFmtId="178" formatCode="#,##0.000"/>
    <numFmt numFmtId="179" formatCode="_-* #\ ##0"/>
    <numFmt numFmtId="180" formatCode="000"/>
  </numFmts>
  <fonts count="67">
    <font>
      <sz val="10"/>
      <name val="Arial"/>
      <family val="0"/>
    </font>
    <font>
      <sz val="12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11"/>
      <name val="Times New Roman CE"/>
      <family val="1"/>
    </font>
    <font>
      <sz val="11"/>
      <name val="Arial"/>
      <family val="0"/>
    </font>
    <font>
      <b/>
      <sz val="11"/>
      <name val="Times New Roman CE"/>
      <family val="1"/>
    </font>
    <font>
      <sz val="12"/>
      <name val="Times New Roman CE"/>
      <family val="1"/>
    </font>
    <font>
      <b/>
      <u val="single"/>
      <sz val="12"/>
      <name val="Times New Roman CE"/>
      <family val="1"/>
    </font>
    <font>
      <sz val="10"/>
      <name val="Arial CE"/>
      <family val="0"/>
    </font>
    <font>
      <sz val="11"/>
      <name val="Arial CE"/>
      <family val="0"/>
    </font>
    <font>
      <b/>
      <u val="single"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2"/>
      <name val="Arial CE"/>
      <family val="0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medium"/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wrapText="1"/>
    </xf>
    <xf numFmtId="0" fontId="15" fillId="33" borderId="1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176" fontId="3" fillId="33" borderId="10" xfId="0" applyNumberFormat="1" applyFont="1" applyFill="1" applyBorder="1" applyAlignment="1">
      <alignment horizontal="center" wrapText="1"/>
    </xf>
    <xf numFmtId="3" fontId="3" fillId="33" borderId="16" xfId="0" applyNumberFormat="1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1" fontId="1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5" fillId="34" borderId="12" xfId="0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6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3" fontId="3" fillId="34" borderId="16" xfId="0" applyNumberFormat="1" applyFont="1" applyFill="1" applyBorder="1" applyAlignment="1">
      <alignment horizontal="center" wrapText="1"/>
    </xf>
    <xf numFmtId="0" fontId="5" fillId="35" borderId="21" xfId="0" applyFont="1" applyFill="1" applyBorder="1" applyAlignment="1">
      <alignment horizontal="right" vertical="center" wrapText="1"/>
    </xf>
    <xf numFmtId="0" fontId="5" fillId="35" borderId="21" xfId="0" applyFont="1" applyFill="1" applyBorder="1" applyAlignment="1">
      <alignment horizontal="left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left" vertical="center" wrapText="1"/>
    </xf>
    <xf numFmtId="1" fontId="5" fillId="35" borderId="18" xfId="0" applyNumberFormat="1" applyFont="1" applyFill="1" applyBorder="1" applyAlignment="1">
      <alignment horizontal="center" vertical="center" wrapText="1"/>
    </xf>
    <xf numFmtId="1" fontId="5" fillId="35" borderId="21" xfId="0" applyNumberFormat="1" applyFont="1" applyFill="1" applyBorder="1" applyAlignment="1">
      <alignment horizontal="center" vertical="center" wrapText="1"/>
    </xf>
    <xf numFmtId="3" fontId="5" fillId="35" borderId="21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3" fontId="5" fillId="35" borderId="1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6" fillId="0" borderId="0" xfId="0" applyFont="1" applyAlignment="1">
      <alignment/>
    </xf>
    <xf numFmtId="0" fontId="15" fillId="0" borderId="24" xfId="0" applyFont="1" applyBorder="1" applyAlignment="1">
      <alignment horizontal="center" wrapText="1"/>
    </xf>
    <xf numFmtId="0" fontId="16" fillId="0" borderId="0" xfId="45" applyFont="1">
      <alignment/>
      <protection/>
    </xf>
    <xf numFmtId="3" fontId="17" fillId="0" borderId="25" xfId="45" applyNumberFormat="1" applyFont="1" applyBorder="1" applyAlignment="1">
      <alignment horizontal="right"/>
      <protection/>
    </xf>
    <xf numFmtId="3" fontId="17" fillId="0" borderId="26" xfId="45" applyNumberFormat="1" applyFont="1" applyBorder="1">
      <alignment/>
      <protection/>
    </xf>
    <xf numFmtId="0" fontId="17" fillId="0" borderId="0" xfId="45" applyFont="1">
      <alignment/>
      <protection/>
    </xf>
    <xf numFmtId="3" fontId="17" fillId="0" borderId="27" xfId="45" applyNumberFormat="1" applyFont="1" applyBorder="1" applyAlignment="1">
      <alignment horizontal="right"/>
      <protection/>
    </xf>
    <xf numFmtId="3" fontId="17" fillId="0" borderId="10" xfId="45" applyNumberFormat="1" applyFont="1" applyBorder="1">
      <alignment/>
      <protection/>
    </xf>
    <xf numFmtId="3" fontId="17" fillId="0" borderId="28" xfId="45" applyNumberFormat="1" applyFont="1" applyBorder="1" applyAlignment="1">
      <alignment horizontal="right"/>
      <protection/>
    </xf>
    <xf numFmtId="3" fontId="17" fillId="0" borderId="14" xfId="45" applyNumberFormat="1" applyFont="1" applyBorder="1">
      <alignment/>
      <protection/>
    </xf>
    <xf numFmtId="3" fontId="19" fillId="0" borderId="29" xfId="45" applyNumberFormat="1" applyFont="1" applyBorder="1" applyAlignment="1">
      <alignment horizontal="right"/>
      <protection/>
    </xf>
    <xf numFmtId="179" fontId="19" fillId="0" borderId="30" xfId="45" applyNumberFormat="1" applyFont="1" applyBorder="1">
      <alignment/>
      <protection/>
    </xf>
    <xf numFmtId="179" fontId="19" fillId="0" borderId="31" xfId="45" applyNumberFormat="1" applyFont="1" applyBorder="1">
      <alignment/>
      <protection/>
    </xf>
    <xf numFmtId="0" fontId="17" fillId="0" borderId="32" xfId="45" applyFont="1" applyBorder="1" applyAlignment="1">
      <alignment horizontal="left" indent="1"/>
      <protection/>
    </xf>
    <xf numFmtId="0" fontId="17" fillId="0" borderId="33" xfId="45" applyFont="1" applyBorder="1" applyAlignment="1">
      <alignment horizontal="center"/>
      <protection/>
    </xf>
    <xf numFmtId="3" fontId="17" fillId="0" borderId="34" xfId="45" applyNumberFormat="1" applyFont="1" applyBorder="1" applyAlignment="1">
      <alignment horizontal="right"/>
      <protection/>
    </xf>
    <xf numFmtId="179" fontId="17" fillId="0" borderId="35" xfId="45" applyNumberFormat="1" applyFont="1" applyBorder="1">
      <alignment/>
      <protection/>
    </xf>
    <xf numFmtId="0" fontId="17" fillId="0" borderId="35" xfId="45" applyFont="1" applyBorder="1" applyAlignment="1">
      <alignment horizontal="left" indent="1"/>
      <protection/>
    </xf>
    <xf numFmtId="0" fontId="17" fillId="0" borderId="36" xfId="45" applyFont="1" applyBorder="1" applyAlignment="1">
      <alignment horizontal="center"/>
      <protection/>
    </xf>
    <xf numFmtId="2" fontId="19" fillId="0" borderId="28" xfId="45" applyNumberFormat="1" applyFont="1" applyBorder="1" applyAlignment="1">
      <alignment horizontal="center"/>
      <protection/>
    </xf>
    <xf numFmtId="0" fontId="19" fillId="0" borderId="37" xfId="45" applyFont="1" applyBorder="1" applyAlignment="1">
      <alignment horizontal="centerContinuous"/>
      <protection/>
    </xf>
    <xf numFmtId="0" fontId="19" fillId="0" borderId="38" xfId="45" applyFont="1" applyBorder="1" applyAlignment="1">
      <alignment horizontal="centerContinuous"/>
      <protection/>
    </xf>
    <xf numFmtId="2" fontId="16" fillId="0" borderId="0" xfId="45" applyNumberFormat="1" applyFont="1">
      <alignment/>
      <protection/>
    </xf>
    <xf numFmtId="0" fontId="16" fillId="0" borderId="0" xfId="45" applyFont="1" applyAlignment="1">
      <alignment horizontal="center"/>
      <protection/>
    </xf>
    <xf numFmtId="0" fontId="20" fillId="0" borderId="0" xfId="45" applyFont="1">
      <alignment/>
      <protection/>
    </xf>
    <xf numFmtId="2" fontId="20" fillId="0" borderId="0" xfId="45" applyNumberFormat="1" applyFont="1" applyAlignment="1">
      <alignment horizontal="centerContinuous"/>
      <protection/>
    </xf>
    <xf numFmtId="0" fontId="20" fillId="0" borderId="0" xfId="45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16" fillId="0" borderId="0" xfId="44" applyFont="1">
      <alignment/>
      <protection/>
    </xf>
    <xf numFmtId="0" fontId="17" fillId="0" borderId="0" xfId="44" applyFont="1" applyAlignment="1">
      <alignment/>
      <protection/>
    </xf>
    <xf numFmtId="177" fontId="19" fillId="0" borderId="39" xfId="44" applyNumberFormat="1" applyFont="1" applyBorder="1" applyAlignment="1">
      <alignment horizontal="center"/>
      <protection/>
    </xf>
    <xf numFmtId="177" fontId="19" fillId="0" borderId="30" xfId="44" applyNumberFormat="1" applyFont="1" applyBorder="1" applyAlignment="1">
      <alignment horizontal="right"/>
      <protection/>
    </xf>
    <xf numFmtId="3" fontId="19" fillId="0" borderId="31" xfId="44" applyNumberFormat="1" applyFont="1" applyBorder="1" applyAlignment="1">
      <alignment horizontal="center"/>
      <protection/>
    </xf>
    <xf numFmtId="0" fontId="19" fillId="0" borderId="30" xfId="44" applyFont="1" applyBorder="1" applyAlignment="1">
      <alignment horizontal="center"/>
      <protection/>
    </xf>
    <xf numFmtId="0" fontId="19" fillId="0" borderId="33" xfId="44" applyFont="1" applyBorder="1" applyAlignment="1">
      <alignment horizontal="left" indent="1"/>
      <protection/>
    </xf>
    <xf numFmtId="177" fontId="17" fillId="0" borderId="40" xfId="44" applyNumberFormat="1" applyFont="1" applyBorder="1" applyAlignment="1">
      <alignment horizontal="center"/>
      <protection/>
    </xf>
    <xf numFmtId="177" fontId="17" fillId="0" borderId="41" xfId="44" applyNumberFormat="1" applyFont="1" applyBorder="1" applyAlignment="1">
      <alignment horizontal="right"/>
      <protection/>
    </xf>
    <xf numFmtId="3" fontId="17" fillId="0" borderId="42" xfId="44" applyNumberFormat="1" applyFont="1" applyBorder="1" applyAlignment="1">
      <alignment horizontal="center"/>
      <protection/>
    </xf>
    <xf numFmtId="0" fontId="17" fillId="0" borderId="41" xfId="44" applyFont="1" applyBorder="1" applyAlignment="1">
      <alignment horizontal="center"/>
      <protection/>
    </xf>
    <xf numFmtId="0" fontId="17" fillId="0" borderId="43" xfId="44" applyFont="1" applyBorder="1" applyAlignment="1">
      <alignment horizontal="left" indent="1"/>
      <protection/>
    </xf>
    <xf numFmtId="177" fontId="17" fillId="0" borderId="42" xfId="44" applyNumberFormat="1" applyFont="1" applyBorder="1" applyAlignment="1">
      <alignment horizontal="right"/>
      <protection/>
    </xf>
    <xf numFmtId="0" fontId="17" fillId="0" borderId="42" xfId="44" applyFont="1" applyBorder="1" applyAlignment="1">
      <alignment horizontal="center"/>
      <protection/>
    </xf>
    <xf numFmtId="0" fontId="17" fillId="0" borderId="44" xfId="44" applyFont="1" applyBorder="1" applyAlignment="1">
      <alignment horizontal="left" indent="1"/>
      <protection/>
    </xf>
    <xf numFmtId="177" fontId="19" fillId="0" borderId="45" xfId="44" applyNumberFormat="1" applyFont="1" applyBorder="1" applyAlignment="1">
      <alignment horizontal="center"/>
      <protection/>
    </xf>
    <xf numFmtId="3" fontId="19" fillId="0" borderId="46" xfId="44" applyNumberFormat="1" applyFont="1" applyBorder="1" applyAlignment="1">
      <alignment horizontal="center"/>
      <protection/>
    </xf>
    <xf numFmtId="3" fontId="19" fillId="0" borderId="47" xfId="44" applyNumberFormat="1" applyFont="1" applyBorder="1" applyAlignment="1">
      <alignment horizontal="center"/>
      <protection/>
    </xf>
    <xf numFmtId="0" fontId="19" fillId="0" borderId="48" xfId="44" applyFont="1" applyBorder="1" applyAlignment="1">
      <alignment horizontal="left" indent="1"/>
      <protection/>
    </xf>
    <xf numFmtId="0" fontId="17" fillId="0" borderId="0" xfId="44" applyFont="1">
      <alignment/>
      <protection/>
    </xf>
    <xf numFmtId="0" fontId="16" fillId="0" borderId="0" xfId="44" applyFont="1" applyAlignment="1">
      <alignment horizontal="centerContinuous"/>
      <protection/>
    </xf>
    <xf numFmtId="0" fontId="24" fillId="0" borderId="0" xfId="44" applyFont="1" applyAlignment="1">
      <alignment horizontal="centerContinuous"/>
      <protection/>
    </xf>
    <xf numFmtId="0" fontId="20" fillId="0" borderId="0" xfId="44" applyFont="1">
      <alignment/>
      <protection/>
    </xf>
    <xf numFmtId="3" fontId="19" fillId="0" borderId="30" xfId="44" applyNumberFormat="1" applyFont="1" applyBorder="1" applyAlignment="1">
      <alignment horizontal="right"/>
      <protection/>
    </xf>
    <xf numFmtId="3" fontId="19" fillId="0" borderId="30" xfId="44" applyNumberFormat="1" applyFont="1" applyBorder="1" applyAlignment="1">
      <alignment horizontal="center"/>
      <protection/>
    </xf>
    <xf numFmtId="179" fontId="19" fillId="0" borderId="30" xfId="44" applyNumberFormat="1" applyFont="1" applyBorder="1" applyAlignment="1">
      <alignment horizontal="right"/>
      <protection/>
    </xf>
    <xf numFmtId="179" fontId="17" fillId="0" borderId="42" xfId="44" applyNumberFormat="1" applyFont="1" applyBorder="1" applyAlignment="1">
      <alignment horizontal="right"/>
      <protection/>
    </xf>
    <xf numFmtId="0" fontId="17" fillId="0" borderId="12" xfId="44" applyFont="1" applyBorder="1" applyAlignment="1">
      <alignment horizontal="left" indent="1"/>
      <protection/>
    </xf>
    <xf numFmtId="0" fontId="17" fillId="0" borderId="0" xfId="44" applyFont="1" applyAlignment="1">
      <alignment horizontal="centerContinuous"/>
      <protection/>
    </xf>
    <xf numFmtId="177" fontId="19" fillId="0" borderId="30" xfId="44" applyNumberFormat="1" applyFont="1" applyBorder="1" applyAlignment="1">
      <alignment/>
      <protection/>
    </xf>
    <xf numFmtId="177" fontId="19" fillId="0" borderId="30" xfId="44" applyNumberFormat="1" applyFont="1" applyBorder="1" applyAlignment="1">
      <alignment horizontal="center"/>
      <protection/>
    </xf>
    <xf numFmtId="0" fontId="17" fillId="0" borderId="10" xfId="44" applyFont="1" applyBorder="1" applyAlignment="1">
      <alignment horizontal="center"/>
      <protection/>
    </xf>
    <xf numFmtId="0" fontId="17" fillId="0" borderId="21" xfId="44" applyFont="1" applyBorder="1" applyAlignment="1">
      <alignment horizontal="center"/>
      <protection/>
    </xf>
    <xf numFmtId="0" fontId="17" fillId="0" borderId="49" xfId="44" applyFont="1" applyBorder="1" applyAlignment="1">
      <alignment horizontal="left" indent="1"/>
      <protection/>
    </xf>
    <xf numFmtId="3" fontId="19" fillId="0" borderId="50" xfId="44" applyNumberFormat="1" applyFont="1" applyBorder="1">
      <alignment/>
      <protection/>
    </xf>
    <xf numFmtId="179" fontId="19" fillId="0" borderId="51" xfId="44" applyNumberFormat="1" applyFont="1" applyBorder="1">
      <alignment/>
      <protection/>
    </xf>
    <xf numFmtId="3" fontId="19" fillId="0" borderId="52" xfId="44" applyNumberFormat="1" applyFont="1" applyBorder="1">
      <alignment/>
      <protection/>
    </xf>
    <xf numFmtId="0" fontId="19" fillId="0" borderId="53" xfId="44" applyFont="1" applyBorder="1" applyAlignment="1">
      <alignment horizontal="left" indent="1"/>
      <protection/>
    </xf>
    <xf numFmtId="0" fontId="19" fillId="0" borderId="54" xfId="44" applyFont="1" applyBorder="1" applyAlignment="1">
      <alignment horizontal="center"/>
      <protection/>
    </xf>
    <xf numFmtId="3" fontId="17" fillId="0" borderId="34" xfId="44" applyNumberFormat="1" applyFont="1" applyBorder="1">
      <alignment/>
      <protection/>
    </xf>
    <xf numFmtId="3" fontId="17" fillId="0" borderId="55" xfId="44" applyNumberFormat="1" applyFont="1" applyBorder="1">
      <alignment/>
      <protection/>
    </xf>
    <xf numFmtId="3" fontId="17" fillId="0" borderId="24" xfId="44" applyNumberFormat="1" applyFont="1" applyBorder="1">
      <alignment/>
      <protection/>
    </xf>
    <xf numFmtId="0" fontId="17" fillId="0" borderId="35" xfId="44" applyFont="1" applyBorder="1" applyAlignment="1">
      <alignment horizontal="left" indent="1"/>
      <protection/>
    </xf>
    <xf numFmtId="0" fontId="17" fillId="0" borderId="36" xfId="44" applyFont="1" applyBorder="1" applyAlignment="1">
      <alignment horizontal="left" indent="1"/>
      <protection/>
    </xf>
    <xf numFmtId="3" fontId="17" fillId="0" borderId="16" xfId="44" applyNumberFormat="1" applyFont="1" applyBorder="1">
      <alignment/>
      <protection/>
    </xf>
    <xf numFmtId="3" fontId="17" fillId="0" borderId="12" xfId="44" applyNumberFormat="1" applyFont="1" applyBorder="1">
      <alignment/>
      <protection/>
    </xf>
    <xf numFmtId="3" fontId="17" fillId="0" borderId="56" xfId="44" applyNumberFormat="1" applyFont="1" applyBorder="1">
      <alignment/>
      <protection/>
    </xf>
    <xf numFmtId="3" fontId="17" fillId="0" borderId="49" xfId="44" applyNumberFormat="1" applyFont="1" applyBorder="1">
      <alignment/>
      <protection/>
    </xf>
    <xf numFmtId="49" fontId="19" fillId="0" borderId="57" xfId="44" applyNumberFormat="1" applyFont="1" applyBorder="1" applyAlignment="1">
      <alignment horizontal="center" vertical="center" wrapText="1"/>
      <protection/>
    </xf>
    <xf numFmtId="0" fontId="19" fillId="0" borderId="58" xfId="44" applyFont="1" applyBorder="1" applyAlignment="1">
      <alignment horizontal="center" vertical="center" wrapText="1"/>
      <protection/>
    </xf>
    <xf numFmtId="0" fontId="19" fillId="0" borderId="59" xfId="44" applyFont="1" applyBorder="1" applyAlignment="1">
      <alignment horizontal="center" vertical="center" wrapText="1"/>
      <protection/>
    </xf>
    <xf numFmtId="2" fontId="16" fillId="0" borderId="0" xfId="44" applyNumberFormat="1" applyFont="1">
      <alignment/>
      <protection/>
    </xf>
    <xf numFmtId="0" fontId="16" fillId="0" borderId="0" xfId="44" applyFont="1" applyAlignment="1">
      <alignment horizontal="left"/>
      <protection/>
    </xf>
    <xf numFmtId="3" fontId="19" fillId="0" borderId="51" xfId="44" applyNumberFormat="1" applyFont="1" applyBorder="1" applyAlignment="1">
      <alignment horizontal="right"/>
      <protection/>
    </xf>
    <xf numFmtId="179" fontId="19" fillId="0" borderId="60" xfId="44" applyNumberFormat="1" applyFont="1" applyBorder="1">
      <alignment/>
      <protection/>
    </xf>
    <xf numFmtId="0" fontId="19" fillId="0" borderId="61" xfId="44" applyFont="1" applyBorder="1" applyAlignment="1">
      <alignment horizontal="left" indent="1"/>
      <protection/>
    </xf>
    <xf numFmtId="0" fontId="19" fillId="0" borderId="54" xfId="44" applyFont="1" applyBorder="1" applyAlignment="1">
      <alignment horizontal="left"/>
      <protection/>
    </xf>
    <xf numFmtId="3" fontId="19" fillId="0" borderId="19" xfId="44" applyNumberFormat="1" applyFont="1" applyBorder="1" applyAlignment="1">
      <alignment horizontal="right"/>
      <protection/>
    </xf>
    <xf numFmtId="179" fontId="17" fillId="0" borderId="26" xfId="44" applyNumberFormat="1" applyFont="1" applyBorder="1">
      <alignment/>
      <protection/>
    </xf>
    <xf numFmtId="0" fontId="17" fillId="0" borderId="26" xfId="44" applyFont="1" applyBorder="1" applyAlignment="1">
      <alignment horizontal="left" indent="1"/>
      <protection/>
    </xf>
    <xf numFmtId="49" fontId="17" fillId="0" borderId="24" xfId="44" applyNumberFormat="1" applyFont="1" applyBorder="1" applyAlignment="1">
      <alignment horizontal="center"/>
      <protection/>
    </xf>
    <xf numFmtId="179" fontId="17" fillId="0" borderId="35" xfId="44" applyNumberFormat="1" applyFont="1" applyBorder="1">
      <alignment/>
      <protection/>
    </xf>
    <xf numFmtId="0" fontId="17" fillId="0" borderId="10" xfId="44" applyFont="1" applyBorder="1" applyAlignment="1">
      <alignment horizontal="left" indent="1"/>
      <protection/>
    </xf>
    <xf numFmtId="49" fontId="17" fillId="0" borderId="36" xfId="44" applyNumberFormat="1" applyFont="1" applyBorder="1" applyAlignment="1">
      <alignment horizontal="center"/>
      <protection/>
    </xf>
    <xf numFmtId="179" fontId="17" fillId="0" borderId="35" xfId="44" applyNumberFormat="1" applyFont="1" applyBorder="1" applyAlignment="1">
      <alignment horizontal="right"/>
      <protection/>
    </xf>
    <xf numFmtId="0" fontId="17" fillId="0" borderId="21" xfId="44" applyFont="1" applyBorder="1" applyAlignment="1">
      <alignment horizontal="left" indent="1"/>
      <protection/>
    </xf>
    <xf numFmtId="49" fontId="19" fillId="0" borderId="62" xfId="44" applyNumberFormat="1" applyFont="1" applyBorder="1" applyAlignment="1">
      <alignment horizontal="center" vertical="center" wrapText="1"/>
      <protection/>
    </xf>
    <xf numFmtId="0" fontId="19" fillId="0" borderId="63" xfId="44" applyFont="1" applyBorder="1" applyAlignment="1">
      <alignment horizontal="center" vertical="center" wrapText="1"/>
      <protection/>
    </xf>
    <xf numFmtId="2" fontId="25" fillId="0" borderId="0" xfId="44" applyNumberFormat="1" applyFont="1" applyAlignment="1">
      <alignment horizontal="centerContinuous"/>
      <protection/>
    </xf>
    <xf numFmtId="0" fontId="25" fillId="0" borderId="0" xfId="44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44">
      <alignment/>
      <protection/>
    </xf>
    <xf numFmtId="2" fontId="26" fillId="0" borderId="51" xfId="44" applyNumberFormat="1" applyFont="1" applyBorder="1">
      <alignment/>
      <protection/>
    </xf>
    <xf numFmtId="179" fontId="26" fillId="0" borderId="64" xfId="44" applyNumberFormat="1" applyFont="1" applyBorder="1">
      <alignment/>
      <protection/>
    </xf>
    <xf numFmtId="0" fontId="26" fillId="0" borderId="53" xfId="44" applyFont="1" applyBorder="1">
      <alignment/>
      <protection/>
    </xf>
    <xf numFmtId="0" fontId="16" fillId="0" borderId="54" xfId="44" applyFont="1" applyBorder="1">
      <alignment/>
      <protection/>
    </xf>
    <xf numFmtId="2" fontId="26" fillId="0" borderId="65" xfId="44" applyNumberFormat="1" applyFont="1" applyBorder="1">
      <alignment/>
      <protection/>
    </xf>
    <xf numFmtId="179" fontId="26" fillId="0" borderId="65" xfId="44" applyNumberFormat="1" applyFont="1" applyBorder="1">
      <alignment/>
      <protection/>
    </xf>
    <xf numFmtId="0" fontId="26" fillId="0" borderId="65" xfId="44" applyFont="1" applyBorder="1">
      <alignment/>
      <protection/>
    </xf>
    <xf numFmtId="0" fontId="16" fillId="0" borderId="65" xfId="44" applyFont="1" applyBorder="1" applyAlignment="1">
      <alignment horizontal="centerContinuous"/>
      <protection/>
    </xf>
    <xf numFmtId="2" fontId="16" fillId="0" borderId="55" xfId="44" applyNumberFormat="1" applyFont="1" applyBorder="1">
      <alignment/>
      <protection/>
    </xf>
    <xf numFmtId="0" fontId="26" fillId="0" borderId="61" xfId="44" applyFont="1" applyBorder="1">
      <alignment/>
      <protection/>
    </xf>
    <xf numFmtId="0" fontId="16" fillId="0" borderId="54" xfId="44" applyFont="1" applyBorder="1" applyAlignment="1">
      <alignment horizontal="centerContinuous"/>
      <protection/>
    </xf>
    <xf numFmtId="0" fontId="22" fillId="0" borderId="0" xfId="44" applyFont="1">
      <alignment/>
      <protection/>
    </xf>
    <xf numFmtId="179" fontId="16" fillId="0" borderId="26" xfId="44" applyNumberFormat="1" applyFont="1" applyBorder="1">
      <alignment/>
      <protection/>
    </xf>
    <xf numFmtId="0" fontId="16" fillId="0" borderId="66" xfId="44" applyFont="1" applyBorder="1" applyAlignment="1">
      <alignment horizontal="left" indent="1"/>
      <protection/>
    </xf>
    <xf numFmtId="180" fontId="16" fillId="0" borderId="24" xfId="44" applyNumberFormat="1" applyFont="1" applyBorder="1" applyAlignment="1">
      <alignment horizontal="centerContinuous"/>
      <protection/>
    </xf>
    <xf numFmtId="2" fontId="16" fillId="0" borderId="16" xfId="44" applyNumberFormat="1" applyFont="1" applyBorder="1">
      <alignment/>
      <protection/>
    </xf>
    <xf numFmtId="179" fontId="16" fillId="0" borderId="10" xfId="44" applyNumberFormat="1" applyFont="1" applyBorder="1">
      <alignment/>
      <protection/>
    </xf>
    <xf numFmtId="0" fontId="16" fillId="0" borderId="67" xfId="44" applyFont="1" applyBorder="1" applyAlignment="1">
      <alignment horizontal="left" indent="1"/>
      <protection/>
    </xf>
    <xf numFmtId="180" fontId="16" fillId="0" borderId="12" xfId="44" applyNumberFormat="1" applyFont="1" applyBorder="1" applyAlignment="1">
      <alignment horizontal="centerContinuous"/>
      <protection/>
    </xf>
    <xf numFmtId="0" fontId="16" fillId="0" borderId="10" xfId="44" applyFont="1" applyBorder="1" applyAlignment="1">
      <alignment horizontal="left" indent="1"/>
      <protection/>
    </xf>
    <xf numFmtId="0" fontId="16" fillId="0" borderId="12" xfId="44" applyFont="1" applyBorder="1" applyAlignment="1">
      <alignment horizontal="center"/>
      <protection/>
    </xf>
    <xf numFmtId="0" fontId="16" fillId="0" borderId="0" xfId="44" applyFont="1" applyBorder="1" applyAlignment="1">
      <alignment horizontal="left" indent="1"/>
      <protection/>
    </xf>
    <xf numFmtId="2" fontId="16" fillId="0" borderId="56" xfId="44" applyNumberFormat="1" applyFont="1" applyBorder="1">
      <alignment/>
      <protection/>
    </xf>
    <xf numFmtId="179" fontId="16" fillId="0" borderId="20" xfId="44" applyNumberFormat="1" applyFont="1" applyBorder="1">
      <alignment/>
      <protection/>
    </xf>
    <xf numFmtId="180" fontId="16" fillId="0" borderId="68" xfId="44" applyNumberFormat="1" applyFont="1" applyBorder="1" applyAlignment="1">
      <alignment horizontal="centerContinuous"/>
      <protection/>
    </xf>
    <xf numFmtId="49" fontId="27" fillId="0" borderId="62" xfId="44" applyNumberFormat="1" applyFont="1" applyBorder="1" applyAlignment="1">
      <alignment horizontal="center" vertical="center" wrapText="1"/>
      <protection/>
    </xf>
    <xf numFmtId="0" fontId="26" fillId="0" borderId="11" xfId="44" applyFont="1" applyBorder="1" applyAlignment="1">
      <alignment horizontal="center" vertical="center" wrapText="1"/>
      <protection/>
    </xf>
    <xf numFmtId="2" fontId="26" fillId="0" borderId="69" xfId="44" applyNumberFormat="1" applyFont="1" applyBorder="1" applyAlignment="1">
      <alignment horizontal="center"/>
      <protection/>
    </xf>
    <xf numFmtId="2" fontId="26" fillId="0" borderId="55" xfId="44" applyNumberFormat="1" applyFont="1" applyBorder="1">
      <alignment/>
      <protection/>
    </xf>
    <xf numFmtId="0" fontId="3" fillId="0" borderId="10" xfId="44" applyFont="1" applyBorder="1">
      <alignment/>
      <protection/>
    </xf>
    <xf numFmtId="179" fontId="16" fillId="0" borderId="18" xfId="44" applyNumberFormat="1" applyFont="1" applyBorder="1">
      <alignment/>
      <protection/>
    </xf>
    <xf numFmtId="0" fontId="16" fillId="0" borderId="0" xfId="44" applyFont="1" applyAlignment="1">
      <alignment horizontal="left" indent="1"/>
      <protection/>
    </xf>
    <xf numFmtId="179" fontId="16" fillId="0" borderId="67" xfId="44" applyNumberFormat="1" applyFont="1" applyBorder="1">
      <alignment/>
      <protection/>
    </xf>
    <xf numFmtId="0" fontId="22" fillId="0" borderId="0" xfId="44" applyFont="1">
      <alignment/>
      <protection/>
    </xf>
    <xf numFmtId="0" fontId="16" fillId="0" borderId="26" xfId="44" applyFont="1" applyBorder="1" applyAlignment="1">
      <alignment horizontal="left" indent="1"/>
      <protection/>
    </xf>
    <xf numFmtId="0" fontId="16" fillId="0" borderId="23" xfId="44" applyFont="1" applyBorder="1" applyAlignment="1">
      <alignment horizontal="left" indent="1"/>
      <protection/>
    </xf>
    <xf numFmtId="2" fontId="16" fillId="0" borderId="40" xfId="44" applyNumberFormat="1" applyFont="1" applyBorder="1">
      <alignment/>
      <protection/>
    </xf>
    <xf numFmtId="2" fontId="26" fillId="0" borderId="51" xfId="44" applyNumberFormat="1" applyFont="1" applyBorder="1">
      <alignment/>
      <protection/>
    </xf>
    <xf numFmtId="3" fontId="15" fillId="0" borderId="64" xfId="44" applyNumberFormat="1" applyFont="1" applyBorder="1">
      <alignment/>
      <protection/>
    </xf>
    <xf numFmtId="2" fontId="16" fillId="0" borderId="70" xfId="44" applyNumberFormat="1" applyFont="1" applyBorder="1">
      <alignment/>
      <protection/>
    </xf>
    <xf numFmtId="3" fontId="3" fillId="0" borderId="71" xfId="44" applyNumberFormat="1" applyFont="1" applyBorder="1">
      <alignment/>
      <protection/>
    </xf>
    <xf numFmtId="0" fontId="16" fillId="0" borderId="20" xfId="44" applyFont="1" applyBorder="1" applyAlignment="1">
      <alignment horizontal="left" indent="1"/>
      <protection/>
    </xf>
    <xf numFmtId="180" fontId="16" fillId="0" borderId="72" xfId="44" applyNumberFormat="1" applyFont="1" applyBorder="1" applyAlignment="1">
      <alignment horizontal="centerContinuous"/>
      <protection/>
    </xf>
    <xf numFmtId="3" fontId="3" fillId="0" borderId="23" xfId="44" applyNumberFormat="1" applyFont="1" applyBorder="1">
      <alignment/>
      <protection/>
    </xf>
    <xf numFmtId="0" fontId="16" fillId="0" borderId="18" xfId="44" applyFont="1" applyBorder="1" applyAlignment="1" applyProtection="1">
      <alignment horizontal="left" indent="1"/>
      <protection/>
    </xf>
    <xf numFmtId="180" fontId="16" fillId="0" borderId="43" xfId="44" applyNumberFormat="1" applyFont="1" applyBorder="1" applyAlignment="1">
      <alignment horizontal="centerContinuous"/>
      <protection/>
    </xf>
    <xf numFmtId="3" fontId="3" fillId="0" borderId="10" xfId="44" applyNumberFormat="1" applyFont="1" applyBorder="1">
      <alignment/>
      <protection/>
    </xf>
    <xf numFmtId="3" fontId="16" fillId="0" borderId="73" xfId="44" applyNumberFormat="1" applyFont="1" applyBorder="1">
      <alignment/>
      <protection/>
    </xf>
    <xf numFmtId="0" fontId="20" fillId="0" borderId="0" xfId="46" applyFont="1">
      <alignment/>
      <protection/>
    </xf>
    <xf numFmtId="3" fontId="19" fillId="0" borderId="39" xfId="46" applyNumberFormat="1" applyFont="1" applyBorder="1">
      <alignment/>
      <protection/>
    </xf>
    <xf numFmtId="3" fontId="19" fillId="0" borderId="31" xfId="46" applyNumberFormat="1" applyFont="1" applyBorder="1">
      <alignment/>
      <protection/>
    </xf>
    <xf numFmtId="0" fontId="25" fillId="0" borderId="74" xfId="46" applyFont="1" applyBorder="1">
      <alignment/>
      <protection/>
    </xf>
    <xf numFmtId="0" fontId="17" fillId="0" borderId="0" xfId="46" applyFont="1">
      <alignment/>
      <protection/>
    </xf>
    <xf numFmtId="3" fontId="19" fillId="0" borderId="16" xfId="46" applyNumberFormat="1" applyFont="1" applyBorder="1">
      <alignment/>
      <protection/>
    </xf>
    <xf numFmtId="3" fontId="17" fillId="0" borderId="10" xfId="46" applyNumberFormat="1" applyFont="1" applyBorder="1">
      <alignment/>
      <protection/>
    </xf>
    <xf numFmtId="3" fontId="19" fillId="0" borderId="19" xfId="46" applyNumberFormat="1" applyFont="1" applyBorder="1">
      <alignment/>
      <protection/>
    </xf>
    <xf numFmtId="3" fontId="19" fillId="0" borderId="56" xfId="46" applyNumberFormat="1" applyFont="1" applyBorder="1">
      <alignment/>
      <protection/>
    </xf>
    <xf numFmtId="0" fontId="19" fillId="0" borderId="49" xfId="46" applyFont="1" applyBorder="1">
      <alignment/>
      <protection/>
    </xf>
    <xf numFmtId="49" fontId="17" fillId="0" borderId="0" xfId="46" applyNumberFormat="1" applyFont="1">
      <alignment/>
      <protection/>
    </xf>
    <xf numFmtId="49" fontId="19" fillId="0" borderId="0" xfId="46" applyNumberFormat="1" applyFont="1">
      <alignment/>
      <protection/>
    </xf>
    <xf numFmtId="49" fontId="19" fillId="0" borderId="58" xfId="46" applyNumberFormat="1" applyFont="1" applyBorder="1" applyAlignment="1">
      <alignment horizontal="center"/>
      <protection/>
    </xf>
    <xf numFmtId="49" fontId="19" fillId="0" borderId="11" xfId="46" applyNumberFormat="1" applyFont="1" applyBorder="1" applyAlignment="1">
      <alignment horizontal="center"/>
      <protection/>
    </xf>
    <xf numFmtId="3" fontId="16" fillId="0" borderId="26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178" fontId="16" fillId="0" borderId="26" xfId="0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3" fillId="0" borderId="65" xfId="0" applyFont="1" applyBorder="1" applyAlignment="1">
      <alignment/>
    </xf>
    <xf numFmtId="0" fontId="29" fillId="0" borderId="12" xfId="46" applyFont="1" applyBorder="1">
      <alignment/>
      <protection/>
    </xf>
    <xf numFmtId="0" fontId="29" fillId="0" borderId="17" xfId="46" applyFont="1" applyBorder="1">
      <alignment/>
      <protection/>
    </xf>
    <xf numFmtId="0" fontId="29" fillId="0" borderId="75" xfId="46" applyFont="1" applyBorder="1">
      <alignment/>
      <protection/>
    </xf>
    <xf numFmtId="0" fontId="19" fillId="0" borderId="14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21" fillId="0" borderId="76" xfId="46" applyFont="1" applyBorder="1" applyAlignment="1">
      <alignment horizontal="center" vertical="center"/>
      <protection/>
    </xf>
    <xf numFmtId="0" fontId="17" fillId="0" borderId="67" xfId="46" applyFont="1" applyBorder="1" applyAlignment="1">
      <alignment horizontal="center"/>
      <protection/>
    </xf>
    <xf numFmtId="0" fontId="17" fillId="0" borderId="77" xfId="46" applyFont="1" applyBorder="1" applyAlignment="1">
      <alignment horizontal="center"/>
      <protection/>
    </xf>
    <xf numFmtId="0" fontId="17" fillId="0" borderId="78" xfId="46" applyFont="1" applyBorder="1" applyAlignment="1">
      <alignment horizontal="center"/>
      <protection/>
    </xf>
    <xf numFmtId="49" fontId="19" fillId="0" borderId="79" xfId="46" applyNumberFormat="1" applyFont="1" applyBorder="1" applyAlignment="1">
      <alignment horizontal="center" vertical="center"/>
      <protection/>
    </xf>
    <xf numFmtId="49" fontId="19" fillId="0" borderId="80" xfId="46" applyNumberFormat="1" applyFont="1" applyBorder="1" applyAlignment="1">
      <alignment horizontal="center" vertical="center"/>
      <protection/>
    </xf>
    <xf numFmtId="49" fontId="19" fillId="0" borderId="81" xfId="46" applyNumberFormat="1" applyFont="1" applyBorder="1" applyAlignment="1">
      <alignment horizontal="center" vertical="center"/>
      <protection/>
    </xf>
    <xf numFmtId="0" fontId="26" fillId="0" borderId="37" xfId="44" applyFont="1" applyBorder="1" applyAlignment="1">
      <alignment horizontal="center" vertical="center"/>
      <protection/>
    </xf>
    <xf numFmtId="0" fontId="26" fillId="0" borderId="82" xfId="44" applyFont="1" applyBorder="1" applyAlignment="1">
      <alignment horizontal="center" vertical="center"/>
      <protection/>
    </xf>
    <xf numFmtId="0" fontId="21" fillId="0" borderId="0" xfId="44" applyFont="1" applyAlignment="1">
      <alignment horizontal="center"/>
      <protection/>
    </xf>
    <xf numFmtId="0" fontId="26" fillId="0" borderId="79" xfId="44" applyFont="1" applyBorder="1" applyAlignment="1">
      <alignment horizontal="center" vertical="center"/>
      <protection/>
    </xf>
    <xf numFmtId="0" fontId="26" fillId="0" borderId="81" xfId="44" applyFont="1" applyBorder="1" applyAlignment="1">
      <alignment horizontal="center" vertical="center"/>
      <protection/>
    </xf>
    <xf numFmtId="0" fontId="26" fillId="0" borderId="83" xfId="44" applyFont="1" applyBorder="1" applyAlignment="1">
      <alignment horizontal="center" vertical="center"/>
      <protection/>
    </xf>
    <xf numFmtId="0" fontId="26" fillId="0" borderId="84" xfId="44" applyFont="1" applyBorder="1" applyAlignment="1">
      <alignment horizontal="center" vertical="center"/>
      <protection/>
    </xf>
    <xf numFmtId="0" fontId="26" fillId="0" borderId="83" xfId="44" applyFont="1" applyBorder="1" applyAlignment="1">
      <alignment horizontal="center" vertical="center" wrapText="1"/>
      <protection/>
    </xf>
    <xf numFmtId="0" fontId="26" fillId="0" borderId="84" xfId="44" applyFont="1" applyBorder="1" applyAlignment="1">
      <alignment horizontal="center" vertical="center" wrapText="1"/>
      <protection/>
    </xf>
    <xf numFmtId="0" fontId="19" fillId="0" borderId="83" xfId="44" applyFont="1" applyBorder="1" applyAlignment="1">
      <alignment horizontal="center" vertical="center"/>
      <protection/>
    </xf>
    <xf numFmtId="0" fontId="19" fillId="0" borderId="85" xfId="44" applyFont="1" applyBorder="1" applyAlignment="1">
      <alignment horizontal="center" vertical="center"/>
      <protection/>
    </xf>
    <xf numFmtId="0" fontId="19" fillId="0" borderId="84" xfId="44" applyFont="1" applyBorder="1" applyAlignment="1">
      <alignment horizontal="center" vertical="center"/>
      <protection/>
    </xf>
    <xf numFmtId="0" fontId="19" fillId="0" borderId="38" xfId="44" applyFont="1" applyBorder="1" applyAlignment="1">
      <alignment horizontal="center" vertical="center"/>
      <protection/>
    </xf>
    <xf numFmtId="0" fontId="22" fillId="0" borderId="86" xfId="44" applyBorder="1" applyAlignment="1">
      <alignment horizontal="center" vertical="center"/>
      <protection/>
    </xf>
    <xf numFmtId="0" fontId="22" fillId="0" borderId="42" xfId="44" applyBorder="1" applyAlignment="1">
      <alignment horizontal="center" vertical="center"/>
      <protection/>
    </xf>
    <xf numFmtId="0" fontId="22" fillId="0" borderId="22" xfId="44" applyBorder="1" applyAlignment="1">
      <alignment horizontal="center" vertical="center"/>
      <protection/>
    </xf>
    <xf numFmtId="2" fontId="19" fillId="0" borderId="69" xfId="44" applyNumberFormat="1" applyFont="1" applyBorder="1" applyAlignment="1">
      <alignment horizontal="center" vertical="center"/>
      <protection/>
    </xf>
    <xf numFmtId="0" fontId="22" fillId="0" borderId="70" xfId="44" applyBorder="1" applyAlignment="1">
      <alignment horizontal="center" vertical="center"/>
      <protection/>
    </xf>
    <xf numFmtId="0" fontId="19" fillId="0" borderId="79" xfId="44" applyFont="1" applyBorder="1" applyAlignment="1">
      <alignment horizontal="center" vertical="center"/>
      <protection/>
    </xf>
    <xf numFmtId="0" fontId="19" fillId="0" borderId="80" xfId="44" applyFont="1" applyBorder="1" applyAlignment="1">
      <alignment horizontal="center" vertical="center"/>
      <protection/>
    </xf>
    <xf numFmtId="0" fontId="19" fillId="0" borderId="81" xfId="44" applyFont="1" applyBorder="1" applyAlignment="1">
      <alignment horizontal="center" vertical="center"/>
      <protection/>
    </xf>
    <xf numFmtId="0" fontId="19" fillId="0" borderId="87" xfId="44" applyFont="1" applyBorder="1" applyAlignment="1">
      <alignment horizontal="center" vertical="center"/>
      <protection/>
    </xf>
    <xf numFmtId="0" fontId="22" fillId="0" borderId="88" xfId="44" applyBorder="1" applyAlignment="1">
      <alignment horizontal="center" vertical="center"/>
      <protection/>
    </xf>
    <xf numFmtId="0" fontId="22" fillId="0" borderId="44" xfId="44" applyBorder="1" applyAlignment="1">
      <alignment horizontal="center" vertical="center"/>
      <protection/>
    </xf>
    <xf numFmtId="0" fontId="22" fillId="0" borderId="89" xfId="44" applyBorder="1" applyAlignment="1">
      <alignment horizontal="center" vertical="center"/>
      <protection/>
    </xf>
    <xf numFmtId="2" fontId="19" fillId="0" borderId="90" xfId="44" applyNumberFormat="1" applyFont="1" applyBorder="1" applyAlignment="1">
      <alignment horizontal="center" vertical="center"/>
      <protection/>
    </xf>
    <xf numFmtId="0" fontId="22" fillId="0" borderId="91" xfId="44" applyBorder="1" applyAlignment="1">
      <alignment horizontal="center" vertical="center"/>
      <protection/>
    </xf>
    <xf numFmtId="0" fontId="19" fillId="0" borderId="69" xfId="44" applyFont="1" applyBorder="1" applyAlignment="1">
      <alignment horizontal="center" vertical="center"/>
      <protection/>
    </xf>
    <xf numFmtId="0" fontId="19" fillId="0" borderId="70" xfId="44" applyFont="1" applyBorder="1" applyAlignment="1">
      <alignment horizontal="center" vertical="center"/>
      <protection/>
    </xf>
    <xf numFmtId="0" fontId="19" fillId="0" borderId="62" xfId="44" applyFont="1" applyBorder="1" applyAlignment="1">
      <alignment horizontal="center" vertical="center"/>
      <protection/>
    </xf>
    <xf numFmtId="0" fontId="19" fillId="0" borderId="10" xfId="44" applyFont="1" applyBorder="1" applyAlignment="1">
      <alignment horizontal="center" vertical="center" wrapText="1"/>
      <protection/>
    </xf>
    <xf numFmtId="0" fontId="22" fillId="0" borderId="11" xfId="44" applyBorder="1" applyAlignment="1">
      <alignment vertical="center" wrapText="1"/>
      <protection/>
    </xf>
    <xf numFmtId="0" fontId="19" fillId="0" borderId="18" xfId="44" applyFont="1" applyBorder="1" applyAlignment="1">
      <alignment horizontal="center" vertical="center" wrapText="1"/>
      <protection/>
    </xf>
    <xf numFmtId="0" fontId="23" fillId="0" borderId="84" xfId="44" applyFont="1" applyBorder="1" applyAlignment="1">
      <alignment horizontal="center" vertical="center" wrapText="1"/>
      <protection/>
    </xf>
    <xf numFmtId="0" fontId="19" fillId="0" borderId="38" xfId="44" applyFont="1" applyBorder="1" applyAlignment="1">
      <alignment horizontal="center"/>
      <protection/>
    </xf>
    <xf numFmtId="0" fontId="19" fillId="0" borderId="86" xfId="44" applyFont="1" applyBorder="1" applyAlignment="1">
      <alignment horizontal="center"/>
      <protection/>
    </xf>
    <xf numFmtId="0" fontId="19" fillId="0" borderId="83" xfId="44" applyFont="1" applyBorder="1" applyAlignment="1">
      <alignment horizontal="center" textRotation="90"/>
      <protection/>
    </xf>
    <xf numFmtId="0" fontId="19" fillId="0" borderId="85" xfId="44" applyFont="1" applyBorder="1" applyAlignment="1">
      <alignment horizontal="center" textRotation="90"/>
      <protection/>
    </xf>
    <xf numFmtId="0" fontId="19" fillId="0" borderId="84" xfId="44" applyFont="1" applyBorder="1" applyAlignment="1">
      <alignment horizontal="center" textRotation="90"/>
      <protection/>
    </xf>
    <xf numFmtId="0" fontId="19" fillId="0" borderId="14" xfId="44" applyFont="1" applyBorder="1" applyAlignment="1">
      <alignment horizontal="center"/>
      <protection/>
    </xf>
    <xf numFmtId="0" fontId="19" fillId="0" borderId="69" xfId="44" applyFont="1" applyBorder="1" applyAlignment="1">
      <alignment horizontal="center" textRotation="90"/>
      <protection/>
    </xf>
    <xf numFmtId="0" fontId="19" fillId="0" borderId="70" xfId="44" applyFont="1" applyBorder="1" applyAlignment="1">
      <alignment horizontal="center" textRotation="90"/>
      <protection/>
    </xf>
    <xf numFmtId="0" fontId="19" fillId="0" borderId="62" xfId="44" applyFont="1" applyBorder="1" applyAlignment="1">
      <alignment horizontal="center" textRotation="90"/>
      <protection/>
    </xf>
    <xf numFmtId="0" fontId="19" fillId="0" borderId="79" xfId="44" applyFont="1" applyBorder="1" applyAlignment="1">
      <alignment horizontal="center" vertical="center" wrapText="1"/>
      <protection/>
    </xf>
    <xf numFmtId="0" fontId="19" fillId="0" borderId="80" xfId="44" applyFont="1" applyBorder="1" applyAlignment="1">
      <alignment horizontal="center" vertical="center" wrapText="1"/>
      <protection/>
    </xf>
    <xf numFmtId="0" fontId="19" fillId="0" borderId="81" xfId="44" applyFont="1" applyBorder="1" applyAlignment="1">
      <alignment horizontal="center" vertical="center" wrapText="1"/>
      <protection/>
    </xf>
    <xf numFmtId="0" fontId="17" fillId="0" borderId="92" xfId="45" applyFont="1" applyBorder="1" applyAlignment="1">
      <alignment horizontal="left" vertical="center" indent="2"/>
      <protection/>
    </xf>
    <xf numFmtId="0" fontId="18" fillId="0" borderId="93" xfId="45" applyFont="1" applyBorder="1" applyAlignment="1">
      <alignment horizontal="left" indent="2"/>
      <protection/>
    </xf>
    <xf numFmtId="0" fontId="19" fillId="0" borderId="18" xfId="45" applyFont="1" applyBorder="1" applyAlignment="1">
      <alignment horizontal="center" vertical="center" wrapText="1"/>
      <protection/>
    </xf>
    <xf numFmtId="0" fontId="18" fillId="0" borderId="84" xfId="45" applyFont="1" applyBorder="1" applyAlignment="1">
      <alignment vertical="center" wrapText="1"/>
      <protection/>
    </xf>
    <xf numFmtId="49" fontId="19" fillId="0" borderId="34" xfId="45" applyNumberFormat="1" applyFont="1" applyBorder="1" applyAlignment="1">
      <alignment horizontal="center" wrapText="1"/>
      <protection/>
    </xf>
    <xf numFmtId="0" fontId="18" fillId="0" borderId="57" xfId="45" applyFont="1" applyBorder="1" applyAlignment="1">
      <alignment horizontal="center" wrapText="1"/>
      <protection/>
    </xf>
    <xf numFmtId="0" fontId="17" fillId="0" borderId="94" xfId="45" applyFont="1" applyBorder="1" applyAlignment="1">
      <alignment horizontal="left" vertical="center" indent="2"/>
      <protection/>
    </xf>
    <xf numFmtId="0" fontId="18" fillId="0" borderId="82" xfId="45" applyFont="1" applyBorder="1" applyAlignment="1">
      <alignment horizontal="left" indent="2"/>
      <protection/>
    </xf>
    <xf numFmtId="0" fontId="17" fillId="0" borderId="68" xfId="45" applyFont="1" applyBorder="1" applyAlignment="1">
      <alignment horizontal="left" vertical="center" indent="2"/>
      <protection/>
    </xf>
    <xf numFmtId="0" fontId="18" fillId="0" borderId="23" xfId="45" applyFont="1" applyBorder="1" applyAlignment="1">
      <alignment horizontal="left" indent="2"/>
      <protection/>
    </xf>
    <xf numFmtId="0" fontId="19" fillId="0" borderId="79" xfId="45" applyFont="1" applyBorder="1" applyAlignment="1">
      <alignment horizontal="center" vertical="center"/>
      <protection/>
    </xf>
    <xf numFmtId="0" fontId="19" fillId="0" borderId="80" xfId="45" applyFont="1" applyBorder="1" applyAlignment="1">
      <alignment horizontal="center" vertical="center"/>
      <protection/>
    </xf>
    <xf numFmtId="0" fontId="19" fillId="0" borderId="81" xfId="45" applyFont="1" applyBorder="1" applyAlignment="1">
      <alignment horizontal="center" vertical="center"/>
      <protection/>
    </xf>
    <xf numFmtId="0" fontId="19" fillId="0" borderId="83" xfId="45" applyFont="1" applyBorder="1" applyAlignment="1">
      <alignment horizontal="center" vertical="center"/>
      <protection/>
    </xf>
    <xf numFmtId="0" fontId="19" fillId="0" borderId="85" xfId="45" applyFont="1" applyBorder="1" applyAlignment="1">
      <alignment horizontal="center" vertical="center"/>
      <protection/>
    </xf>
    <xf numFmtId="0" fontId="19" fillId="0" borderId="84" xfId="45" applyFont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4" fillId="0" borderId="9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11" fillId="36" borderId="9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76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left" vertical="center" wrapText="1"/>
    </xf>
    <xf numFmtId="0" fontId="47" fillId="0" borderId="98" xfId="0" applyFont="1" applyBorder="1" applyAlignment="1">
      <alignment horizontal="center" vertical="center" wrapText="1"/>
    </xf>
    <xf numFmtId="0" fontId="47" fillId="0" borderId="9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70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8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70" xfId="0" applyFont="1" applyBorder="1" applyAlignment="1">
      <alignment horizontal="center" vertical="center" wrapText="1"/>
    </xf>
    <xf numFmtId="0" fontId="47" fillId="0" borderId="75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left" vertical="center" wrapText="1"/>
    </xf>
    <xf numFmtId="0" fontId="47" fillId="0" borderId="84" xfId="0" applyFont="1" applyBorder="1" applyAlignment="1">
      <alignment horizontal="center" vertical="center" wrapText="1"/>
    </xf>
    <xf numFmtId="0" fontId="48" fillId="0" borderId="96" xfId="0" applyFont="1" applyBorder="1" applyAlignment="1">
      <alignment horizontal="center" vertical="center" wrapText="1"/>
    </xf>
    <xf numFmtId="0" fontId="48" fillId="0" borderId="97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0" fontId="48" fillId="0" borderId="72" xfId="0" applyFont="1" applyBorder="1" applyAlignment="1">
      <alignment horizontal="center" vertical="top" wrapText="1"/>
    </xf>
    <xf numFmtId="0" fontId="48" fillId="0" borderId="40" xfId="0" applyFont="1" applyBorder="1" applyAlignment="1">
      <alignment horizontal="left" vertical="top" wrapText="1"/>
    </xf>
    <xf numFmtId="3" fontId="48" fillId="0" borderId="20" xfId="0" applyNumberFormat="1" applyFont="1" applyBorder="1" applyAlignment="1">
      <alignment horizontal="center" wrapText="1"/>
    </xf>
    <xf numFmtId="3" fontId="48" fillId="0" borderId="40" xfId="0" applyNumberFormat="1" applyFont="1" applyBorder="1" applyAlignment="1">
      <alignment horizontal="center" wrapText="1"/>
    </xf>
    <xf numFmtId="2" fontId="49" fillId="0" borderId="21" xfId="0" applyNumberFormat="1" applyFont="1" applyBorder="1" applyAlignment="1">
      <alignment horizontal="center"/>
    </xf>
    <xf numFmtId="2" fontId="49" fillId="0" borderId="56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left" vertical="top" wrapText="1"/>
    </xf>
    <xf numFmtId="3" fontId="48" fillId="0" borderId="10" xfId="0" applyNumberFormat="1" applyFont="1" applyBorder="1" applyAlignment="1">
      <alignment horizontal="center" wrapText="1"/>
    </xf>
    <xf numFmtId="3" fontId="48" fillId="0" borderId="16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/>
    </xf>
    <xf numFmtId="2" fontId="49" fillId="0" borderId="16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left" vertical="top" wrapText="1"/>
    </xf>
    <xf numFmtId="3" fontId="48" fillId="0" borderId="18" xfId="0" applyNumberFormat="1" applyFont="1" applyBorder="1" applyAlignment="1">
      <alignment horizontal="center" wrapText="1"/>
    </xf>
    <xf numFmtId="3" fontId="48" fillId="0" borderId="19" xfId="0" applyNumberFormat="1" applyFont="1" applyBorder="1" applyAlignment="1">
      <alignment horizontal="center" wrapText="1"/>
    </xf>
    <xf numFmtId="2" fontId="49" fillId="0" borderId="11" xfId="0" applyNumberFormat="1" applyFont="1" applyBorder="1" applyAlignment="1">
      <alignment horizontal="center"/>
    </xf>
    <xf numFmtId="2" fontId="49" fillId="0" borderId="58" xfId="0" applyNumberFormat="1" applyFont="1" applyBorder="1" applyAlignment="1">
      <alignment horizontal="center"/>
    </xf>
    <xf numFmtId="0" fontId="47" fillId="35" borderId="74" xfId="0" applyFont="1" applyFill="1" applyBorder="1" applyAlignment="1">
      <alignment horizontal="right" vertical="top" wrapText="1"/>
    </xf>
    <xf numFmtId="0" fontId="47" fillId="35" borderId="39" xfId="0" applyFont="1" applyFill="1" applyBorder="1" applyAlignment="1">
      <alignment horizontal="left" wrapText="1"/>
    </xf>
    <xf numFmtId="3" fontId="47" fillId="35" borderId="31" xfId="0" applyNumberFormat="1" applyFont="1" applyFill="1" applyBorder="1" applyAlignment="1">
      <alignment horizontal="center" wrapText="1"/>
    </xf>
    <xf numFmtId="3" fontId="47" fillId="35" borderId="39" xfId="0" applyNumberFormat="1" applyFont="1" applyFill="1" applyBorder="1" applyAlignment="1">
      <alignment horizontal="center" wrapText="1"/>
    </xf>
    <xf numFmtId="1" fontId="47" fillId="35" borderId="31" xfId="0" applyNumberFormat="1" applyFont="1" applyFill="1" applyBorder="1" applyAlignment="1">
      <alignment horizontal="center" wrapText="1"/>
    </xf>
    <xf numFmtId="1" fontId="47" fillId="35" borderId="39" xfId="0" applyNumberFormat="1" applyFont="1" applyFill="1" applyBorder="1" applyAlignment="1">
      <alignment horizontal="center" wrapText="1"/>
    </xf>
    <xf numFmtId="0" fontId="47" fillId="36" borderId="0" xfId="0" applyFont="1" applyFill="1" applyBorder="1" applyAlignment="1">
      <alignment horizontal="center" vertical="top" wrapText="1"/>
    </xf>
    <xf numFmtId="0" fontId="47" fillId="36" borderId="0" xfId="0" applyFont="1" applyFill="1" applyBorder="1" applyAlignment="1">
      <alignment horizontal="center" vertical="top" wrapText="1"/>
    </xf>
    <xf numFmtId="0" fontId="47" fillId="0" borderId="79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wrapText="1"/>
    </xf>
    <xf numFmtId="0" fontId="47" fillId="0" borderId="94" xfId="0" applyFont="1" applyBorder="1" applyAlignment="1">
      <alignment horizontal="center" vertical="center" wrapText="1"/>
    </xf>
    <xf numFmtId="0" fontId="47" fillId="0" borderId="80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80" xfId="0" applyFont="1" applyBorder="1" applyAlignment="1">
      <alignment horizontal="center" vertical="center" wrapText="1"/>
    </xf>
    <xf numFmtId="0" fontId="47" fillId="0" borderId="81" xfId="0" applyFont="1" applyBorder="1" applyAlignment="1">
      <alignment horizontal="center" vertical="center" textRotation="90" wrapText="1"/>
    </xf>
    <xf numFmtId="0" fontId="47" fillId="0" borderId="58" xfId="0" applyFont="1" applyBorder="1" applyAlignment="1">
      <alignment horizontal="center" vertical="center" wrapText="1"/>
    </xf>
    <xf numFmtId="0" fontId="47" fillId="0" borderId="81" xfId="0" applyFont="1" applyBorder="1" applyAlignment="1">
      <alignment horizontal="center" vertical="center" wrapText="1"/>
    </xf>
    <xf numFmtId="0" fontId="47" fillId="0" borderId="72" xfId="0" applyFont="1" applyBorder="1" applyAlignment="1">
      <alignment horizontal="center" vertical="top" wrapText="1"/>
    </xf>
    <xf numFmtId="3" fontId="48" fillId="0" borderId="72" xfId="0" applyNumberFormat="1" applyFont="1" applyBorder="1" applyAlignment="1">
      <alignment horizontal="center" wrapText="1"/>
    </xf>
    <xf numFmtId="2" fontId="49" fillId="0" borderId="72" xfId="0" applyNumberFormat="1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2" fontId="49" fillId="0" borderId="40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3" fontId="48" fillId="0" borderId="12" xfId="0" applyNumberFormat="1" applyFont="1" applyBorder="1" applyAlignment="1">
      <alignment horizontal="center" wrapText="1"/>
    </xf>
    <xf numFmtId="2" fontId="49" fillId="0" borderId="12" xfId="0" applyNumberFormat="1" applyFont="1" applyBorder="1" applyAlignment="1">
      <alignment horizontal="center"/>
    </xf>
    <xf numFmtId="0" fontId="47" fillId="35" borderId="12" xfId="0" applyFont="1" applyFill="1" applyBorder="1" applyAlignment="1">
      <alignment horizontal="left" vertical="top" wrapText="1"/>
    </xf>
    <xf numFmtId="0" fontId="47" fillId="35" borderId="16" xfId="0" applyFont="1" applyFill="1" applyBorder="1" applyAlignment="1">
      <alignment horizontal="left" vertical="top" wrapText="1"/>
    </xf>
    <xf numFmtId="3" fontId="47" fillId="35" borderId="12" xfId="0" applyNumberFormat="1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center" wrapText="1"/>
    </xf>
    <xf numFmtId="3" fontId="47" fillId="35" borderId="16" xfId="0" applyNumberFormat="1" applyFont="1" applyFill="1" applyBorder="1" applyAlignment="1">
      <alignment horizontal="center" wrapText="1"/>
    </xf>
    <xf numFmtId="2" fontId="47" fillId="35" borderId="12" xfId="0" applyNumberFormat="1" applyFont="1" applyFill="1" applyBorder="1" applyAlignment="1">
      <alignment horizontal="center" wrapText="1"/>
    </xf>
    <xf numFmtId="2" fontId="47" fillId="35" borderId="10" xfId="0" applyNumberFormat="1" applyFont="1" applyFill="1" applyBorder="1" applyAlignment="1">
      <alignment horizontal="center" wrapText="1"/>
    </xf>
    <xf numFmtId="2" fontId="47" fillId="35" borderId="16" xfId="0" applyNumberFormat="1" applyFont="1" applyFill="1" applyBorder="1" applyAlignment="1">
      <alignment horizontal="center" wrapText="1"/>
    </xf>
    <xf numFmtId="0" fontId="47" fillId="35" borderId="36" xfId="0" applyFont="1" applyFill="1" applyBorder="1" applyAlignment="1">
      <alignment horizontal="left" vertical="top" wrapText="1"/>
    </xf>
    <xf numFmtId="0" fontId="47" fillId="35" borderId="100" xfId="0" applyFont="1" applyFill="1" applyBorder="1" applyAlignment="1">
      <alignment horizontal="left" vertical="top" wrapText="1"/>
    </xf>
    <xf numFmtId="3" fontId="47" fillId="35" borderId="17" xfId="0" applyNumberFormat="1" applyFont="1" applyFill="1" applyBorder="1" applyAlignment="1">
      <alignment horizontal="center" wrapText="1"/>
    </xf>
    <xf numFmtId="3" fontId="47" fillId="35" borderId="18" xfId="0" applyNumberFormat="1" applyFont="1" applyFill="1" applyBorder="1" applyAlignment="1">
      <alignment horizontal="center" wrapText="1"/>
    </xf>
    <xf numFmtId="3" fontId="47" fillId="35" borderId="19" xfId="0" applyNumberFormat="1" applyFont="1" applyFill="1" applyBorder="1" applyAlignment="1">
      <alignment horizontal="center" wrapText="1"/>
    </xf>
    <xf numFmtId="2" fontId="47" fillId="35" borderId="17" xfId="0" applyNumberFormat="1" applyFont="1" applyFill="1" applyBorder="1" applyAlignment="1">
      <alignment horizontal="center" wrapText="1"/>
    </xf>
    <xf numFmtId="2" fontId="47" fillId="35" borderId="18" xfId="0" applyNumberFormat="1" applyFont="1" applyFill="1" applyBorder="1" applyAlignment="1">
      <alignment horizontal="center" wrapText="1"/>
    </xf>
    <xf numFmtId="2" fontId="47" fillId="35" borderId="19" xfId="0" applyNumberFormat="1" applyFont="1" applyFill="1" applyBorder="1" applyAlignment="1">
      <alignment horizontal="center" wrapText="1"/>
    </xf>
    <xf numFmtId="0" fontId="47" fillId="35" borderId="33" xfId="0" applyFont="1" applyFill="1" applyBorder="1" applyAlignment="1">
      <alignment horizontal="left" vertical="top" wrapText="1"/>
    </xf>
    <xf numFmtId="0" fontId="47" fillId="35" borderId="101" xfId="0" applyFont="1" applyFill="1" applyBorder="1" applyAlignment="1">
      <alignment horizontal="left" vertical="top" wrapText="1"/>
    </xf>
    <xf numFmtId="3" fontId="47" fillId="35" borderId="74" xfId="0" applyNumberFormat="1" applyFont="1" applyFill="1" applyBorder="1" applyAlignment="1">
      <alignment horizontal="center" wrapText="1"/>
    </xf>
    <xf numFmtId="1" fontId="47" fillId="35" borderId="74" xfId="0" applyNumberFormat="1" applyFont="1" applyFill="1" applyBorder="1" applyAlignment="1">
      <alignment horizont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normálne 4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3.140625" style="219" customWidth="1"/>
    <col min="2" max="4" width="8.57421875" style="219" customWidth="1"/>
    <col min="5" max="7" width="9.421875" style="219" customWidth="1"/>
    <col min="8" max="16384" width="9.140625" style="219" customWidth="1"/>
  </cols>
  <sheetData>
    <row r="1" spans="1:7" ht="32.25" customHeight="1" thickBot="1">
      <c r="A1" s="245" t="s">
        <v>318</v>
      </c>
      <c r="B1" s="245"/>
      <c r="C1" s="245"/>
      <c r="D1" s="245"/>
      <c r="E1" s="245"/>
      <c r="F1" s="245"/>
      <c r="G1" s="245"/>
    </row>
    <row r="2" spans="1:7" s="223" customFormat="1" ht="15.75" customHeight="1">
      <c r="A2" s="249" t="s">
        <v>317</v>
      </c>
      <c r="B2" s="243" t="s">
        <v>316</v>
      </c>
      <c r="C2" s="243"/>
      <c r="D2" s="243"/>
      <c r="E2" s="243"/>
      <c r="F2" s="243"/>
      <c r="G2" s="244"/>
    </row>
    <row r="3" spans="1:7" s="223" customFormat="1" ht="15.75" customHeight="1">
      <c r="A3" s="250"/>
      <c r="B3" s="246" t="s">
        <v>315</v>
      </c>
      <c r="C3" s="247"/>
      <c r="D3" s="247"/>
      <c r="E3" s="247"/>
      <c r="F3" s="247"/>
      <c r="G3" s="248"/>
    </row>
    <row r="4" spans="1:8" s="229" customFormat="1" ht="15.75" customHeight="1" thickBot="1">
      <c r="A4" s="251"/>
      <c r="B4" s="232" t="s">
        <v>314</v>
      </c>
      <c r="C4" s="232" t="s">
        <v>313</v>
      </c>
      <c r="D4" s="232" t="s">
        <v>312</v>
      </c>
      <c r="E4" s="232" t="s">
        <v>311</v>
      </c>
      <c r="F4" s="232" t="s">
        <v>310</v>
      </c>
      <c r="G4" s="231" t="s">
        <v>309</v>
      </c>
      <c r="H4" s="230"/>
    </row>
    <row r="5" spans="1:7" s="223" customFormat="1" ht="18" customHeight="1" thickTop="1">
      <c r="A5" s="228" t="s">
        <v>308</v>
      </c>
      <c r="B5" s="225">
        <v>1046</v>
      </c>
      <c r="C5" s="225">
        <v>2352</v>
      </c>
      <c r="D5" s="225">
        <v>469</v>
      </c>
      <c r="E5" s="225">
        <v>43</v>
      </c>
      <c r="F5" s="225">
        <v>2</v>
      </c>
      <c r="G5" s="227">
        <f aca="true" t="shared" si="0" ref="G5:G31">SUM(B5:F5)</f>
        <v>3912</v>
      </c>
    </row>
    <row r="6" spans="1:7" s="223" customFormat="1" ht="18" customHeight="1">
      <c r="A6" s="240" t="s">
        <v>307</v>
      </c>
      <c r="B6" s="225">
        <v>2</v>
      </c>
      <c r="C6" s="225">
        <v>8</v>
      </c>
      <c r="D6" s="225">
        <v>21</v>
      </c>
      <c r="E6" s="225">
        <v>18</v>
      </c>
      <c r="F6" s="225">
        <v>6</v>
      </c>
      <c r="G6" s="224">
        <f t="shared" si="0"/>
        <v>55</v>
      </c>
    </row>
    <row r="7" spans="1:7" s="223" customFormat="1" ht="18" customHeight="1">
      <c r="A7" s="240" t="s">
        <v>306</v>
      </c>
      <c r="B7" s="225">
        <v>231</v>
      </c>
      <c r="C7" s="225">
        <v>2900</v>
      </c>
      <c r="D7" s="225">
        <v>1986</v>
      </c>
      <c r="E7" s="225">
        <v>828</v>
      </c>
      <c r="F7" s="225">
        <v>248</v>
      </c>
      <c r="G7" s="224">
        <f t="shared" si="0"/>
        <v>6193</v>
      </c>
    </row>
    <row r="8" spans="1:7" s="223" customFormat="1" ht="18" customHeight="1">
      <c r="A8" s="240" t="s">
        <v>305</v>
      </c>
      <c r="B8" s="225">
        <v>0</v>
      </c>
      <c r="C8" s="225">
        <v>6</v>
      </c>
      <c r="D8" s="225">
        <v>4</v>
      </c>
      <c r="E8" s="225">
        <v>5</v>
      </c>
      <c r="F8" s="225">
        <v>4</v>
      </c>
      <c r="G8" s="224">
        <f t="shared" si="0"/>
        <v>19</v>
      </c>
    </row>
    <row r="9" spans="1:7" s="223" customFormat="1" ht="18" customHeight="1">
      <c r="A9" s="240" t="s">
        <v>304</v>
      </c>
      <c r="B9" s="225">
        <v>0</v>
      </c>
      <c r="C9" s="225">
        <v>1</v>
      </c>
      <c r="D9" s="225">
        <v>0</v>
      </c>
      <c r="E9" s="225">
        <v>0</v>
      </c>
      <c r="F9" s="225">
        <v>0</v>
      </c>
      <c r="G9" s="224">
        <f t="shared" si="0"/>
        <v>1</v>
      </c>
    </row>
    <row r="10" spans="1:7" s="223" customFormat="1" ht="18" customHeight="1">
      <c r="A10" s="240" t="s">
        <v>303</v>
      </c>
      <c r="B10" s="225">
        <v>4</v>
      </c>
      <c r="C10" s="225">
        <v>37</v>
      </c>
      <c r="D10" s="225">
        <v>40</v>
      </c>
      <c r="E10" s="225">
        <v>18</v>
      </c>
      <c r="F10" s="225">
        <v>18</v>
      </c>
      <c r="G10" s="224">
        <f t="shared" si="0"/>
        <v>117</v>
      </c>
    </row>
    <row r="11" spans="1:7" s="223" customFormat="1" ht="18" customHeight="1">
      <c r="A11" s="240" t="s">
        <v>302</v>
      </c>
      <c r="B11" s="225">
        <v>54</v>
      </c>
      <c r="C11" s="225">
        <v>141</v>
      </c>
      <c r="D11" s="225">
        <v>223</v>
      </c>
      <c r="E11" s="225">
        <v>340</v>
      </c>
      <c r="F11" s="225">
        <v>276</v>
      </c>
      <c r="G11" s="224">
        <f t="shared" si="0"/>
        <v>1034</v>
      </c>
    </row>
    <row r="12" spans="1:7" s="223" customFormat="1" ht="18" customHeight="1">
      <c r="A12" s="240" t="s">
        <v>301</v>
      </c>
      <c r="B12" s="225">
        <v>3</v>
      </c>
      <c r="C12" s="225">
        <v>19</v>
      </c>
      <c r="D12" s="225">
        <v>128</v>
      </c>
      <c r="E12" s="225">
        <v>87</v>
      </c>
      <c r="F12" s="225">
        <v>19</v>
      </c>
      <c r="G12" s="224">
        <f t="shared" si="0"/>
        <v>256</v>
      </c>
    </row>
    <row r="13" spans="1:7" s="223" customFormat="1" ht="18" customHeight="1">
      <c r="A13" s="240" t="s">
        <v>300</v>
      </c>
      <c r="B13" s="225">
        <v>16</v>
      </c>
      <c r="C13" s="225">
        <v>35</v>
      </c>
      <c r="D13" s="225">
        <v>2</v>
      </c>
      <c r="E13" s="225">
        <v>0</v>
      </c>
      <c r="F13" s="225">
        <v>0</v>
      </c>
      <c r="G13" s="224">
        <f t="shared" si="0"/>
        <v>53</v>
      </c>
    </row>
    <row r="14" spans="1:7" s="223" customFormat="1" ht="18" customHeight="1">
      <c r="A14" s="240" t="s">
        <v>299</v>
      </c>
      <c r="B14" s="225">
        <v>3</v>
      </c>
      <c r="C14" s="225">
        <v>2</v>
      </c>
      <c r="D14" s="225">
        <v>6</v>
      </c>
      <c r="E14" s="225">
        <v>24</v>
      </c>
      <c r="F14" s="225">
        <v>17</v>
      </c>
      <c r="G14" s="224">
        <f t="shared" si="0"/>
        <v>52</v>
      </c>
    </row>
    <row r="15" spans="1:7" s="223" customFormat="1" ht="18" customHeight="1">
      <c r="A15" s="240" t="s">
        <v>298</v>
      </c>
      <c r="B15" s="225">
        <v>5</v>
      </c>
      <c r="C15" s="225">
        <v>22</v>
      </c>
      <c r="D15" s="225">
        <v>192</v>
      </c>
      <c r="E15" s="225">
        <v>135</v>
      </c>
      <c r="F15" s="225">
        <v>21</v>
      </c>
      <c r="G15" s="224">
        <f t="shared" si="0"/>
        <v>375</v>
      </c>
    </row>
    <row r="16" spans="1:7" s="223" customFormat="1" ht="18" customHeight="1">
      <c r="A16" s="240" t="s">
        <v>297</v>
      </c>
      <c r="B16" s="225">
        <v>0</v>
      </c>
      <c r="C16" s="225">
        <v>9</v>
      </c>
      <c r="D16" s="225">
        <v>49</v>
      </c>
      <c r="E16" s="225">
        <v>56</v>
      </c>
      <c r="F16" s="225">
        <v>36</v>
      </c>
      <c r="G16" s="224">
        <f t="shared" si="0"/>
        <v>150</v>
      </c>
    </row>
    <row r="17" spans="1:7" s="223" customFormat="1" ht="18" customHeight="1">
      <c r="A17" s="240" t="s">
        <v>296</v>
      </c>
      <c r="B17" s="225">
        <v>0</v>
      </c>
      <c r="C17" s="225">
        <v>0</v>
      </c>
      <c r="D17" s="225">
        <v>0</v>
      </c>
      <c r="E17" s="225">
        <v>1</v>
      </c>
      <c r="F17" s="225">
        <v>0</v>
      </c>
      <c r="G17" s="224">
        <f t="shared" si="0"/>
        <v>1</v>
      </c>
    </row>
    <row r="18" spans="1:7" s="223" customFormat="1" ht="18" customHeight="1">
      <c r="A18" s="240" t="s">
        <v>295</v>
      </c>
      <c r="B18" s="225">
        <v>0</v>
      </c>
      <c r="C18" s="225">
        <v>0</v>
      </c>
      <c r="D18" s="225">
        <v>1</v>
      </c>
      <c r="E18" s="225">
        <v>3</v>
      </c>
      <c r="F18" s="225">
        <v>18</v>
      </c>
      <c r="G18" s="224">
        <f t="shared" si="0"/>
        <v>22</v>
      </c>
    </row>
    <row r="19" spans="1:7" s="223" customFormat="1" ht="18" customHeight="1">
      <c r="A19" s="240" t="s">
        <v>294</v>
      </c>
      <c r="B19" s="225">
        <v>4</v>
      </c>
      <c r="C19" s="225">
        <v>21</v>
      </c>
      <c r="D19" s="225">
        <v>13</v>
      </c>
      <c r="E19" s="225">
        <v>13</v>
      </c>
      <c r="F19" s="225">
        <v>4</v>
      </c>
      <c r="G19" s="224">
        <f t="shared" si="0"/>
        <v>55</v>
      </c>
    </row>
    <row r="20" spans="1:7" s="223" customFormat="1" ht="18" customHeight="1">
      <c r="A20" s="240" t="s">
        <v>293</v>
      </c>
      <c r="B20" s="225">
        <v>0</v>
      </c>
      <c r="C20" s="225">
        <v>0</v>
      </c>
      <c r="D20" s="225">
        <v>2</v>
      </c>
      <c r="E20" s="225">
        <v>0</v>
      </c>
      <c r="F20" s="225">
        <v>0</v>
      </c>
      <c r="G20" s="224">
        <f t="shared" si="0"/>
        <v>2</v>
      </c>
    </row>
    <row r="21" spans="1:7" s="223" customFormat="1" ht="18" customHeight="1">
      <c r="A21" s="240" t="s">
        <v>292</v>
      </c>
      <c r="B21" s="225">
        <v>0</v>
      </c>
      <c r="C21" s="225">
        <v>1</v>
      </c>
      <c r="D21" s="225">
        <v>0</v>
      </c>
      <c r="E21" s="225">
        <v>0</v>
      </c>
      <c r="F21" s="225">
        <v>0</v>
      </c>
      <c r="G21" s="224">
        <f t="shared" si="0"/>
        <v>1</v>
      </c>
    </row>
    <row r="22" spans="1:7" s="223" customFormat="1" ht="18" customHeight="1">
      <c r="A22" s="240" t="s">
        <v>291</v>
      </c>
      <c r="B22" s="225">
        <v>0</v>
      </c>
      <c r="C22" s="225">
        <v>0</v>
      </c>
      <c r="D22" s="225">
        <v>1</v>
      </c>
      <c r="E22" s="225">
        <v>0</v>
      </c>
      <c r="F22" s="225">
        <v>0</v>
      </c>
      <c r="G22" s="224">
        <f t="shared" si="0"/>
        <v>1</v>
      </c>
    </row>
    <row r="23" spans="1:7" s="223" customFormat="1" ht="18" customHeight="1">
      <c r="A23" s="240" t="s">
        <v>290</v>
      </c>
      <c r="B23" s="225">
        <v>18</v>
      </c>
      <c r="C23" s="225">
        <v>31</v>
      </c>
      <c r="D23" s="225">
        <v>10</v>
      </c>
      <c r="E23" s="225">
        <v>3</v>
      </c>
      <c r="F23" s="225">
        <v>0</v>
      </c>
      <c r="G23" s="224">
        <f t="shared" si="0"/>
        <v>62</v>
      </c>
    </row>
    <row r="24" spans="1:7" s="223" customFormat="1" ht="18" customHeight="1">
      <c r="A24" s="240" t="s">
        <v>289</v>
      </c>
      <c r="B24" s="225">
        <v>0</v>
      </c>
      <c r="C24" s="225">
        <v>1</v>
      </c>
      <c r="D24" s="225">
        <v>1</v>
      </c>
      <c r="E24" s="225">
        <v>0</v>
      </c>
      <c r="F24" s="225">
        <v>0</v>
      </c>
      <c r="G24" s="224">
        <f t="shared" si="0"/>
        <v>2</v>
      </c>
    </row>
    <row r="25" spans="1:7" s="223" customFormat="1" ht="18" customHeight="1">
      <c r="A25" s="240" t="s">
        <v>288</v>
      </c>
      <c r="B25" s="225">
        <v>6</v>
      </c>
      <c r="C25" s="225">
        <v>10</v>
      </c>
      <c r="D25" s="225">
        <v>4</v>
      </c>
      <c r="E25" s="225">
        <v>3</v>
      </c>
      <c r="F25" s="225">
        <v>1</v>
      </c>
      <c r="G25" s="224">
        <f t="shared" si="0"/>
        <v>24</v>
      </c>
    </row>
    <row r="26" spans="1:7" s="223" customFormat="1" ht="18" customHeight="1">
      <c r="A26" s="240" t="s">
        <v>287</v>
      </c>
      <c r="B26" s="225">
        <v>3</v>
      </c>
      <c r="C26" s="225">
        <v>6</v>
      </c>
      <c r="D26" s="225">
        <v>2</v>
      </c>
      <c r="E26" s="225">
        <v>3</v>
      </c>
      <c r="F26" s="225">
        <v>0</v>
      </c>
      <c r="G26" s="224">
        <f t="shared" si="0"/>
        <v>14</v>
      </c>
    </row>
    <row r="27" spans="1:7" s="223" customFormat="1" ht="18" customHeight="1">
      <c r="A27" s="240" t="s">
        <v>286</v>
      </c>
      <c r="B27" s="225">
        <v>9</v>
      </c>
      <c r="C27" s="225">
        <v>159</v>
      </c>
      <c r="D27" s="225">
        <v>195</v>
      </c>
      <c r="E27" s="225">
        <v>61</v>
      </c>
      <c r="F27" s="225">
        <v>9</v>
      </c>
      <c r="G27" s="224">
        <f t="shared" si="0"/>
        <v>433</v>
      </c>
    </row>
    <row r="28" spans="1:7" s="223" customFormat="1" ht="18" customHeight="1">
      <c r="A28" s="240" t="s">
        <v>285</v>
      </c>
      <c r="B28" s="225">
        <v>0</v>
      </c>
      <c r="C28" s="225">
        <v>0</v>
      </c>
      <c r="D28" s="225">
        <v>0</v>
      </c>
      <c r="E28" s="225">
        <v>2</v>
      </c>
      <c r="F28" s="225">
        <v>0</v>
      </c>
      <c r="G28" s="224">
        <f t="shared" si="0"/>
        <v>2</v>
      </c>
    </row>
    <row r="29" spans="1:7" s="223" customFormat="1" ht="18" customHeight="1">
      <c r="A29" s="241" t="s">
        <v>284</v>
      </c>
      <c r="B29" s="225">
        <v>0</v>
      </c>
      <c r="C29" s="225">
        <v>0</v>
      </c>
      <c r="D29" s="225">
        <v>0</v>
      </c>
      <c r="E29" s="225">
        <v>5</v>
      </c>
      <c r="F29" s="225">
        <v>0</v>
      </c>
      <c r="G29" s="226">
        <f t="shared" si="0"/>
        <v>5</v>
      </c>
    </row>
    <row r="30" spans="1:7" s="223" customFormat="1" ht="18" customHeight="1">
      <c r="A30" s="240" t="s">
        <v>283</v>
      </c>
      <c r="B30" s="225">
        <v>0</v>
      </c>
      <c r="C30" s="225">
        <v>0</v>
      </c>
      <c r="D30" s="225">
        <v>1</v>
      </c>
      <c r="E30" s="225">
        <v>0</v>
      </c>
      <c r="F30" s="225">
        <v>0</v>
      </c>
      <c r="G30" s="224">
        <f t="shared" si="0"/>
        <v>1</v>
      </c>
    </row>
    <row r="31" spans="1:7" s="223" customFormat="1" ht="18" customHeight="1" thickBot="1">
      <c r="A31" s="242" t="s">
        <v>282</v>
      </c>
      <c r="B31" s="225">
        <v>210</v>
      </c>
      <c r="C31" s="225">
        <v>12</v>
      </c>
      <c r="D31" s="225">
        <v>2</v>
      </c>
      <c r="E31" s="225">
        <v>0</v>
      </c>
      <c r="F31" s="225">
        <v>0</v>
      </c>
      <c r="G31" s="224">
        <f t="shared" si="0"/>
        <v>224</v>
      </c>
    </row>
    <row r="32" spans="1:7" ht="21.75" customHeight="1" thickBot="1" thickTop="1">
      <c r="A32" s="222" t="s">
        <v>103</v>
      </c>
      <c r="B32" s="221">
        <f aca="true" t="shared" si="1" ref="B32:G32">SUM(B5:B31)</f>
        <v>1614</v>
      </c>
      <c r="C32" s="221">
        <f t="shared" si="1"/>
        <v>5773</v>
      </c>
      <c r="D32" s="221">
        <f t="shared" si="1"/>
        <v>3352</v>
      </c>
      <c r="E32" s="221">
        <f t="shared" si="1"/>
        <v>1648</v>
      </c>
      <c r="F32" s="221">
        <f t="shared" si="1"/>
        <v>679</v>
      </c>
      <c r="G32" s="220">
        <f t="shared" si="1"/>
        <v>13066</v>
      </c>
    </row>
  </sheetData>
  <sheetProtection/>
  <mergeCells count="4">
    <mergeCell ref="B2:G2"/>
    <mergeCell ref="A1:G1"/>
    <mergeCell ref="B3:G3"/>
    <mergeCell ref="A2:A4"/>
  </mergeCells>
  <printOptions horizontalCentered="1"/>
  <pageMargins left="0.78" right="0.34" top="0.9055118110236221" bottom="0.5511811023622047" header="0.5118110236220472" footer="0.2755905511811024"/>
  <pageSetup horizontalDpi="600" verticalDpi="600" orientation="portrait" paperSize="9" r:id="rId1"/>
  <headerFooter alignWithMargins="0">
    <oddHeader>&amp;R&amp;"Times New Roman CE,Normálne"&amp;10Tabuľka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.140625" style="0" customWidth="1"/>
    <col min="2" max="2" width="38.140625" style="0" customWidth="1"/>
    <col min="3" max="22" width="4.7109375" style="0" customWidth="1"/>
  </cols>
  <sheetData>
    <row r="1" spans="1:22" ht="12.75">
      <c r="A1" s="314" t="s">
        <v>30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</row>
    <row r="2" spans="1:22" ht="15.75" customHeight="1">
      <c r="A2" s="320" t="s">
        <v>96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</row>
    <row r="3" spans="1:22" s="31" customFormat="1" ht="26.25" thickBot="1">
      <c r="A3" s="3" t="s">
        <v>1</v>
      </c>
      <c r="B3" s="3" t="s">
        <v>31</v>
      </c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  <c r="N3" s="3">
        <v>2002</v>
      </c>
      <c r="O3" s="3">
        <v>2003</v>
      </c>
      <c r="P3" s="3">
        <v>2004</v>
      </c>
      <c r="Q3" s="3">
        <v>2005</v>
      </c>
      <c r="R3" s="3">
        <v>2006</v>
      </c>
      <c r="S3" s="3">
        <v>2007</v>
      </c>
      <c r="T3" s="3">
        <v>2008</v>
      </c>
      <c r="U3" s="3">
        <v>2009</v>
      </c>
      <c r="V3" s="3">
        <v>2010</v>
      </c>
    </row>
    <row r="4" spans="1:22" s="31" customFormat="1" ht="16.5" customHeight="1" thickTop="1">
      <c r="A4" s="28" t="s">
        <v>32</v>
      </c>
      <c r="B4" s="30" t="s">
        <v>33</v>
      </c>
      <c r="C4" s="36">
        <v>7</v>
      </c>
      <c r="D4" s="36">
        <v>5</v>
      </c>
      <c r="E4" s="36">
        <v>4</v>
      </c>
      <c r="F4" s="36">
        <v>3</v>
      </c>
      <c r="G4" s="36">
        <v>12</v>
      </c>
      <c r="H4" s="36">
        <v>1</v>
      </c>
      <c r="I4" s="36">
        <v>5</v>
      </c>
      <c r="J4" s="36">
        <v>3</v>
      </c>
      <c r="K4" s="36">
        <v>8</v>
      </c>
      <c r="L4" s="36">
        <v>3</v>
      </c>
      <c r="M4" s="36">
        <v>2</v>
      </c>
      <c r="N4" s="36">
        <v>1</v>
      </c>
      <c r="O4" s="36">
        <v>1</v>
      </c>
      <c r="P4" s="36">
        <v>2</v>
      </c>
      <c r="Q4" s="36">
        <v>3</v>
      </c>
      <c r="R4" s="37">
        <v>3</v>
      </c>
      <c r="S4" s="37">
        <v>11</v>
      </c>
      <c r="T4" s="37">
        <v>3</v>
      </c>
      <c r="U4" s="37">
        <v>2</v>
      </c>
      <c r="V4" s="37">
        <v>0</v>
      </c>
    </row>
    <row r="5" spans="1:22" s="31" customFormat="1" ht="27.75" customHeight="1">
      <c r="A5" s="27" t="s">
        <v>34</v>
      </c>
      <c r="B5" s="33" t="s">
        <v>35</v>
      </c>
      <c r="C5" s="38">
        <v>11</v>
      </c>
      <c r="D5" s="38">
        <v>17</v>
      </c>
      <c r="E5" s="38">
        <v>9</v>
      </c>
      <c r="F5" s="38">
        <v>9</v>
      </c>
      <c r="G5" s="38">
        <v>6</v>
      </c>
      <c r="H5" s="38">
        <v>5</v>
      </c>
      <c r="I5" s="38">
        <v>7</v>
      </c>
      <c r="J5" s="38">
        <v>6</v>
      </c>
      <c r="K5" s="38">
        <v>4</v>
      </c>
      <c r="L5" s="38">
        <v>6</v>
      </c>
      <c r="M5" s="38">
        <v>6</v>
      </c>
      <c r="N5" s="38">
        <v>4</v>
      </c>
      <c r="O5" s="38">
        <v>4</v>
      </c>
      <c r="P5" s="38">
        <v>4</v>
      </c>
      <c r="Q5" s="38">
        <v>7</v>
      </c>
      <c r="R5" s="39">
        <v>5</v>
      </c>
      <c r="S5" s="39">
        <v>10</v>
      </c>
      <c r="T5" s="39">
        <v>6</v>
      </c>
      <c r="U5" s="39">
        <v>3</v>
      </c>
      <c r="V5" s="39">
        <v>0</v>
      </c>
    </row>
    <row r="6" spans="1:22" s="31" customFormat="1" ht="27.75" customHeight="1">
      <c r="A6" s="27" t="s">
        <v>36</v>
      </c>
      <c r="B6" s="33" t="s">
        <v>37</v>
      </c>
      <c r="C6" s="38">
        <v>1</v>
      </c>
      <c r="D6" s="38">
        <v>2</v>
      </c>
      <c r="E6" s="38">
        <v>1</v>
      </c>
      <c r="F6" s="38">
        <v>0</v>
      </c>
      <c r="G6" s="38">
        <v>1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9">
        <v>0</v>
      </c>
      <c r="S6" s="39">
        <v>0</v>
      </c>
      <c r="T6" s="39">
        <v>0</v>
      </c>
      <c r="U6" s="39">
        <v>1</v>
      </c>
      <c r="V6" s="39">
        <v>0</v>
      </c>
    </row>
    <row r="7" spans="1:22" s="31" customFormat="1" ht="27.75" customHeight="1">
      <c r="A7" s="27" t="s">
        <v>38</v>
      </c>
      <c r="B7" s="33" t="s">
        <v>39</v>
      </c>
      <c r="C7" s="38">
        <v>3</v>
      </c>
      <c r="D7" s="38">
        <v>2</v>
      </c>
      <c r="E7" s="38">
        <v>0</v>
      </c>
      <c r="F7" s="38">
        <v>2</v>
      </c>
      <c r="G7" s="38">
        <v>1</v>
      </c>
      <c r="H7" s="38">
        <v>4</v>
      </c>
      <c r="I7" s="38">
        <v>2</v>
      </c>
      <c r="J7" s="38">
        <v>3</v>
      </c>
      <c r="K7" s="38">
        <v>1</v>
      </c>
      <c r="L7" s="38">
        <v>1</v>
      </c>
      <c r="M7" s="38">
        <v>0</v>
      </c>
      <c r="N7" s="38">
        <v>1</v>
      </c>
      <c r="O7" s="38">
        <v>0</v>
      </c>
      <c r="P7" s="38">
        <v>0</v>
      </c>
      <c r="Q7" s="38">
        <v>2</v>
      </c>
      <c r="R7" s="39">
        <v>0</v>
      </c>
      <c r="S7" s="39">
        <v>2</v>
      </c>
      <c r="T7" s="39">
        <v>0</v>
      </c>
      <c r="U7" s="39">
        <v>0</v>
      </c>
      <c r="V7" s="39">
        <v>0</v>
      </c>
    </row>
    <row r="8" spans="1:22" s="31" customFormat="1" ht="27.75" customHeight="1">
      <c r="A8" s="27" t="s">
        <v>40</v>
      </c>
      <c r="B8" s="33" t="s">
        <v>41</v>
      </c>
      <c r="C8" s="38">
        <v>1</v>
      </c>
      <c r="D8" s="38">
        <v>2</v>
      </c>
      <c r="E8" s="38">
        <v>2</v>
      </c>
      <c r="F8" s="38">
        <v>1</v>
      </c>
      <c r="G8" s="38">
        <v>0</v>
      </c>
      <c r="H8" s="38">
        <v>1</v>
      </c>
      <c r="I8" s="38">
        <v>0</v>
      </c>
      <c r="J8" s="38">
        <v>1</v>
      </c>
      <c r="K8" s="38">
        <v>1</v>
      </c>
      <c r="L8" s="38">
        <v>1</v>
      </c>
      <c r="M8" s="38">
        <v>1</v>
      </c>
      <c r="N8" s="38">
        <v>0</v>
      </c>
      <c r="O8" s="38">
        <v>1</v>
      </c>
      <c r="P8" s="38">
        <v>0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</row>
    <row r="9" spans="1:22" s="31" customFormat="1" ht="16.5" customHeight="1">
      <c r="A9" s="27" t="s">
        <v>42</v>
      </c>
      <c r="B9" s="33" t="s">
        <v>43</v>
      </c>
      <c r="C9" s="38">
        <v>24</v>
      </c>
      <c r="D9" s="38">
        <v>18</v>
      </c>
      <c r="E9" s="38">
        <v>9</v>
      </c>
      <c r="F9" s="38">
        <v>13</v>
      </c>
      <c r="G9" s="38">
        <v>23</v>
      </c>
      <c r="H9" s="38">
        <v>14</v>
      </c>
      <c r="I9" s="38">
        <v>13</v>
      </c>
      <c r="J9" s="38">
        <v>20</v>
      </c>
      <c r="K9" s="38">
        <v>8</v>
      </c>
      <c r="L9" s="38">
        <v>6</v>
      </c>
      <c r="M9" s="38">
        <v>11</v>
      </c>
      <c r="N9" s="38">
        <v>15</v>
      </c>
      <c r="O9" s="38">
        <v>13</v>
      </c>
      <c r="P9" s="38">
        <v>9</v>
      </c>
      <c r="Q9" s="38">
        <v>6</v>
      </c>
      <c r="R9" s="39">
        <v>11</v>
      </c>
      <c r="S9" s="39">
        <v>8</v>
      </c>
      <c r="T9" s="39">
        <v>6</v>
      </c>
      <c r="U9" s="39">
        <v>7</v>
      </c>
      <c r="V9" s="39">
        <v>8</v>
      </c>
    </row>
    <row r="10" spans="1:22" s="31" customFormat="1" ht="27.75" customHeight="1">
      <c r="A10" s="27" t="s">
        <v>44</v>
      </c>
      <c r="B10" s="33" t="s">
        <v>45</v>
      </c>
      <c r="C10" s="38">
        <v>2</v>
      </c>
      <c r="D10" s="38">
        <v>2</v>
      </c>
      <c r="E10" s="38">
        <v>1</v>
      </c>
      <c r="F10" s="38">
        <v>0</v>
      </c>
      <c r="G10" s="38">
        <v>1</v>
      </c>
      <c r="H10" s="38">
        <v>1</v>
      </c>
      <c r="I10" s="38">
        <v>2</v>
      </c>
      <c r="J10" s="38">
        <v>2</v>
      </c>
      <c r="K10" s="38">
        <v>0</v>
      </c>
      <c r="L10" s="38">
        <v>1</v>
      </c>
      <c r="M10" s="38">
        <v>2</v>
      </c>
      <c r="N10" s="38">
        <v>3</v>
      </c>
      <c r="O10" s="38">
        <v>3</v>
      </c>
      <c r="P10" s="38">
        <v>2</v>
      </c>
      <c r="Q10" s="38">
        <v>0</v>
      </c>
      <c r="R10" s="39">
        <v>2</v>
      </c>
      <c r="S10" s="39">
        <v>1</v>
      </c>
      <c r="T10" s="39">
        <v>0</v>
      </c>
      <c r="U10" s="39">
        <v>0</v>
      </c>
      <c r="V10" s="39">
        <v>0</v>
      </c>
    </row>
    <row r="11" spans="1:22" s="31" customFormat="1" ht="27.75" customHeight="1">
      <c r="A11" s="61"/>
      <c r="B11" s="61" t="s">
        <v>84</v>
      </c>
      <c r="C11" s="62">
        <v>49</v>
      </c>
      <c r="D11" s="62">
        <v>48</v>
      </c>
      <c r="E11" s="62">
        <v>26</v>
      </c>
      <c r="F11" s="62">
        <v>28</v>
      </c>
      <c r="G11" s="62">
        <v>44</v>
      </c>
      <c r="H11" s="62">
        <v>26</v>
      </c>
      <c r="I11" s="62">
        <v>29</v>
      </c>
      <c r="J11" s="62">
        <v>35</v>
      </c>
      <c r="K11" s="62">
        <v>22</v>
      </c>
      <c r="L11" s="62">
        <v>18</v>
      </c>
      <c r="M11" s="62">
        <v>22</v>
      </c>
      <c r="N11" s="62">
        <v>24</v>
      </c>
      <c r="O11" s="62">
        <v>22</v>
      </c>
      <c r="P11" s="62">
        <v>17</v>
      </c>
      <c r="Q11" s="62">
        <v>18</v>
      </c>
      <c r="R11" s="62">
        <v>21</v>
      </c>
      <c r="S11" s="62">
        <v>32</v>
      </c>
      <c r="T11" s="62">
        <v>15</v>
      </c>
      <c r="U11" s="62">
        <v>13</v>
      </c>
      <c r="V11" s="62">
        <v>8</v>
      </c>
    </row>
    <row r="12" spans="1:22" s="31" customFormat="1" ht="27.75" customHeight="1">
      <c r="A12" s="27" t="s">
        <v>46</v>
      </c>
      <c r="B12" s="33" t="s">
        <v>47</v>
      </c>
      <c r="C12" s="38">
        <v>59</v>
      </c>
      <c r="D12" s="38">
        <v>57</v>
      </c>
      <c r="E12" s="38">
        <v>46</v>
      </c>
      <c r="F12" s="38">
        <v>57</v>
      </c>
      <c r="G12" s="38">
        <v>41</v>
      </c>
      <c r="H12" s="38">
        <v>52</v>
      </c>
      <c r="I12" s="38">
        <v>48</v>
      </c>
      <c r="J12" s="38">
        <v>44</v>
      </c>
      <c r="K12" s="38">
        <v>30</v>
      </c>
      <c r="L12" s="38">
        <v>34</v>
      </c>
      <c r="M12" s="38">
        <v>27</v>
      </c>
      <c r="N12" s="38">
        <v>30</v>
      </c>
      <c r="O12" s="38">
        <v>27</v>
      </c>
      <c r="P12" s="38">
        <v>24</v>
      </c>
      <c r="Q12" s="38">
        <v>18</v>
      </c>
      <c r="R12" s="39">
        <v>23</v>
      </c>
      <c r="S12" s="39">
        <v>29</v>
      </c>
      <c r="T12" s="39">
        <v>25</v>
      </c>
      <c r="U12" s="39">
        <v>8</v>
      </c>
      <c r="V12" s="39">
        <v>7</v>
      </c>
    </row>
    <row r="13" spans="1:22" s="31" customFormat="1" ht="27.75" customHeight="1">
      <c r="A13" s="27" t="s">
        <v>48</v>
      </c>
      <c r="B13" s="33" t="s">
        <v>49</v>
      </c>
      <c r="C13" s="38">
        <v>1</v>
      </c>
      <c r="D13" s="38">
        <v>2</v>
      </c>
      <c r="E13" s="38">
        <v>1</v>
      </c>
      <c r="F13" s="38">
        <v>1</v>
      </c>
      <c r="G13" s="38">
        <v>0</v>
      </c>
      <c r="H13" s="38">
        <v>1</v>
      </c>
      <c r="I13" s="38">
        <v>1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</row>
    <row r="14" spans="1:22" s="31" customFormat="1" ht="27.75" customHeight="1">
      <c r="A14" s="27" t="s">
        <v>50</v>
      </c>
      <c r="B14" s="33" t="s">
        <v>51</v>
      </c>
      <c r="C14" s="38">
        <v>2</v>
      </c>
      <c r="D14" s="38">
        <v>0</v>
      </c>
      <c r="E14" s="38">
        <v>0</v>
      </c>
      <c r="F14" s="38">
        <v>1</v>
      </c>
      <c r="G14" s="38">
        <v>1</v>
      </c>
      <c r="H14" s="38">
        <v>0</v>
      </c>
      <c r="I14" s="38">
        <v>1</v>
      </c>
      <c r="J14" s="38">
        <v>2</v>
      </c>
      <c r="K14" s="38">
        <v>0</v>
      </c>
      <c r="L14" s="38">
        <v>0</v>
      </c>
      <c r="M14" s="38">
        <v>1</v>
      </c>
      <c r="N14" s="38">
        <v>0</v>
      </c>
      <c r="O14" s="38">
        <v>0</v>
      </c>
      <c r="P14" s="38">
        <v>1</v>
      </c>
      <c r="Q14" s="38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</row>
    <row r="15" spans="1:22" s="31" customFormat="1" ht="27.75" customHeight="1">
      <c r="A15" s="61"/>
      <c r="B15" s="61" t="s">
        <v>83</v>
      </c>
      <c r="C15" s="62">
        <v>62</v>
      </c>
      <c r="D15" s="62">
        <v>59</v>
      </c>
      <c r="E15" s="62">
        <v>47</v>
      </c>
      <c r="F15" s="62">
        <v>59</v>
      </c>
      <c r="G15" s="62">
        <v>42</v>
      </c>
      <c r="H15" s="62">
        <v>53</v>
      </c>
      <c r="I15" s="62">
        <v>50</v>
      </c>
      <c r="J15" s="62">
        <v>46</v>
      </c>
      <c r="K15" s="62">
        <v>30</v>
      </c>
      <c r="L15" s="62">
        <v>34</v>
      </c>
      <c r="M15" s="62">
        <v>28</v>
      </c>
      <c r="N15" s="62">
        <v>30</v>
      </c>
      <c r="O15" s="62">
        <v>27</v>
      </c>
      <c r="P15" s="62">
        <v>25</v>
      </c>
      <c r="Q15" s="62">
        <v>18</v>
      </c>
      <c r="R15" s="62">
        <v>23</v>
      </c>
      <c r="S15" s="62">
        <v>29</v>
      </c>
      <c r="T15" s="62">
        <v>25</v>
      </c>
      <c r="U15" s="62">
        <v>8</v>
      </c>
      <c r="V15" s="62">
        <v>7</v>
      </c>
    </row>
    <row r="16" spans="1:22" s="31" customFormat="1" ht="27.75" customHeight="1">
      <c r="A16" s="27" t="s">
        <v>52</v>
      </c>
      <c r="B16" s="33" t="s">
        <v>53</v>
      </c>
      <c r="C16" s="38">
        <v>30</v>
      </c>
      <c r="D16" s="38">
        <v>27</v>
      </c>
      <c r="E16" s="38">
        <v>40</v>
      </c>
      <c r="F16" s="38">
        <v>24</v>
      </c>
      <c r="G16" s="38">
        <v>25</v>
      </c>
      <c r="H16" s="38">
        <v>37</v>
      </c>
      <c r="I16" s="38">
        <v>22</v>
      </c>
      <c r="J16" s="38">
        <v>31</v>
      </c>
      <c r="K16" s="38">
        <v>35</v>
      </c>
      <c r="L16" s="38">
        <v>16</v>
      </c>
      <c r="M16" s="38">
        <v>21</v>
      </c>
      <c r="N16" s="38">
        <v>14</v>
      </c>
      <c r="O16" s="38">
        <v>16</v>
      </c>
      <c r="P16" s="38">
        <v>17</v>
      </c>
      <c r="Q16" s="38">
        <v>14</v>
      </c>
      <c r="R16" s="39">
        <v>9</v>
      </c>
      <c r="S16" s="39">
        <v>12</v>
      </c>
      <c r="T16" s="39">
        <v>6</v>
      </c>
      <c r="U16" s="39">
        <v>4</v>
      </c>
      <c r="V16" s="39">
        <v>10</v>
      </c>
    </row>
    <row r="17" spans="1:22" s="31" customFormat="1" ht="27.75" customHeight="1">
      <c r="A17" s="27" t="s">
        <v>54</v>
      </c>
      <c r="B17" s="33" t="s">
        <v>55</v>
      </c>
      <c r="C17" s="38">
        <v>13</v>
      </c>
      <c r="D17" s="38">
        <v>9</v>
      </c>
      <c r="E17" s="38">
        <v>6</v>
      </c>
      <c r="F17" s="38">
        <v>8</v>
      </c>
      <c r="G17" s="38">
        <v>12</v>
      </c>
      <c r="H17" s="38">
        <v>11</v>
      </c>
      <c r="I17" s="38">
        <v>11</v>
      </c>
      <c r="J17" s="38">
        <v>11</v>
      </c>
      <c r="K17" s="38">
        <v>14</v>
      </c>
      <c r="L17" s="38">
        <v>9</v>
      </c>
      <c r="M17" s="38">
        <v>12</v>
      </c>
      <c r="N17" s="38">
        <v>10</v>
      </c>
      <c r="O17" s="38">
        <v>11</v>
      </c>
      <c r="P17" s="38">
        <v>7</v>
      </c>
      <c r="Q17" s="38">
        <v>4</v>
      </c>
      <c r="R17" s="39">
        <v>12</v>
      </c>
      <c r="S17" s="39">
        <v>4</v>
      </c>
      <c r="T17" s="39">
        <v>10</v>
      </c>
      <c r="U17" s="39">
        <v>8</v>
      </c>
      <c r="V17" s="39">
        <v>5</v>
      </c>
    </row>
    <row r="18" spans="1:22" s="31" customFormat="1" ht="16.5" customHeight="1">
      <c r="A18" s="27" t="s">
        <v>56</v>
      </c>
      <c r="B18" s="33" t="s">
        <v>57</v>
      </c>
      <c r="C18" s="38">
        <v>8</v>
      </c>
      <c r="D18" s="38">
        <v>3</v>
      </c>
      <c r="E18" s="38">
        <v>1</v>
      </c>
      <c r="F18" s="38">
        <v>1</v>
      </c>
      <c r="G18" s="38">
        <v>2</v>
      </c>
      <c r="H18" s="38">
        <v>3</v>
      </c>
      <c r="I18" s="38">
        <v>2</v>
      </c>
      <c r="J18" s="38">
        <v>1</v>
      </c>
      <c r="K18" s="38">
        <v>3</v>
      </c>
      <c r="L18" s="38">
        <v>1</v>
      </c>
      <c r="M18" s="38">
        <v>1</v>
      </c>
      <c r="N18" s="38">
        <v>1</v>
      </c>
      <c r="O18" s="38">
        <v>0</v>
      </c>
      <c r="P18" s="38">
        <v>1</v>
      </c>
      <c r="Q18" s="38">
        <v>1</v>
      </c>
      <c r="R18" s="39">
        <v>0</v>
      </c>
      <c r="S18" s="39">
        <v>3</v>
      </c>
      <c r="T18" s="39">
        <v>0</v>
      </c>
      <c r="U18" s="39">
        <v>0</v>
      </c>
      <c r="V18" s="39">
        <v>1</v>
      </c>
    </row>
    <row r="19" spans="1:22" s="31" customFormat="1" ht="16.5" customHeight="1">
      <c r="A19" s="27" t="s">
        <v>58</v>
      </c>
      <c r="B19" s="33" t="s">
        <v>59</v>
      </c>
      <c r="C19" s="38">
        <v>11</v>
      </c>
      <c r="D19" s="38">
        <v>3</v>
      </c>
      <c r="E19" s="38">
        <v>4</v>
      </c>
      <c r="F19" s="40">
        <v>4</v>
      </c>
      <c r="G19" s="40">
        <v>14</v>
      </c>
      <c r="H19" s="40">
        <v>21</v>
      </c>
      <c r="I19" s="40">
        <v>3</v>
      </c>
      <c r="J19" s="40">
        <v>8</v>
      </c>
      <c r="K19" s="40">
        <v>12</v>
      </c>
      <c r="L19" s="40">
        <v>10</v>
      </c>
      <c r="M19" s="40">
        <v>16</v>
      </c>
      <c r="N19" s="40">
        <v>7</v>
      </c>
      <c r="O19" s="40">
        <v>15</v>
      </c>
      <c r="P19" s="40">
        <v>8</v>
      </c>
      <c r="Q19" s="40">
        <v>18</v>
      </c>
      <c r="R19" s="39">
        <v>21</v>
      </c>
      <c r="S19" s="39">
        <v>18</v>
      </c>
      <c r="T19" s="39">
        <v>24</v>
      </c>
      <c r="U19" s="39">
        <v>11</v>
      </c>
      <c r="V19" s="39">
        <v>17</v>
      </c>
    </row>
    <row r="20" spans="1:22" s="31" customFormat="1" ht="16.5" customHeight="1" thickBot="1">
      <c r="A20" s="63"/>
      <c r="B20" s="63" t="s">
        <v>82</v>
      </c>
      <c r="C20" s="64">
        <v>62</v>
      </c>
      <c r="D20" s="64">
        <v>42</v>
      </c>
      <c r="E20" s="64">
        <v>51</v>
      </c>
      <c r="F20" s="64">
        <v>37</v>
      </c>
      <c r="G20" s="64">
        <v>53</v>
      </c>
      <c r="H20" s="64">
        <v>72</v>
      </c>
      <c r="I20" s="64">
        <v>38</v>
      </c>
      <c r="J20" s="64">
        <v>51</v>
      </c>
      <c r="K20" s="64">
        <v>64</v>
      </c>
      <c r="L20" s="64">
        <v>36</v>
      </c>
      <c r="M20" s="64">
        <v>50</v>
      </c>
      <c r="N20" s="64">
        <v>32</v>
      </c>
      <c r="O20" s="64">
        <v>42</v>
      </c>
      <c r="P20" s="64">
        <v>33</v>
      </c>
      <c r="Q20" s="64">
        <v>37</v>
      </c>
      <c r="R20" s="64">
        <v>42</v>
      </c>
      <c r="S20" s="64">
        <v>37</v>
      </c>
      <c r="T20" s="64">
        <v>40</v>
      </c>
      <c r="U20" s="64">
        <v>23</v>
      </c>
      <c r="V20" s="64">
        <v>33</v>
      </c>
    </row>
    <row r="21" spans="1:22" s="31" customFormat="1" ht="16.5" customHeight="1" thickTop="1">
      <c r="A21" s="59"/>
      <c r="B21" s="59" t="s">
        <v>25</v>
      </c>
      <c r="C21" s="65">
        <v>173</v>
      </c>
      <c r="D21" s="65">
        <v>149</v>
      </c>
      <c r="E21" s="65">
        <v>124</v>
      </c>
      <c r="F21" s="65">
        <v>124</v>
      </c>
      <c r="G21" s="65">
        <v>139</v>
      </c>
      <c r="H21" s="65">
        <v>151</v>
      </c>
      <c r="I21" s="65">
        <v>117</v>
      </c>
      <c r="J21" s="65">
        <v>132</v>
      </c>
      <c r="K21" s="65">
        <v>116</v>
      </c>
      <c r="L21" s="65">
        <v>88</v>
      </c>
      <c r="M21" s="65">
        <v>100</v>
      </c>
      <c r="N21" s="65">
        <v>86</v>
      </c>
      <c r="O21" s="65">
        <v>91</v>
      </c>
      <c r="P21" s="65">
        <v>75</v>
      </c>
      <c r="Q21" s="65">
        <v>73</v>
      </c>
      <c r="R21" s="65">
        <v>86</v>
      </c>
      <c r="S21" s="65">
        <v>98</v>
      </c>
      <c r="T21" s="65">
        <v>80</v>
      </c>
      <c r="U21" s="65">
        <v>44</v>
      </c>
      <c r="V21" s="65">
        <v>48</v>
      </c>
    </row>
  </sheetData>
  <sheetProtection/>
  <mergeCells count="2">
    <mergeCell ref="A1:V1"/>
    <mergeCell ref="A2:V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23" width="4.7109375" style="0" customWidth="1"/>
  </cols>
  <sheetData>
    <row r="1" spans="1:23" ht="12.75">
      <c r="A1" s="314" t="s">
        <v>78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</row>
    <row r="2" spans="1:23" ht="15.75" customHeight="1">
      <c r="A2" s="320" t="s">
        <v>97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</row>
    <row r="3" spans="1:23" s="31" customFormat="1" ht="12.75">
      <c r="A3" s="316" t="s">
        <v>1</v>
      </c>
      <c r="B3" s="316" t="s">
        <v>31</v>
      </c>
      <c r="C3" s="316">
        <v>1991</v>
      </c>
      <c r="D3" s="316">
        <v>1992</v>
      </c>
      <c r="E3" s="316">
        <v>1993</v>
      </c>
      <c r="F3" s="316">
        <v>1994</v>
      </c>
      <c r="G3" s="316">
        <v>1995</v>
      </c>
      <c r="H3" s="316">
        <v>1996</v>
      </c>
      <c r="I3" s="316">
        <v>1997</v>
      </c>
      <c r="J3" s="316">
        <v>1998</v>
      </c>
      <c r="K3" s="316">
        <v>1999</v>
      </c>
      <c r="L3" s="316">
        <v>2000</v>
      </c>
      <c r="M3" s="316">
        <v>2001</v>
      </c>
      <c r="N3" s="316">
        <v>2002</v>
      </c>
      <c r="O3" s="316">
        <v>2003</v>
      </c>
      <c r="P3" s="316">
        <v>2004</v>
      </c>
      <c r="Q3" s="316">
        <v>2005</v>
      </c>
      <c r="R3" s="316">
        <v>2006</v>
      </c>
      <c r="S3" s="316"/>
      <c r="T3" s="316">
        <v>2007</v>
      </c>
      <c r="U3" s="316">
        <v>2008</v>
      </c>
      <c r="V3" s="316">
        <v>2009</v>
      </c>
      <c r="W3" s="316">
        <v>2010</v>
      </c>
    </row>
    <row r="4" spans="1:23" s="31" customFormat="1" ht="22.5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2" t="s">
        <v>60</v>
      </c>
      <c r="S4" s="2" t="s">
        <v>29</v>
      </c>
      <c r="T4" s="316"/>
      <c r="U4" s="316"/>
      <c r="V4" s="316"/>
      <c r="W4" s="316"/>
    </row>
    <row r="5" spans="1:23" s="31" customFormat="1" ht="13.5" thickBo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8" t="s">
        <v>28</v>
      </c>
      <c r="S5" s="319"/>
      <c r="T5" s="317"/>
      <c r="U5" s="317"/>
      <c r="V5" s="317"/>
      <c r="W5" s="317"/>
    </row>
    <row r="6" spans="1:23" s="31" customFormat="1" ht="16.5" customHeight="1" thickTop="1">
      <c r="A6" s="28" t="s">
        <v>32</v>
      </c>
      <c r="B6" s="30" t="s">
        <v>33</v>
      </c>
      <c r="C6" s="36">
        <v>15</v>
      </c>
      <c r="D6" s="36">
        <v>14</v>
      </c>
      <c r="E6" s="36">
        <v>18</v>
      </c>
      <c r="F6" s="36">
        <v>20</v>
      </c>
      <c r="G6" s="36">
        <v>15</v>
      </c>
      <c r="H6" s="36">
        <v>19</v>
      </c>
      <c r="I6" s="36">
        <v>18</v>
      </c>
      <c r="J6" s="36">
        <v>12</v>
      </c>
      <c r="K6" s="36">
        <v>12</v>
      </c>
      <c r="L6" s="36">
        <v>3</v>
      </c>
      <c r="M6" s="36">
        <v>10</v>
      </c>
      <c r="N6" s="36">
        <v>16</v>
      </c>
      <c r="O6" s="36">
        <v>8</v>
      </c>
      <c r="P6" s="36">
        <v>12</v>
      </c>
      <c r="Q6" s="36">
        <v>9</v>
      </c>
      <c r="R6" s="37">
        <v>6</v>
      </c>
      <c r="S6" s="29">
        <v>2</v>
      </c>
      <c r="T6" s="36">
        <v>17</v>
      </c>
      <c r="U6" s="36">
        <v>14</v>
      </c>
      <c r="V6" s="36">
        <v>6</v>
      </c>
      <c r="W6" s="36">
        <v>7</v>
      </c>
    </row>
    <row r="7" spans="1:23" s="31" customFormat="1" ht="27.75" customHeight="1">
      <c r="A7" s="27" t="s">
        <v>34</v>
      </c>
      <c r="B7" s="33" t="s">
        <v>35</v>
      </c>
      <c r="C7" s="38">
        <v>34</v>
      </c>
      <c r="D7" s="38">
        <v>40</v>
      </c>
      <c r="E7" s="38">
        <v>33</v>
      </c>
      <c r="F7" s="38">
        <v>22</v>
      </c>
      <c r="G7" s="38">
        <v>26</v>
      </c>
      <c r="H7" s="38">
        <v>30</v>
      </c>
      <c r="I7" s="38">
        <v>31</v>
      </c>
      <c r="J7" s="38">
        <v>25</v>
      </c>
      <c r="K7" s="38">
        <v>24</v>
      </c>
      <c r="L7" s="38">
        <v>16</v>
      </c>
      <c r="M7" s="38">
        <v>16</v>
      </c>
      <c r="N7" s="38">
        <v>16</v>
      </c>
      <c r="O7" s="38">
        <v>16</v>
      </c>
      <c r="P7" s="38">
        <v>21</v>
      </c>
      <c r="Q7" s="38">
        <v>19</v>
      </c>
      <c r="R7" s="39">
        <v>9</v>
      </c>
      <c r="S7" s="32">
        <v>10</v>
      </c>
      <c r="T7" s="38">
        <v>18</v>
      </c>
      <c r="U7" s="38">
        <v>20</v>
      </c>
      <c r="V7" s="38">
        <v>17</v>
      </c>
      <c r="W7" s="38">
        <v>22</v>
      </c>
    </row>
    <row r="8" spans="1:23" s="31" customFormat="1" ht="27.75" customHeight="1">
      <c r="A8" s="27" t="s">
        <v>36</v>
      </c>
      <c r="B8" s="33" t="s">
        <v>37</v>
      </c>
      <c r="C8" s="38">
        <v>2</v>
      </c>
      <c r="D8" s="38">
        <v>2</v>
      </c>
      <c r="E8" s="38">
        <v>0</v>
      </c>
      <c r="F8" s="38">
        <v>0</v>
      </c>
      <c r="G8" s="38">
        <v>4</v>
      </c>
      <c r="H8" s="38">
        <v>1</v>
      </c>
      <c r="I8" s="38">
        <v>3</v>
      </c>
      <c r="J8" s="38">
        <v>1</v>
      </c>
      <c r="K8" s="38">
        <v>1</v>
      </c>
      <c r="L8" s="38">
        <v>0</v>
      </c>
      <c r="M8" s="38">
        <v>1</v>
      </c>
      <c r="N8" s="38">
        <v>1</v>
      </c>
      <c r="O8" s="38">
        <v>0</v>
      </c>
      <c r="P8" s="38">
        <v>1</v>
      </c>
      <c r="Q8" s="38">
        <v>2</v>
      </c>
      <c r="R8" s="39">
        <v>0</v>
      </c>
      <c r="S8" s="32">
        <v>0</v>
      </c>
      <c r="T8" s="38">
        <v>3</v>
      </c>
      <c r="U8" s="38">
        <v>2</v>
      </c>
      <c r="V8" s="38">
        <v>1</v>
      </c>
      <c r="W8" s="38">
        <v>2</v>
      </c>
    </row>
    <row r="9" spans="1:23" s="31" customFormat="1" ht="27.75" customHeight="1">
      <c r="A9" s="27" t="s">
        <v>38</v>
      </c>
      <c r="B9" s="33" t="s">
        <v>39</v>
      </c>
      <c r="C9" s="38">
        <v>6</v>
      </c>
      <c r="D9" s="38">
        <v>2</v>
      </c>
      <c r="E9" s="38">
        <v>9</v>
      </c>
      <c r="F9" s="38">
        <v>5</v>
      </c>
      <c r="G9" s="38">
        <v>9</v>
      </c>
      <c r="H9" s="38">
        <v>6</v>
      </c>
      <c r="I9" s="38">
        <v>1</v>
      </c>
      <c r="J9" s="38">
        <v>8</v>
      </c>
      <c r="K9" s="38">
        <v>4</v>
      </c>
      <c r="L9" s="38">
        <v>4</v>
      </c>
      <c r="M9" s="38">
        <v>4</v>
      </c>
      <c r="N9" s="38">
        <v>6</v>
      </c>
      <c r="O9" s="38">
        <v>5</v>
      </c>
      <c r="P9" s="38">
        <v>4</v>
      </c>
      <c r="Q9" s="38">
        <v>8</v>
      </c>
      <c r="R9" s="39">
        <v>1</v>
      </c>
      <c r="S9" s="32">
        <v>1</v>
      </c>
      <c r="T9" s="38">
        <v>5</v>
      </c>
      <c r="U9" s="38">
        <v>10</v>
      </c>
      <c r="V9" s="38">
        <v>3</v>
      </c>
      <c r="W9" s="38">
        <v>2</v>
      </c>
    </row>
    <row r="10" spans="1:23" s="31" customFormat="1" ht="27.75" customHeight="1">
      <c r="A10" s="27" t="s">
        <v>40</v>
      </c>
      <c r="B10" s="33" t="s">
        <v>41</v>
      </c>
      <c r="C10" s="38">
        <v>0</v>
      </c>
      <c r="D10" s="38">
        <v>0</v>
      </c>
      <c r="E10" s="38">
        <v>2</v>
      </c>
      <c r="F10" s="38">
        <v>0</v>
      </c>
      <c r="G10" s="38">
        <v>0</v>
      </c>
      <c r="H10" s="38">
        <v>1</v>
      </c>
      <c r="I10" s="38">
        <v>1</v>
      </c>
      <c r="J10" s="38">
        <v>0</v>
      </c>
      <c r="K10" s="38">
        <v>0</v>
      </c>
      <c r="L10" s="38">
        <v>0</v>
      </c>
      <c r="M10" s="38">
        <v>1</v>
      </c>
      <c r="N10" s="38">
        <v>0</v>
      </c>
      <c r="O10" s="38">
        <v>0</v>
      </c>
      <c r="P10" s="38">
        <v>0</v>
      </c>
      <c r="Q10" s="38">
        <v>0</v>
      </c>
      <c r="R10" s="39">
        <v>0</v>
      </c>
      <c r="S10" s="32">
        <v>0</v>
      </c>
      <c r="T10" s="38">
        <v>0</v>
      </c>
      <c r="U10" s="38">
        <v>0</v>
      </c>
      <c r="V10" s="38">
        <v>0</v>
      </c>
      <c r="W10" s="38">
        <v>0</v>
      </c>
    </row>
    <row r="11" spans="1:23" s="31" customFormat="1" ht="16.5" customHeight="1">
      <c r="A11" s="27" t="s">
        <v>42</v>
      </c>
      <c r="B11" s="33" t="s">
        <v>43</v>
      </c>
      <c r="C11" s="38">
        <v>44</v>
      </c>
      <c r="D11" s="38">
        <v>31</v>
      </c>
      <c r="E11" s="38">
        <v>34</v>
      </c>
      <c r="F11" s="38">
        <v>30</v>
      </c>
      <c r="G11" s="38">
        <v>38</v>
      </c>
      <c r="H11" s="38">
        <v>32</v>
      </c>
      <c r="I11" s="38">
        <v>37</v>
      </c>
      <c r="J11" s="38">
        <v>39</v>
      </c>
      <c r="K11" s="38">
        <v>18</v>
      </c>
      <c r="L11" s="38">
        <v>26</v>
      </c>
      <c r="M11" s="38">
        <v>33</v>
      </c>
      <c r="N11" s="38">
        <v>24</v>
      </c>
      <c r="O11" s="38">
        <v>32</v>
      </c>
      <c r="P11" s="38">
        <v>25</v>
      </c>
      <c r="Q11" s="38">
        <v>18</v>
      </c>
      <c r="R11" s="39">
        <v>14</v>
      </c>
      <c r="S11" s="32">
        <v>11</v>
      </c>
      <c r="T11" s="38">
        <v>36</v>
      </c>
      <c r="U11" s="38">
        <v>22</v>
      </c>
      <c r="V11" s="38">
        <v>15</v>
      </c>
      <c r="W11" s="38">
        <v>14</v>
      </c>
    </row>
    <row r="12" spans="1:23" s="31" customFormat="1" ht="27.75" customHeight="1">
      <c r="A12" s="27" t="s">
        <v>44</v>
      </c>
      <c r="B12" s="33" t="s">
        <v>45</v>
      </c>
      <c r="C12" s="38">
        <v>8</v>
      </c>
      <c r="D12" s="38">
        <v>5</v>
      </c>
      <c r="E12" s="38">
        <v>7</v>
      </c>
      <c r="F12" s="38">
        <v>1</v>
      </c>
      <c r="G12" s="38">
        <v>8</v>
      </c>
      <c r="H12" s="38">
        <v>10</v>
      </c>
      <c r="I12" s="38">
        <v>7</v>
      </c>
      <c r="J12" s="38">
        <v>5</v>
      </c>
      <c r="K12" s="38">
        <v>3</v>
      </c>
      <c r="L12" s="38">
        <v>5</v>
      </c>
      <c r="M12" s="38">
        <v>2</v>
      </c>
      <c r="N12" s="38">
        <v>4</v>
      </c>
      <c r="O12" s="38">
        <v>1</v>
      </c>
      <c r="P12" s="38">
        <v>4</v>
      </c>
      <c r="Q12" s="38">
        <v>2</v>
      </c>
      <c r="R12" s="39">
        <v>2</v>
      </c>
      <c r="S12" s="32">
        <v>3</v>
      </c>
      <c r="T12" s="38">
        <v>3</v>
      </c>
      <c r="U12" s="38">
        <v>0</v>
      </c>
      <c r="V12" s="38">
        <v>0</v>
      </c>
      <c r="W12" s="38">
        <v>2</v>
      </c>
    </row>
    <row r="13" spans="1:23" s="31" customFormat="1" ht="27.75" customHeight="1">
      <c r="A13" s="61"/>
      <c r="B13" s="61" t="s">
        <v>79</v>
      </c>
      <c r="C13" s="62">
        <v>109</v>
      </c>
      <c r="D13" s="62">
        <v>94</v>
      </c>
      <c r="E13" s="62">
        <v>103</v>
      </c>
      <c r="F13" s="62">
        <v>78</v>
      </c>
      <c r="G13" s="62">
        <v>100</v>
      </c>
      <c r="H13" s="62">
        <v>99</v>
      </c>
      <c r="I13" s="62">
        <v>98</v>
      </c>
      <c r="J13" s="62">
        <v>90</v>
      </c>
      <c r="K13" s="62">
        <v>62</v>
      </c>
      <c r="L13" s="62">
        <v>54</v>
      </c>
      <c r="M13" s="62">
        <v>67</v>
      </c>
      <c r="N13" s="62">
        <v>67</v>
      </c>
      <c r="O13" s="62">
        <v>62</v>
      </c>
      <c r="P13" s="62">
        <v>67</v>
      </c>
      <c r="Q13" s="62">
        <v>58</v>
      </c>
      <c r="R13" s="62">
        <v>32</v>
      </c>
      <c r="S13" s="62">
        <v>27</v>
      </c>
      <c r="T13" s="62">
        <v>82</v>
      </c>
      <c r="U13" s="62">
        <v>68</v>
      </c>
      <c r="V13" s="62">
        <v>42</v>
      </c>
      <c r="W13" s="62">
        <v>49</v>
      </c>
    </row>
    <row r="14" spans="1:23" s="31" customFormat="1" ht="27.75" customHeight="1">
      <c r="A14" s="27" t="s">
        <v>46</v>
      </c>
      <c r="B14" s="33" t="s">
        <v>47</v>
      </c>
      <c r="C14" s="38">
        <v>94</v>
      </c>
      <c r="D14" s="38">
        <v>73</v>
      </c>
      <c r="E14" s="38">
        <v>67</v>
      </c>
      <c r="F14" s="38">
        <v>57</v>
      </c>
      <c r="G14" s="38">
        <v>75</v>
      </c>
      <c r="H14" s="38">
        <v>79</v>
      </c>
      <c r="I14" s="38">
        <v>79</v>
      </c>
      <c r="J14" s="38">
        <v>65</v>
      </c>
      <c r="K14" s="38">
        <v>50</v>
      </c>
      <c r="L14" s="38">
        <v>59</v>
      </c>
      <c r="M14" s="38">
        <v>50</v>
      </c>
      <c r="N14" s="38">
        <v>32</v>
      </c>
      <c r="O14" s="38">
        <v>43</v>
      </c>
      <c r="P14" s="38">
        <v>37</v>
      </c>
      <c r="Q14" s="41">
        <v>40</v>
      </c>
      <c r="R14" s="39">
        <v>21</v>
      </c>
      <c r="S14" s="32">
        <v>16</v>
      </c>
      <c r="T14" s="41">
        <v>48</v>
      </c>
      <c r="U14" s="41">
        <v>50</v>
      </c>
      <c r="V14" s="41">
        <v>29</v>
      </c>
      <c r="W14" s="41">
        <v>38</v>
      </c>
    </row>
    <row r="15" spans="1:23" s="31" customFormat="1" ht="27.75" customHeight="1">
      <c r="A15" s="27" t="s">
        <v>48</v>
      </c>
      <c r="B15" s="33" t="s">
        <v>49</v>
      </c>
      <c r="C15" s="38">
        <v>1</v>
      </c>
      <c r="D15" s="38">
        <v>1</v>
      </c>
      <c r="E15" s="38">
        <v>1</v>
      </c>
      <c r="F15" s="38">
        <v>2</v>
      </c>
      <c r="G15" s="38">
        <v>2</v>
      </c>
      <c r="H15" s="38">
        <v>3</v>
      </c>
      <c r="I15" s="38">
        <v>2</v>
      </c>
      <c r="J15" s="38">
        <v>1</v>
      </c>
      <c r="K15" s="38">
        <v>4</v>
      </c>
      <c r="L15" s="38">
        <v>3</v>
      </c>
      <c r="M15" s="38">
        <v>0</v>
      </c>
      <c r="N15" s="38">
        <v>0</v>
      </c>
      <c r="O15" s="38">
        <v>1</v>
      </c>
      <c r="P15" s="38">
        <v>3</v>
      </c>
      <c r="Q15" s="41">
        <v>1</v>
      </c>
      <c r="R15" s="39">
        <v>0</v>
      </c>
      <c r="S15" s="32">
        <v>1</v>
      </c>
      <c r="T15" s="41">
        <v>1</v>
      </c>
      <c r="U15" s="41">
        <v>2</v>
      </c>
      <c r="V15" s="41">
        <v>2</v>
      </c>
      <c r="W15" s="41">
        <v>1</v>
      </c>
    </row>
    <row r="16" spans="1:23" s="31" customFormat="1" ht="27.75" customHeight="1">
      <c r="A16" s="27" t="s">
        <v>50</v>
      </c>
      <c r="B16" s="33" t="s">
        <v>51</v>
      </c>
      <c r="C16" s="38">
        <v>3</v>
      </c>
      <c r="D16" s="38">
        <v>5</v>
      </c>
      <c r="E16" s="38">
        <v>2</v>
      </c>
      <c r="F16" s="38">
        <v>2</v>
      </c>
      <c r="G16" s="38">
        <v>1</v>
      </c>
      <c r="H16" s="38">
        <v>0</v>
      </c>
      <c r="I16" s="38">
        <v>4</v>
      </c>
      <c r="J16" s="38">
        <v>2</v>
      </c>
      <c r="K16" s="38">
        <v>2</v>
      </c>
      <c r="L16" s="38">
        <v>1</v>
      </c>
      <c r="M16" s="38">
        <v>2</v>
      </c>
      <c r="N16" s="38">
        <v>0</v>
      </c>
      <c r="O16" s="38">
        <v>3</v>
      </c>
      <c r="P16" s="38">
        <v>0</v>
      </c>
      <c r="Q16" s="41">
        <v>2</v>
      </c>
      <c r="R16" s="39">
        <v>1</v>
      </c>
      <c r="S16" s="32">
        <v>0</v>
      </c>
      <c r="T16" s="41">
        <v>1</v>
      </c>
      <c r="U16" s="41">
        <v>1</v>
      </c>
      <c r="V16" s="41">
        <v>0</v>
      </c>
      <c r="W16" s="41">
        <v>0</v>
      </c>
    </row>
    <row r="17" spans="1:23" s="31" customFormat="1" ht="27.75" customHeight="1">
      <c r="A17" s="61"/>
      <c r="B17" s="61" t="s">
        <v>80</v>
      </c>
      <c r="C17" s="62">
        <v>98</v>
      </c>
      <c r="D17" s="62">
        <v>79</v>
      </c>
      <c r="E17" s="62">
        <v>70</v>
      </c>
      <c r="F17" s="62">
        <v>61</v>
      </c>
      <c r="G17" s="62">
        <v>78</v>
      </c>
      <c r="H17" s="62">
        <v>82</v>
      </c>
      <c r="I17" s="62">
        <v>85</v>
      </c>
      <c r="J17" s="62">
        <v>68</v>
      </c>
      <c r="K17" s="62">
        <v>56</v>
      </c>
      <c r="L17" s="62">
        <v>63</v>
      </c>
      <c r="M17" s="62">
        <v>52</v>
      </c>
      <c r="N17" s="62">
        <v>32</v>
      </c>
      <c r="O17" s="62">
        <v>47</v>
      </c>
      <c r="P17" s="62">
        <v>40</v>
      </c>
      <c r="Q17" s="62">
        <v>43</v>
      </c>
      <c r="R17" s="62">
        <v>22</v>
      </c>
      <c r="S17" s="62">
        <v>17</v>
      </c>
      <c r="T17" s="62">
        <v>50</v>
      </c>
      <c r="U17" s="62">
        <v>53</v>
      </c>
      <c r="V17" s="62">
        <v>31</v>
      </c>
      <c r="W17" s="62">
        <v>39</v>
      </c>
    </row>
    <row r="18" spans="1:23" s="31" customFormat="1" ht="27.75" customHeight="1">
      <c r="A18" s="27" t="s">
        <v>52</v>
      </c>
      <c r="B18" s="33" t="s">
        <v>53</v>
      </c>
      <c r="C18" s="38">
        <v>42</v>
      </c>
      <c r="D18" s="38">
        <v>46</v>
      </c>
      <c r="E18" s="38">
        <v>37</v>
      </c>
      <c r="F18" s="38">
        <v>41</v>
      </c>
      <c r="G18" s="38">
        <v>47</v>
      </c>
      <c r="H18" s="38">
        <v>63</v>
      </c>
      <c r="I18" s="38">
        <v>52</v>
      </c>
      <c r="J18" s="38">
        <v>50</v>
      </c>
      <c r="K18" s="38">
        <v>37</v>
      </c>
      <c r="L18" s="38">
        <v>32</v>
      </c>
      <c r="M18" s="38">
        <v>37</v>
      </c>
      <c r="N18" s="38">
        <v>25</v>
      </c>
      <c r="O18" s="38">
        <v>23</v>
      </c>
      <c r="P18" s="38">
        <v>20</v>
      </c>
      <c r="Q18" s="41">
        <v>17</v>
      </c>
      <c r="R18" s="39">
        <v>12</v>
      </c>
      <c r="S18" s="32">
        <v>5</v>
      </c>
      <c r="T18" s="41">
        <v>6</v>
      </c>
      <c r="U18" s="41">
        <v>17</v>
      </c>
      <c r="V18" s="41">
        <v>14</v>
      </c>
      <c r="W18" s="41">
        <v>13</v>
      </c>
    </row>
    <row r="19" spans="1:23" s="31" customFormat="1" ht="27.75" customHeight="1">
      <c r="A19" s="27" t="s">
        <v>54</v>
      </c>
      <c r="B19" s="33" t="s">
        <v>55</v>
      </c>
      <c r="C19" s="38">
        <v>37</v>
      </c>
      <c r="D19" s="38">
        <v>35</v>
      </c>
      <c r="E19" s="38">
        <v>59</v>
      </c>
      <c r="F19" s="38">
        <v>55</v>
      </c>
      <c r="G19" s="38">
        <v>59</v>
      </c>
      <c r="H19" s="38">
        <v>64</v>
      </c>
      <c r="I19" s="38">
        <v>67</v>
      </c>
      <c r="J19" s="38">
        <v>77</v>
      </c>
      <c r="K19" s="38">
        <v>53</v>
      </c>
      <c r="L19" s="38">
        <v>54</v>
      </c>
      <c r="M19" s="38">
        <v>37</v>
      </c>
      <c r="N19" s="38">
        <v>43</v>
      </c>
      <c r="O19" s="38">
        <v>46</v>
      </c>
      <c r="P19" s="38">
        <v>41</v>
      </c>
      <c r="Q19" s="41">
        <v>39</v>
      </c>
      <c r="R19" s="39">
        <v>25</v>
      </c>
      <c r="S19" s="32">
        <v>22</v>
      </c>
      <c r="T19" s="41">
        <v>53</v>
      </c>
      <c r="U19" s="41">
        <v>85</v>
      </c>
      <c r="V19" s="41">
        <v>49</v>
      </c>
      <c r="W19" s="41">
        <v>41</v>
      </c>
    </row>
    <row r="20" spans="1:23" s="31" customFormat="1" ht="16.5" customHeight="1">
      <c r="A20" s="27" t="s">
        <v>56</v>
      </c>
      <c r="B20" s="33" t="s">
        <v>57</v>
      </c>
      <c r="C20" s="38">
        <v>6</v>
      </c>
      <c r="D20" s="38">
        <v>2</v>
      </c>
      <c r="E20" s="38">
        <v>10</v>
      </c>
      <c r="F20" s="38">
        <v>4</v>
      </c>
      <c r="G20" s="38">
        <v>7</v>
      </c>
      <c r="H20" s="38">
        <v>7</v>
      </c>
      <c r="I20" s="38">
        <v>2</v>
      </c>
      <c r="J20" s="38">
        <v>11</v>
      </c>
      <c r="K20" s="38">
        <v>4</v>
      </c>
      <c r="L20" s="38">
        <v>4</v>
      </c>
      <c r="M20" s="38">
        <v>4</v>
      </c>
      <c r="N20" s="38">
        <v>6</v>
      </c>
      <c r="O20" s="38">
        <v>3</v>
      </c>
      <c r="P20" s="38">
        <v>3</v>
      </c>
      <c r="Q20" s="41">
        <v>1</v>
      </c>
      <c r="R20" s="39">
        <v>4</v>
      </c>
      <c r="S20" s="32">
        <v>2</v>
      </c>
      <c r="T20" s="41">
        <v>7</v>
      </c>
      <c r="U20" s="41">
        <v>2</v>
      </c>
      <c r="V20" s="41">
        <v>1</v>
      </c>
      <c r="W20" s="41">
        <v>3</v>
      </c>
    </row>
    <row r="21" spans="1:23" s="31" customFormat="1" ht="16.5" customHeight="1">
      <c r="A21" s="27" t="s">
        <v>58</v>
      </c>
      <c r="B21" s="33" t="s">
        <v>59</v>
      </c>
      <c r="C21" s="38">
        <v>5</v>
      </c>
      <c r="D21" s="38">
        <v>4</v>
      </c>
      <c r="E21" s="38">
        <v>11</v>
      </c>
      <c r="F21" s="40">
        <v>6</v>
      </c>
      <c r="G21" s="40">
        <v>5</v>
      </c>
      <c r="H21" s="40">
        <v>19</v>
      </c>
      <c r="I21" s="40">
        <v>18</v>
      </c>
      <c r="J21" s="40">
        <v>6</v>
      </c>
      <c r="K21" s="40">
        <v>7</v>
      </c>
      <c r="L21" s="40">
        <v>14</v>
      </c>
      <c r="M21" s="40">
        <v>22</v>
      </c>
      <c r="N21" s="40">
        <v>9</v>
      </c>
      <c r="O21" s="40">
        <v>14</v>
      </c>
      <c r="P21" s="40">
        <v>17</v>
      </c>
      <c r="Q21" s="42">
        <v>27</v>
      </c>
      <c r="R21" s="39">
        <v>4</v>
      </c>
      <c r="S21" s="32">
        <v>5</v>
      </c>
      <c r="T21" s="42">
        <v>10</v>
      </c>
      <c r="U21" s="42">
        <v>17</v>
      </c>
      <c r="V21" s="42">
        <v>9</v>
      </c>
      <c r="W21" s="42">
        <v>13</v>
      </c>
    </row>
    <row r="22" spans="1:23" s="31" customFormat="1" ht="16.5" customHeight="1" thickBot="1">
      <c r="A22" s="63"/>
      <c r="B22" s="63" t="s">
        <v>81</v>
      </c>
      <c r="C22" s="64">
        <v>90</v>
      </c>
      <c r="D22" s="64">
        <v>87</v>
      </c>
      <c r="E22" s="64">
        <v>117</v>
      </c>
      <c r="F22" s="64">
        <v>106</v>
      </c>
      <c r="G22" s="64">
        <v>118</v>
      </c>
      <c r="H22" s="64">
        <v>153</v>
      </c>
      <c r="I22" s="64">
        <v>139</v>
      </c>
      <c r="J22" s="64">
        <v>144</v>
      </c>
      <c r="K22" s="64">
        <v>101</v>
      </c>
      <c r="L22" s="64">
        <v>104</v>
      </c>
      <c r="M22" s="64">
        <v>100</v>
      </c>
      <c r="N22" s="64">
        <v>83</v>
      </c>
      <c r="O22" s="64">
        <v>86</v>
      </c>
      <c r="P22" s="64">
        <v>81</v>
      </c>
      <c r="Q22" s="64">
        <v>84</v>
      </c>
      <c r="R22" s="64">
        <v>45</v>
      </c>
      <c r="S22" s="64">
        <v>34</v>
      </c>
      <c r="T22" s="64">
        <v>76</v>
      </c>
      <c r="U22" s="64">
        <v>121</v>
      </c>
      <c r="V22" s="64">
        <v>73</v>
      </c>
      <c r="W22" s="64">
        <v>70</v>
      </c>
    </row>
    <row r="23" spans="1:23" s="31" customFormat="1" ht="16.5" customHeight="1" thickTop="1">
      <c r="A23" s="59"/>
      <c r="B23" s="59" t="s">
        <v>25</v>
      </c>
      <c r="C23" s="65">
        <v>297</v>
      </c>
      <c r="D23" s="65">
        <v>260</v>
      </c>
      <c r="E23" s="65">
        <v>290</v>
      </c>
      <c r="F23" s="65">
        <v>245</v>
      </c>
      <c r="G23" s="65">
        <v>296</v>
      </c>
      <c r="H23" s="65">
        <v>334</v>
      </c>
      <c r="I23" s="65">
        <v>322</v>
      </c>
      <c r="J23" s="65">
        <v>302</v>
      </c>
      <c r="K23" s="65">
        <v>219</v>
      </c>
      <c r="L23" s="65">
        <v>221</v>
      </c>
      <c r="M23" s="65">
        <v>219</v>
      </c>
      <c r="N23" s="65">
        <v>182</v>
      </c>
      <c r="O23" s="65">
        <v>195</v>
      </c>
      <c r="P23" s="65">
        <v>188</v>
      </c>
      <c r="Q23" s="65">
        <v>185</v>
      </c>
      <c r="R23" s="65">
        <v>99</v>
      </c>
      <c r="S23" s="65">
        <v>78</v>
      </c>
      <c r="T23" s="65">
        <v>208</v>
      </c>
      <c r="U23" s="65">
        <v>242</v>
      </c>
      <c r="V23" s="65">
        <v>146</v>
      </c>
      <c r="W23" s="65">
        <v>158</v>
      </c>
    </row>
    <row r="24" ht="15.75">
      <c r="A24" s="1"/>
    </row>
  </sheetData>
  <sheetProtection/>
  <mergeCells count="25">
    <mergeCell ref="U3:U5"/>
    <mergeCell ref="T3:T5"/>
    <mergeCell ref="C3:C5"/>
    <mergeCell ref="D3:D5"/>
    <mergeCell ref="E3:E5"/>
    <mergeCell ref="F3:F5"/>
    <mergeCell ref="K3:K5"/>
    <mergeCell ref="P3:P5"/>
    <mergeCell ref="Q3:Q5"/>
    <mergeCell ref="A3:A5"/>
    <mergeCell ref="B3:B5"/>
    <mergeCell ref="G3:G5"/>
    <mergeCell ref="N3:N5"/>
    <mergeCell ref="M3:M5"/>
    <mergeCell ref="O3:O5"/>
    <mergeCell ref="V3:V5"/>
    <mergeCell ref="W3:W5"/>
    <mergeCell ref="R5:S5"/>
    <mergeCell ref="A1:W1"/>
    <mergeCell ref="A2:W2"/>
    <mergeCell ref="H3:H5"/>
    <mergeCell ref="I3:I5"/>
    <mergeCell ref="J3:J5"/>
    <mergeCell ref="R3:S3"/>
    <mergeCell ref="L3:L5"/>
  </mergeCells>
  <printOptions/>
  <pageMargins left="0.47" right="0.39" top="1" bottom="0.37" header="0.4921259845" footer="0.2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B1">
      <selection activeCell="B26" sqref="B26"/>
    </sheetView>
  </sheetViews>
  <sheetFormatPr defaultColWidth="9.140625" defaultRowHeight="12.75"/>
  <cols>
    <col min="1" max="1" width="5.8515625" style="0" customWidth="1"/>
    <col min="2" max="2" width="75.8515625" style="0" customWidth="1"/>
    <col min="3" max="8" width="8.7109375" style="0" customWidth="1"/>
  </cols>
  <sheetData>
    <row r="1" spans="1:8" ht="12.75">
      <c r="A1" s="314" t="s">
        <v>86</v>
      </c>
      <c r="B1" s="314"/>
      <c r="C1" s="314"/>
      <c r="D1" s="314"/>
      <c r="E1" s="314"/>
      <c r="F1" s="314"/>
      <c r="G1" s="314"/>
      <c r="H1" s="314"/>
    </row>
    <row r="2" spans="1:8" ht="37.5" customHeight="1">
      <c r="A2" s="320" t="s">
        <v>98</v>
      </c>
      <c r="B2" s="320"/>
      <c r="C2" s="320"/>
      <c r="D2" s="320"/>
      <c r="E2" s="320"/>
      <c r="F2" s="320"/>
      <c r="G2" s="320"/>
      <c r="H2" s="320"/>
    </row>
    <row r="3" spans="1:8" s="31" customFormat="1" ht="12.75">
      <c r="A3" s="316" t="s">
        <v>1</v>
      </c>
      <c r="B3" s="316" t="s">
        <v>88</v>
      </c>
      <c r="C3" s="316">
        <v>2006</v>
      </c>
      <c r="D3" s="316"/>
      <c r="E3" s="316">
        <v>2007</v>
      </c>
      <c r="F3" s="316">
        <v>2008</v>
      </c>
      <c r="G3" s="316">
        <v>2009</v>
      </c>
      <c r="H3" s="316">
        <v>2010</v>
      </c>
    </row>
    <row r="4" spans="1:8" s="31" customFormat="1" ht="12.75">
      <c r="A4" s="316"/>
      <c r="B4" s="316"/>
      <c r="C4" s="2" t="s">
        <v>60</v>
      </c>
      <c r="D4" s="2" t="s">
        <v>29</v>
      </c>
      <c r="E4" s="316"/>
      <c r="F4" s="316"/>
      <c r="G4" s="316"/>
      <c r="H4" s="316"/>
    </row>
    <row r="5" spans="1:8" s="31" customFormat="1" ht="13.5" thickBot="1">
      <c r="A5" s="317"/>
      <c r="B5" s="317"/>
      <c r="C5" s="318" t="s">
        <v>28</v>
      </c>
      <c r="D5" s="319"/>
      <c r="E5" s="317"/>
      <c r="F5" s="317"/>
      <c r="G5" s="317"/>
      <c r="H5" s="317"/>
    </row>
    <row r="6" spans="1:8" s="31" customFormat="1" ht="22.5" customHeight="1" thickTop="1">
      <c r="A6" s="28" t="s">
        <v>32</v>
      </c>
      <c r="B6" s="30" t="s">
        <v>33</v>
      </c>
      <c r="C6" s="43">
        <v>0</v>
      </c>
      <c r="D6" s="44">
        <v>29</v>
      </c>
      <c r="E6" s="45">
        <v>83</v>
      </c>
      <c r="F6" s="45">
        <v>76</v>
      </c>
      <c r="G6" s="45">
        <v>79</v>
      </c>
      <c r="H6" s="45">
        <v>58</v>
      </c>
    </row>
    <row r="7" spans="1:8" s="31" customFormat="1" ht="22.5" customHeight="1">
      <c r="A7" s="27" t="s">
        <v>34</v>
      </c>
      <c r="B7" s="33" t="s">
        <v>35</v>
      </c>
      <c r="C7" s="46">
        <v>0</v>
      </c>
      <c r="D7" s="47">
        <v>33</v>
      </c>
      <c r="E7" s="48">
        <v>88</v>
      </c>
      <c r="F7" s="48">
        <v>78</v>
      </c>
      <c r="G7" s="48">
        <v>48</v>
      </c>
      <c r="H7" s="48">
        <v>28</v>
      </c>
    </row>
    <row r="8" spans="1:8" s="31" customFormat="1" ht="22.5" customHeight="1">
      <c r="A8" s="27" t="s">
        <v>36</v>
      </c>
      <c r="B8" s="33" t="s">
        <v>37</v>
      </c>
      <c r="C8" s="46">
        <v>0</v>
      </c>
      <c r="D8" s="47">
        <v>4</v>
      </c>
      <c r="E8" s="48">
        <v>22</v>
      </c>
      <c r="F8" s="48">
        <v>26</v>
      </c>
      <c r="G8" s="48">
        <v>16</v>
      </c>
      <c r="H8" s="48">
        <v>5</v>
      </c>
    </row>
    <row r="9" spans="1:8" s="31" customFormat="1" ht="22.5" customHeight="1">
      <c r="A9" s="27" t="s">
        <v>38</v>
      </c>
      <c r="B9" s="33" t="s">
        <v>39</v>
      </c>
      <c r="C9" s="46">
        <v>0</v>
      </c>
      <c r="D9" s="47">
        <v>15</v>
      </c>
      <c r="E9" s="48">
        <v>60</v>
      </c>
      <c r="F9" s="48">
        <v>67</v>
      </c>
      <c r="G9" s="48">
        <v>55</v>
      </c>
      <c r="H9" s="48">
        <v>46</v>
      </c>
    </row>
    <row r="10" spans="1:8" s="31" customFormat="1" ht="22.5" customHeight="1">
      <c r="A10" s="27" t="s">
        <v>40</v>
      </c>
      <c r="B10" s="33" t="s">
        <v>41</v>
      </c>
      <c r="C10" s="46">
        <v>0</v>
      </c>
      <c r="D10" s="47">
        <v>1</v>
      </c>
      <c r="E10" s="48">
        <v>1</v>
      </c>
      <c r="F10" s="48">
        <v>4</v>
      </c>
      <c r="G10" s="48">
        <v>1</v>
      </c>
      <c r="H10" s="48">
        <v>3</v>
      </c>
    </row>
    <row r="11" spans="1:8" s="31" customFormat="1" ht="22.5" customHeight="1">
      <c r="A11" s="27" t="s">
        <v>42</v>
      </c>
      <c r="B11" s="33" t="s">
        <v>43</v>
      </c>
      <c r="C11" s="46">
        <v>0</v>
      </c>
      <c r="D11" s="47">
        <v>47</v>
      </c>
      <c r="E11" s="48">
        <v>134</v>
      </c>
      <c r="F11" s="48">
        <v>145</v>
      </c>
      <c r="G11" s="48">
        <v>65</v>
      </c>
      <c r="H11" s="48">
        <v>18</v>
      </c>
    </row>
    <row r="12" spans="1:8" s="31" customFormat="1" ht="22.5" customHeight="1">
      <c r="A12" s="27" t="s">
        <v>44</v>
      </c>
      <c r="B12" s="33" t="s">
        <v>45</v>
      </c>
      <c r="C12" s="46">
        <v>0</v>
      </c>
      <c r="D12" s="47">
        <v>9</v>
      </c>
      <c r="E12" s="48">
        <v>22</v>
      </c>
      <c r="F12" s="48">
        <v>22</v>
      </c>
      <c r="G12" s="48">
        <v>13</v>
      </c>
      <c r="H12" s="48">
        <v>3</v>
      </c>
    </row>
    <row r="13" spans="1:8" s="31" customFormat="1" ht="22.5" customHeight="1">
      <c r="A13" s="61"/>
      <c r="B13" s="61" t="s">
        <v>90</v>
      </c>
      <c r="C13" s="67">
        <v>0</v>
      </c>
      <c r="D13" s="67">
        <v>138</v>
      </c>
      <c r="E13" s="67">
        <v>410</v>
      </c>
      <c r="F13" s="67">
        <v>418</v>
      </c>
      <c r="G13" s="67">
        <v>277</v>
      </c>
      <c r="H13" s="67">
        <v>161</v>
      </c>
    </row>
    <row r="14" spans="1:8" s="31" customFormat="1" ht="22.5" customHeight="1">
      <c r="A14" s="27" t="s">
        <v>46</v>
      </c>
      <c r="B14" s="33" t="s">
        <v>47</v>
      </c>
      <c r="C14" s="46">
        <v>0</v>
      </c>
      <c r="D14" s="47">
        <v>63</v>
      </c>
      <c r="E14" s="49">
        <v>195</v>
      </c>
      <c r="F14" s="49">
        <v>215</v>
      </c>
      <c r="G14" s="49">
        <v>145</v>
      </c>
      <c r="H14" s="49">
        <v>108</v>
      </c>
    </row>
    <row r="15" spans="1:8" s="31" customFormat="1" ht="22.5" customHeight="1">
      <c r="A15" s="27" t="s">
        <v>48</v>
      </c>
      <c r="B15" s="33" t="s">
        <v>49</v>
      </c>
      <c r="C15" s="46">
        <v>0</v>
      </c>
      <c r="D15" s="47">
        <v>1</v>
      </c>
      <c r="E15" s="49">
        <v>3</v>
      </c>
      <c r="F15" s="49">
        <v>7</v>
      </c>
      <c r="G15" s="49">
        <v>10</v>
      </c>
      <c r="H15" s="49">
        <v>3</v>
      </c>
    </row>
    <row r="16" spans="1:8" s="31" customFormat="1" ht="22.5" customHeight="1">
      <c r="A16" s="27" t="s">
        <v>50</v>
      </c>
      <c r="B16" s="33" t="s">
        <v>51</v>
      </c>
      <c r="C16" s="46">
        <v>0</v>
      </c>
      <c r="D16" s="47">
        <v>2</v>
      </c>
      <c r="E16" s="49">
        <v>8</v>
      </c>
      <c r="F16" s="49">
        <v>7</v>
      </c>
      <c r="G16" s="49">
        <v>8</v>
      </c>
      <c r="H16" s="49">
        <v>12</v>
      </c>
    </row>
    <row r="17" spans="1:8" s="31" customFormat="1" ht="22.5" customHeight="1">
      <c r="A17" s="61"/>
      <c r="B17" s="61" t="s">
        <v>89</v>
      </c>
      <c r="C17" s="67">
        <v>0</v>
      </c>
      <c r="D17" s="67">
        <v>66</v>
      </c>
      <c r="E17" s="67">
        <v>206</v>
      </c>
      <c r="F17" s="67">
        <v>229</v>
      </c>
      <c r="G17" s="67">
        <v>163</v>
      </c>
      <c r="H17" s="67">
        <v>123</v>
      </c>
    </row>
    <row r="18" spans="1:8" s="31" customFormat="1" ht="22.5" customHeight="1">
      <c r="A18" s="27" t="s">
        <v>52</v>
      </c>
      <c r="B18" s="33" t="s">
        <v>53</v>
      </c>
      <c r="C18" s="46">
        <v>0</v>
      </c>
      <c r="D18" s="47">
        <v>35</v>
      </c>
      <c r="E18" s="49">
        <v>81</v>
      </c>
      <c r="F18" s="49">
        <v>96</v>
      </c>
      <c r="G18" s="49">
        <v>93</v>
      </c>
      <c r="H18" s="49">
        <v>79</v>
      </c>
    </row>
    <row r="19" spans="1:8" s="31" customFormat="1" ht="22.5" customHeight="1">
      <c r="A19" s="27" t="s">
        <v>54</v>
      </c>
      <c r="B19" s="33" t="s">
        <v>55</v>
      </c>
      <c r="C19" s="46">
        <v>0</v>
      </c>
      <c r="D19" s="47">
        <v>286</v>
      </c>
      <c r="E19" s="49">
        <v>1032</v>
      </c>
      <c r="F19" s="49">
        <v>1415</v>
      </c>
      <c r="G19" s="49">
        <v>1271</v>
      </c>
      <c r="H19" s="49">
        <v>1221</v>
      </c>
    </row>
    <row r="20" spans="1:8" s="31" customFormat="1" ht="22.5" customHeight="1">
      <c r="A20" s="27" t="s">
        <v>56</v>
      </c>
      <c r="B20" s="33" t="s">
        <v>57</v>
      </c>
      <c r="C20" s="46">
        <v>0</v>
      </c>
      <c r="D20" s="47">
        <v>10</v>
      </c>
      <c r="E20" s="49">
        <v>47</v>
      </c>
      <c r="F20" s="49">
        <v>64</v>
      </c>
      <c r="G20" s="49">
        <v>60</v>
      </c>
      <c r="H20" s="49">
        <v>65</v>
      </c>
    </row>
    <row r="21" spans="1:8" s="31" customFormat="1" ht="22.5" customHeight="1">
      <c r="A21" s="27" t="s">
        <v>58</v>
      </c>
      <c r="B21" s="33" t="s">
        <v>59</v>
      </c>
      <c r="C21" s="46">
        <v>0</v>
      </c>
      <c r="D21" s="47">
        <v>24</v>
      </c>
      <c r="E21" s="50">
        <v>45</v>
      </c>
      <c r="F21" s="50">
        <v>54</v>
      </c>
      <c r="G21" s="50">
        <v>84</v>
      </c>
      <c r="H21" s="50">
        <v>106</v>
      </c>
    </row>
    <row r="22" spans="1:8" s="31" customFormat="1" ht="22.5" customHeight="1" thickBot="1">
      <c r="A22" s="63"/>
      <c r="B22" s="63" t="s">
        <v>91</v>
      </c>
      <c r="C22" s="68">
        <v>0</v>
      </c>
      <c r="D22" s="68">
        <v>355</v>
      </c>
      <c r="E22" s="68">
        <v>1205</v>
      </c>
      <c r="F22" s="68">
        <v>1629</v>
      </c>
      <c r="G22" s="68">
        <v>1508</v>
      </c>
      <c r="H22" s="68">
        <v>1471</v>
      </c>
    </row>
    <row r="23" spans="1:8" s="31" customFormat="1" ht="22.5" customHeight="1" thickTop="1">
      <c r="A23" s="59"/>
      <c r="B23" s="59" t="s">
        <v>25</v>
      </c>
      <c r="C23" s="66">
        <v>0</v>
      </c>
      <c r="D23" s="66">
        <v>559</v>
      </c>
      <c r="E23" s="66">
        <v>1821</v>
      </c>
      <c r="F23" s="66">
        <v>2276</v>
      </c>
      <c r="G23" s="66">
        <v>1948</v>
      </c>
      <c r="H23" s="66">
        <v>1755</v>
      </c>
    </row>
    <row r="24" ht="15.75">
      <c r="A24" s="1"/>
    </row>
  </sheetData>
  <sheetProtection/>
  <mergeCells count="10">
    <mergeCell ref="H3:H5"/>
    <mergeCell ref="A2:H2"/>
    <mergeCell ref="A1:H1"/>
    <mergeCell ref="C5:D5"/>
    <mergeCell ref="C3:D3"/>
    <mergeCell ref="F3:F5"/>
    <mergeCell ref="E3:E5"/>
    <mergeCell ref="A3:A5"/>
    <mergeCell ref="B3:B5"/>
    <mergeCell ref="G3:G5"/>
  </mergeCells>
  <printOptions horizontalCentered="1"/>
  <pageMargins left="0.4330708661417323" right="0.4330708661417323" top="0.984251968503937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7">
      <selection activeCell="Q27" sqref="Q27"/>
    </sheetView>
  </sheetViews>
  <sheetFormatPr defaultColWidth="9.140625" defaultRowHeight="12.75"/>
  <cols>
    <col min="1" max="1" width="6.140625" style="0" customWidth="1"/>
    <col min="2" max="2" width="9.28125" style="0" customWidth="1"/>
    <col min="3" max="3" width="7.140625" style="0" customWidth="1"/>
    <col min="4" max="4" width="8.57421875" style="0" customWidth="1"/>
    <col min="5" max="5" width="9.28125" style="0" customWidth="1"/>
    <col min="6" max="6" width="8.8515625" style="0" customWidth="1"/>
    <col min="7" max="7" width="7.421875" style="0" customWidth="1"/>
    <col min="8" max="8" width="8.7109375" style="0" customWidth="1"/>
    <col min="9" max="9" width="7.421875" style="0" customWidth="1"/>
    <col min="10" max="11" width="8.140625" style="0" customWidth="1"/>
  </cols>
  <sheetData>
    <row r="1" spans="1:11" ht="12.75">
      <c r="A1" s="314" t="s">
        <v>92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2" ht="7.5" customHeight="1">
      <c r="A2" s="321" t="s">
        <v>99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4"/>
    </row>
    <row r="3" spans="1:12" ht="13.5" customHeight="1" thickBo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4"/>
    </row>
    <row r="4" spans="1:12" ht="52.5">
      <c r="A4" s="10" t="s">
        <v>61</v>
      </c>
      <c r="B4" s="11" t="s">
        <v>63</v>
      </c>
      <c r="C4" s="11" t="s">
        <v>64</v>
      </c>
      <c r="D4" s="11" t="s">
        <v>65</v>
      </c>
      <c r="E4" s="11" t="s">
        <v>66</v>
      </c>
      <c r="F4" s="11" t="s">
        <v>67</v>
      </c>
      <c r="G4" s="11" t="s">
        <v>68</v>
      </c>
      <c r="H4" s="11" t="s">
        <v>69</v>
      </c>
      <c r="I4" s="11" t="s">
        <v>70</v>
      </c>
      <c r="J4" s="11" t="s">
        <v>71</v>
      </c>
      <c r="K4" s="12" t="s">
        <v>62</v>
      </c>
      <c r="L4" s="5"/>
    </row>
    <row r="5" spans="1:12" s="51" customFormat="1" ht="15">
      <c r="A5" s="6">
        <v>1969</v>
      </c>
      <c r="B5" s="13">
        <v>1916484</v>
      </c>
      <c r="C5" s="13">
        <v>61868</v>
      </c>
      <c r="D5" s="13">
        <v>1823016</v>
      </c>
      <c r="E5" s="14">
        <v>3.23</v>
      </c>
      <c r="F5" s="15">
        <v>0.261</v>
      </c>
      <c r="G5" s="14">
        <v>29.47</v>
      </c>
      <c r="H5" s="13">
        <v>4995</v>
      </c>
      <c r="I5" s="7">
        <v>304</v>
      </c>
      <c r="J5" s="14">
        <v>15.86</v>
      </c>
      <c r="K5" s="16">
        <v>640</v>
      </c>
      <c r="L5" s="5"/>
    </row>
    <row r="6" spans="1:12" s="51" customFormat="1" ht="15">
      <c r="A6" s="8">
        <v>1970</v>
      </c>
      <c r="B6" s="17">
        <v>1953573</v>
      </c>
      <c r="C6" s="17">
        <v>66857</v>
      </c>
      <c r="D6" s="17">
        <v>1861759</v>
      </c>
      <c r="E6" s="18">
        <v>3.42</v>
      </c>
      <c r="F6" s="19">
        <v>0.261</v>
      </c>
      <c r="G6" s="18">
        <v>27.85</v>
      </c>
      <c r="H6" s="17">
        <v>5101</v>
      </c>
      <c r="I6" s="9">
        <v>300</v>
      </c>
      <c r="J6" s="18">
        <v>15.36</v>
      </c>
      <c r="K6" s="20">
        <v>705</v>
      </c>
      <c r="L6" s="5"/>
    </row>
    <row r="7" spans="1:12" s="51" customFormat="1" ht="15">
      <c r="A7" s="6">
        <v>1971</v>
      </c>
      <c r="B7" s="13">
        <v>1992735</v>
      </c>
      <c r="C7" s="13">
        <v>70657</v>
      </c>
      <c r="D7" s="13">
        <v>1824468</v>
      </c>
      <c r="E7" s="14">
        <v>3.55</v>
      </c>
      <c r="F7" s="15">
        <v>0.251</v>
      </c>
      <c r="G7" s="14">
        <v>25.82</v>
      </c>
      <c r="H7" s="13">
        <v>4999</v>
      </c>
      <c r="I7" s="7">
        <v>289</v>
      </c>
      <c r="J7" s="14">
        <v>14.5</v>
      </c>
      <c r="K7" s="16">
        <v>806</v>
      </c>
      <c r="L7" s="5"/>
    </row>
    <row r="8" spans="1:12" s="51" customFormat="1" ht="15">
      <c r="A8" s="8">
        <v>1972</v>
      </c>
      <c r="B8" s="17">
        <v>2038470</v>
      </c>
      <c r="C8" s="17">
        <v>67172</v>
      </c>
      <c r="D8" s="17">
        <v>1706237</v>
      </c>
      <c r="E8" s="18">
        <v>3.3</v>
      </c>
      <c r="F8" s="19">
        <v>0.229</v>
      </c>
      <c r="G8" s="18">
        <v>25.4</v>
      </c>
      <c r="H8" s="17">
        <v>4662</v>
      </c>
      <c r="I8" s="9">
        <v>265</v>
      </c>
      <c r="J8" s="18">
        <v>13</v>
      </c>
      <c r="K8" s="20">
        <v>858</v>
      </c>
      <c r="L8" s="5"/>
    </row>
    <row r="9" spans="1:12" s="51" customFormat="1" ht="15">
      <c r="A9" s="6">
        <v>1973</v>
      </c>
      <c r="B9" s="13">
        <v>2088306</v>
      </c>
      <c r="C9" s="13">
        <v>66368</v>
      </c>
      <c r="D9" s="13">
        <v>1681274</v>
      </c>
      <c r="E9" s="14">
        <v>3.18</v>
      </c>
      <c r="F9" s="15">
        <v>0.221</v>
      </c>
      <c r="G9" s="14">
        <v>25.33</v>
      </c>
      <c r="H9" s="13">
        <v>4606</v>
      </c>
      <c r="I9" s="7">
        <v>306</v>
      </c>
      <c r="J9" s="14">
        <v>14.65</v>
      </c>
      <c r="K9" s="16">
        <v>838</v>
      </c>
      <c r="L9" s="5"/>
    </row>
    <row r="10" spans="1:12" s="51" customFormat="1" ht="15">
      <c r="A10" s="8">
        <v>1974</v>
      </c>
      <c r="B10" s="17">
        <v>2145241</v>
      </c>
      <c r="C10" s="17">
        <v>63250</v>
      </c>
      <c r="D10" s="17">
        <v>1646812</v>
      </c>
      <c r="E10" s="18">
        <v>2.95</v>
      </c>
      <c r="F10" s="19">
        <v>0.21</v>
      </c>
      <c r="G10" s="18">
        <v>26.04</v>
      </c>
      <c r="H10" s="17">
        <v>4512</v>
      </c>
      <c r="I10" s="9">
        <v>271</v>
      </c>
      <c r="J10" s="18">
        <v>12.63</v>
      </c>
      <c r="K10" s="20">
        <v>717</v>
      </c>
      <c r="L10" s="5"/>
    </row>
    <row r="11" spans="1:12" s="51" customFormat="1" ht="15">
      <c r="A11" s="6">
        <v>1975</v>
      </c>
      <c r="B11" s="13">
        <v>2196022</v>
      </c>
      <c r="C11" s="13">
        <v>65102</v>
      </c>
      <c r="D11" s="13">
        <v>1669746</v>
      </c>
      <c r="E11" s="14">
        <v>2.96</v>
      </c>
      <c r="F11" s="15">
        <v>0.208</v>
      </c>
      <c r="G11" s="14">
        <v>25.65</v>
      </c>
      <c r="H11" s="13">
        <v>4575</v>
      </c>
      <c r="I11" s="7">
        <v>281</v>
      </c>
      <c r="J11" s="14">
        <v>12.8</v>
      </c>
      <c r="K11" s="16">
        <v>717</v>
      </c>
      <c r="L11" s="5"/>
    </row>
    <row r="12" spans="1:12" s="51" customFormat="1" ht="15">
      <c r="A12" s="8">
        <v>1976</v>
      </c>
      <c r="B12" s="17">
        <v>2237685</v>
      </c>
      <c r="C12" s="17">
        <v>63997</v>
      </c>
      <c r="D12" s="17">
        <v>1655341</v>
      </c>
      <c r="E12" s="18">
        <v>2.86</v>
      </c>
      <c r="F12" s="19">
        <v>0.202</v>
      </c>
      <c r="G12" s="18">
        <v>25.87</v>
      </c>
      <c r="H12" s="17">
        <v>4523</v>
      </c>
      <c r="I12" s="9">
        <v>293</v>
      </c>
      <c r="J12" s="18">
        <v>13.09</v>
      </c>
      <c r="K12" s="20">
        <v>802</v>
      </c>
      <c r="L12" s="5"/>
    </row>
    <row r="13" spans="1:12" s="51" customFormat="1" ht="15">
      <c r="A13" s="6">
        <v>1977</v>
      </c>
      <c r="B13" s="13">
        <v>2279275</v>
      </c>
      <c r="C13" s="13">
        <v>62807</v>
      </c>
      <c r="D13" s="13">
        <v>1673175</v>
      </c>
      <c r="E13" s="14">
        <v>2.76</v>
      </c>
      <c r="F13" s="15">
        <v>0.201</v>
      </c>
      <c r="G13" s="14">
        <v>26.64</v>
      </c>
      <c r="H13" s="13">
        <v>4584</v>
      </c>
      <c r="I13" s="7">
        <v>309</v>
      </c>
      <c r="J13" s="14">
        <v>13.56</v>
      </c>
      <c r="K13" s="16">
        <v>886</v>
      </c>
      <c r="L13" s="5"/>
    </row>
    <row r="14" spans="1:12" s="51" customFormat="1" ht="15">
      <c r="A14" s="8">
        <v>1978</v>
      </c>
      <c r="B14" s="17">
        <v>2321951</v>
      </c>
      <c r="C14" s="17">
        <v>60389</v>
      </c>
      <c r="D14" s="17">
        <v>1638062</v>
      </c>
      <c r="E14" s="18">
        <v>2.6</v>
      </c>
      <c r="F14" s="19">
        <v>0.193</v>
      </c>
      <c r="G14" s="18">
        <v>27.13</v>
      </c>
      <c r="H14" s="17">
        <v>4488</v>
      </c>
      <c r="I14" s="9">
        <v>267</v>
      </c>
      <c r="J14" s="18">
        <v>11.5</v>
      </c>
      <c r="K14" s="20">
        <v>798</v>
      </c>
      <c r="L14" s="5"/>
    </row>
    <row r="15" spans="1:12" s="51" customFormat="1" ht="15">
      <c r="A15" s="6">
        <v>1979</v>
      </c>
      <c r="B15" s="13">
        <v>2364214</v>
      </c>
      <c r="C15" s="13">
        <v>58517</v>
      </c>
      <c r="D15" s="13">
        <v>1602864</v>
      </c>
      <c r="E15" s="14">
        <v>2.48</v>
      </c>
      <c r="F15" s="15">
        <v>0.186</v>
      </c>
      <c r="G15" s="14">
        <v>27.39</v>
      </c>
      <c r="H15" s="13">
        <v>4391</v>
      </c>
      <c r="I15" s="7">
        <v>266</v>
      </c>
      <c r="J15" s="14">
        <v>11.25</v>
      </c>
      <c r="K15" s="16">
        <v>739</v>
      </c>
      <c r="L15" s="5"/>
    </row>
    <row r="16" spans="1:12" s="51" customFormat="1" ht="15">
      <c r="A16" s="8">
        <v>1980</v>
      </c>
      <c r="B16" s="17">
        <v>2406898</v>
      </c>
      <c r="C16" s="17">
        <v>56586</v>
      </c>
      <c r="D16" s="17">
        <v>1604465</v>
      </c>
      <c r="E16" s="18">
        <v>2.35</v>
      </c>
      <c r="F16" s="19">
        <v>0.182</v>
      </c>
      <c r="G16" s="18">
        <v>28.35</v>
      </c>
      <c r="H16" s="17">
        <v>4384</v>
      </c>
      <c r="I16" s="9">
        <v>223</v>
      </c>
      <c r="J16" s="18">
        <v>9.27</v>
      </c>
      <c r="K16" s="20">
        <v>890</v>
      </c>
      <c r="L16" s="5"/>
    </row>
    <row r="17" spans="1:12" s="51" customFormat="1" ht="15">
      <c r="A17" s="6">
        <v>1981</v>
      </c>
      <c r="B17" s="13">
        <v>2446842</v>
      </c>
      <c r="C17" s="13">
        <v>56690</v>
      </c>
      <c r="D17" s="13">
        <v>1622128</v>
      </c>
      <c r="E17" s="14">
        <v>2.32</v>
      </c>
      <c r="F17" s="15">
        <v>0.182</v>
      </c>
      <c r="G17" s="14">
        <v>28.61</v>
      </c>
      <c r="H17" s="13">
        <v>4444</v>
      </c>
      <c r="I17" s="7">
        <v>253</v>
      </c>
      <c r="J17" s="14">
        <v>10.34</v>
      </c>
      <c r="K17" s="16">
        <v>968</v>
      </c>
      <c r="L17" s="5"/>
    </row>
    <row r="18" spans="1:12" s="51" customFormat="1" ht="15">
      <c r="A18" s="8">
        <v>1982</v>
      </c>
      <c r="B18" s="17">
        <v>2466635</v>
      </c>
      <c r="C18" s="17">
        <v>55752</v>
      </c>
      <c r="D18" s="17">
        <v>1589857</v>
      </c>
      <c r="E18" s="18">
        <v>2.26</v>
      </c>
      <c r="F18" s="19">
        <v>0.177</v>
      </c>
      <c r="G18" s="18">
        <v>28.52</v>
      </c>
      <c r="H18" s="17">
        <v>4356</v>
      </c>
      <c r="I18" s="9">
        <v>245</v>
      </c>
      <c r="J18" s="18">
        <v>9.93</v>
      </c>
      <c r="K18" s="20">
        <v>1020</v>
      </c>
      <c r="L18" s="5"/>
    </row>
    <row r="19" spans="1:12" s="51" customFormat="1" ht="15">
      <c r="A19" s="6">
        <v>1983</v>
      </c>
      <c r="B19" s="13">
        <v>2510991</v>
      </c>
      <c r="C19" s="13">
        <v>56379</v>
      </c>
      <c r="D19" s="13">
        <v>1601060</v>
      </c>
      <c r="E19" s="14">
        <v>2.25</v>
      </c>
      <c r="F19" s="15">
        <v>0.175</v>
      </c>
      <c r="G19" s="14">
        <v>28.4</v>
      </c>
      <c r="H19" s="13">
        <v>4386</v>
      </c>
      <c r="I19" s="7">
        <v>250</v>
      </c>
      <c r="J19" s="14">
        <v>9.96</v>
      </c>
      <c r="K19" s="16">
        <v>896</v>
      </c>
      <c r="L19" s="5"/>
    </row>
    <row r="20" spans="1:12" s="51" customFormat="1" ht="15">
      <c r="A20" s="8">
        <v>1984</v>
      </c>
      <c r="B20" s="17">
        <v>2541946</v>
      </c>
      <c r="C20" s="17">
        <v>54690</v>
      </c>
      <c r="D20" s="17">
        <v>1572259</v>
      </c>
      <c r="E20" s="18">
        <v>2.15</v>
      </c>
      <c r="F20" s="19">
        <v>0.169</v>
      </c>
      <c r="G20" s="18">
        <v>28.75</v>
      </c>
      <c r="H20" s="17">
        <v>4296</v>
      </c>
      <c r="I20" s="9">
        <v>253</v>
      </c>
      <c r="J20" s="18">
        <v>9.95</v>
      </c>
      <c r="K20" s="20">
        <v>920</v>
      </c>
      <c r="L20" s="5"/>
    </row>
    <row r="21" spans="1:12" s="51" customFormat="1" ht="15">
      <c r="A21" s="6">
        <v>1985</v>
      </c>
      <c r="B21" s="13">
        <v>2567487</v>
      </c>
      <c r="C21" s="13">
        <v>54858</v>
      </c>
      <c r="D21" s="13">
        <v>1560514</v>
      </c>
      <c r="E21" s="14">
        <v>2.14</v>
      </c>
      <c r="F21" s="15">
        <v>0.167</v>
      </c>
      <c r="G21" s="14">
        <v>28.45</v>
      </c>
      <c r="H21" s="13">
        <v>4275</v>
      </c>
      <c r="I21" s="7">
        <v>212</v>
      </c>
      <c r="J21" s="14">
        <v>8.26</v>
      </c>
      <c r="K21" s="16">
        <v>916</v>
      </c>
      <c r="L21" s="5"/>
    </row>
    <row r="22" spans="1:12" s="51" customFormat="1" ht="15">
      <c r="A22" s="8">
        <v>1986</v>
      </c>
      <c r="B22" s="17">
        <v>2577849</v>
      </c>
      <c r="C22" s="17">
        <v>54269</v>
      </c>
      <c r="D22" s="17">
        <v>1552148</v>
      </c>
      <c r="E22" s="18">
        <v>2.11</v>
      </c>
      <c r="F22" s="19">
        <v>0.165</v>
      </c>
      <c r="G22" s="18">
        <v>28.6</v>
      </c>
      <c r="H22" s="17">
        <v>4252</v>
      </c>
      <c r="I22" s="9">
        <v>235</v>
      </c>
      <c r="J22" s="18">
        <v>9.12</v>
      </c>
      <c r="K22" s="20">
        <v>844</v>
      </c>
      <c r="L22" s="5"/>
    </row>
    <row r="23" spans="1:12" s="51" customFormat="1" ht="15">
      <c r="A23" s="6">
        <v>1987</v>
      </c>
      <c r="B23" s="13">
        <v>2589741</v>
      </c>
      <c r="C23" s="13">
        <v>55438</v>
      </c>
      <c r="D23" s="13">
        <v>1573327</v>
      </c>
      <c r="E23" s="14">
        <v>2.14</v>
      </c>
      <c r="F23" s="15">
        <v>0.166</v>
      </c>
      <c r="G23" s="14">
        <v>28.38</v>
      </c>
      <c r="H23" s="13">
        <v>4310</v>
      </c>
      <c r="I23" s="7">
        <v>237</v>
      </c>
      <c r="J23" s="14">
        <v>9.15</v>
      </c>
      <c r="K23" s="16">
        <v>911</v>
      </c>
      <c r="L23" s="5"/>
    </row>
    <row r="24" spans="1:12" s="51" customFormat="1" ht="15">
      <c r="A24" s="8">
        <v>1988</v>
      </c>
      <c r="B24" s="17">
        <v>2604643</v>
      </c>
      <c r="C24" s="17">
        <v>54563</v>
      </c>
      <c r="D24" s="17">
        <v>1564270</v>
      </c>
      <c r="E24" s="18">
        <v>2.09</v>
      </c>
      <c r="F24" s="19">
        <v>0.164</v>
      </c>
      <c r="G24" s="18">
        <v>28.67</v>
      </c>
      <c r="H24" s="17">
        <v>4274</v>
      </c>
      <c r="I24" s="9">
        <v>219</v>
      </c>
      <c r="J24" s="18">
        <v>8.41</v>
      </c>
      <c r="K24" s="20">
        <v>840</v>
      </c>
      <c r="L24" s="5"/>
    </row>
    <row r="25" spans="1:12" s="51" customFormat="1" ht="15">
      <c r="A25" s="6">
        <v>1989</v>
      </c>
      <c r="B25" s="13">
        <v>2605042</v>
      </c>
      <c r="C25" s="13">
        <v>53695</v>
      </c>
      <c r="D25" s="13">
        <v>1554914</v>
      </c>
      <c r="E25" s="14">
        <v>2.06</v>
      </c>
      <c r="F25" s="15">
        <v>0.164</v>
      </c>
      <c r="G25" s="14">
        <v>28.96</v>
      </c>
      <c r="H25" s="13">
        <v>4260</v>
      </c>
      <c r="I25" s="7">
        <v>234</v>
      </c>
      <c r="J25" s="14">
        <v>8.98</v>
      </c>
      <c r="K25" s="16">
        <v>881</v>
      </c>
      <c r="L25" s="5"/>
    </row>
    <row r="26" spans="1:12" s="51" customFormat="1" ht="15">
      <c r="A26" s="8">
        <v>1990</v>
      </c>
      <c r="B26" s="17">
        <v>2536593</v>
      </c>
      <c r="C26" s="17">
        <v>55868</v>
      </c>
      <c r="D26" s="17">
        <v>1641108</v>
      </c>
      <c r="E26" s="18">
        <v>2.2</v>
      </c>
      <c r="F26" s="19">
        <v>0.177</v>
      </c>
      <c r="G26" s="18">
        <v>29.37</v>
      </c>
      <c r="H26" s="17">
        <v>4496</v>
      </c>
      <c r="I26" s="9">
        <v>229</v>
      </c>
      <c r="J26" s="18">
        <v>9.03</v>
      </c>
      <c r="K26" s="20">
        <v>945</v>
      </c>
      <c r="L26" s="5"/>
    </row>
    <row r="27" spans="1:12" s="51" customFormat="1" ht="15">
      <c r="A27" s="6">
        <v>1991</v>
      </c>
      <c r="B27" s="13">
        <v>2332409</v>
      </c>
      <c r="C27" s="13">
        <v>47601</v>
      </c>
      <c r="D27" s="13">
        <v>1502911</v>
      </c>
      <c r="E27" s="14">
        <v>2.04</v>
      </c>
      <c r="F27" s="15">
        <v>0.177</v>
      </c>
      <c r="G27" s="14">
        <v>31.57</v>
      </c>
      <c r="H27" s="13">
        <v>4118</v>
      </c>
      <c r="I27" s="7">
        <v>171</v>
      </c>
      <c r="J27" s="14">
        <v>7.33</v>
      </c>
      <c r="K27" s="16">
        <v>1053</v>
      </c>
      <c r="L27" s="5"/>
    </row>
    <row r="28" spans="1:12" s="51" customFormat="1" ht="15">
      <c r="A28" s="8">
        <v>1992</v>
      </c>
      <c r="B28" s="17">
        <v>2128419</v>
      </c>
      <c r="C28" s="17">
        <v>40873</v>
      </c>
      <c r="D28" s="17">
        <v>1348455</v>
      </c>
      <c r="E28" s="18">
        <v>1.92</v>
      </c>
      <c r="F28" s="19">
        <v>0.173</v>
      </c>
      <c r="G28" s="18">
        <v>32.99</v>
      </c>
      <c r="H28" s="17">
        <v>3684</v>
      </c>
      <c r="I28" s="9">
        <v>141</v>
      </c>
      <c r="J28" s="18">
        <v>6.62</v>
      </c>
      <c r="K28" s="20">
        <v>779</v>
      </c>
      <c r="L28" s="5"/>
    </row>
    <row r="29" spans="1:12" s="51" customFormat="1" ht="15">
      <c r="A29" s="6">
        <v>1993</v>
      </c>
      <c r="B29" s="13">
        <v>2059557</v>
      </c>
      <c r="C29" s="13">
        <v>34875</v>
      </c>
      <c r="D29" s="13">
        <v>1189759</v>
      </c>
      <c r="E29" s="14">
        <v>1.69</v>
      </c>
      <c r="F29" s="15">
        <v>0.158</v>
      </c>
      <c r="G29" s="14">
        <v>34.11</v>
      </c>
      <c r="H29" s="13">
        <v>3260</v>
      </c>
      <c r="I29" s="7">
        <v>117</v>
      </c>
      <c r="J29" s="14">
        <v>5.68</v>
      </c>
      <c r="K29" s="16">
        <v>782</v>
      </c>
      <c r="L29" s="5"/>
    </row>
    <row r="30" spans="1:12" s="51" customFormat="1" ht="15">
      <c r="A30" s="8">
        <v>1994</v>
      </c>
      <c r="B30" s="17">
        <v>1998526</v>
      </c>
      <c r="C30" s="17">
        <v>28386</v>
      </c>
      <c r="D30" s="17">
        <v>998444</v>
      </c>
      <c r="E30" s="18">
        <v>1.42</v>
      </c>
      <c r="F30" s="19">
        <v>0.137</v>
      </c>
      <c r="G30" s="18">
        <v>35.17</v>
      </c>
      <c r="H30" s="17">
        <v>2735</v>
      </c>
      <c r="I30" s="9">
        <v>121</v>
      </c>
      <c r="J30" s="18">
        <v>6.05</v>
      </c>
      <c r="K30" s="20" t="s">
        <v>319</v>
      </c>
      <c r="L30" s="5"/>
    </row>
    <row r="31" spans="1:12" s="51" customFormat="1" ht="15">
      <c r="A31" s="6">
        <v>1995</v>
      </c>
      <c r="B31" s="13">
        <v>2048254</v>
      </c>
      <c r="C31" s="13">
        <v>29287</v>
      </c>
      <c r="D31" s="13">
        <v>1023567</v>
      </c>
      <c r="E31" s="14">
        <v>1.43</v>
      </c>
      <c r="F31" s="15">
        <v>0.137</v>
      </c>
      <c r="G31" s="14">
        <v>34.95</v>
      </c>
      <c r="H31" s="13">
        <v>2804</v>
      </c>
      <c r="I31" s="7">
        <v>127</v>
      </c>
      <c r="J31" s="14">
        <v>6.2</v>
      </c>
      <c r="K31" s="16" t="s">
        <v>320</v>
      </c>
      <c r="L31" s="5"/>
    </row>
    <row r="32" spans="1:12" s="51" customFormat="1" ht="15">
      <c r="A32" s="8">
        <v>1996</v>
      </c>
      <c r="B32" s="17">
        <v>2149456</v>
      </c>
      <c r="C32" s="17">
        <v>31994</v>
      </c>
      <c r="D32" s="17">
        <v>1121489</v>
      </c>
      <c r="E32" s="18">
        <v>1.49</v>
      </c>
      <c r="F32" s="19">
        <v>0.143</v>
      </c>
      <c r="G32" s="18">
        <v>35.05</v>
      </c>
      <c r="H32" s="17">
        <v>3064</v>
      </c>
      <c r="I32" s="9">
        <v>151</v>
      </c>
      <c r="J32" s="18">
        <v>7.03</v>
      </c>
      <c r="K32" s="20" t="s">
        <v>321</v>
      </c>
      <c r="L32" s="5"/>
    </row>
    <row r="33" spans="1:12" s="51" customFormat="1" ht="15">
      <c r="A33" s="6">
        <v>1997</v>
      </c>
      <c r="B33" s="13">
        <v>2135199</v>
      </c>
      <c r="C33" s="13">
        <v>28930</v>
      </c>
      <c r="D33" s="13">
        <v>1091780</v>
      </c>
      <c r="E33" s="14">
        <v>1.35</v>
      </c>
      <c r="F33" s="15">
        <v>0.14</v>
      </c>
      <c r="G33" s="14">
        <v>37.74</v>
      </c>
      <c r="H33" s="13">
        <v>2991</v>
      </c>
      <c r="I33" s="7">
        <v>100</v>
      </c>
      <c r="J33" s="14">
        <v>4.68</v>
      </c>
      <c r="K33" s="16" t="s">
        <v>322</v>
      </c>
      <c r="L33" s="5"/>
    </row>
    <row r="34" spans="1:12" s="51" customFormat="1" ht="15">
      <c r="A34" s="8">
        <v>1998</v>
      </c>
      <c r="B34" s="17">
        <v>2199802</v>
      </c>
      <c r="C34" s="17">
        <v>28105</v>
      </c>
      <c r="D34" s="17">
        <v>1046177</v>
      </c>
      <c r="E34" s="18">
        <v>1.28</v>
      </c>
      <c r="F34" s="19">
        <v>0.13</v>
      </c>
      <c r="G34" s="18">
        <v>37.22</v>
      </c>
      <c r="H34" s="17">
        <v>2866</v>
      </c>
      <c r="I34" s="9">
        <v>138</v>
      </c>
      <c r="J34" s="18">
        <v>6.27</v>
      </c>
      <c r="K34" s="20" t="s">
        <v>323</v>
      </c>
      <c r="L34" s="5"/>
    </row>
    <row r="35" spans="1:12" s="51" customFormat="1" ht="15">
      <c r="A35" s="6">
        <v>1999</v>
      </c>
      <c r="B35" s="13">
        <v>2102060</v>
      </c>
      <c r="C35" s="13">
        <v>24023</v>
      </c>
      <c r="D35" s="13">
        <v>942700</v>
      </c>
      <c r="E35" s="14">
        <v>1.14</v>
      </c>
      <c r="F35" s="15">
        <v>0.123</v>
      </c>
      <c r="G35" s="14">
        <v>39.24</v>
      </c>
      <c r="H35" s="13">
        <v>2583</v>
      </c>
      <c r="I35" s="7">
        <v>115</v>
      </c>
      <c r="J35" s="14">
        <v>5.47</v>
      </c>
      <c r="K35" s="16" t="s">
        <v>324</v>
      </c>
      <c r="L35" s="5"/>
    </row>
    <row r="36" spans="1:12" s="51" customFormat="1" ht="15">
      <c r="A36" s="8">
        <v>2000</v>
      </c>
      <c r="B36" s="17">
        <v>2057437</v>
      </c>
      <c r="C36" s="17">
        <v>22116</v>
      </c>
      <c r="D36" s="17">
        <v>855713</v>
      </c>
      <c r="E36" s="18">
        <v>1.07</v>
      </c>
      <c r="F36" s="19">
        <v>0.114</v>
      </c>
      <c r="G36" s="18">
        <v>38.69</v>
      </c>
      <c r="H36" s="17">
        <v>2344</v>
      </c>
      <c r="I36" s="9">
        <v>88</v>
      </c>
      <c r="J36" s="18">
        <v>4.28</v>
      </c>
      <c r="K36" s="20" t="s">
        <v>325</v>
      </c>
      <c r="L36" s="5"/>
    </row>
    <row r="37" spans="1:12" s="51" customFormat="1" ht="15">
      <c r="A37" s="6">
        <v>2001</v>
      </c>
      <c r="B37" s="13">
        <v>2035316</v>
      </c>
      <c r="C37" s="13">
        <v>20889</v>
      </c>
      <c r="D37" s="13">
        <v>835945</v>
      </c>
      <c r="E37" s="14">
        <v>1.03</v>
      </c>
      <c r="F37" s="15">
        <v>0.113</v>
      </c>
      <c r="G37" s="14">
        <v>40.02</v>
      </c>
      <c r="H37" s="13">
        <v>2290</v>
      </c>
      <c r="I37" s="7">
        <v>100</v>
      </c>
      <c r="J37" s="14">
        <v>4.91</v>
      </c>
      <c r="K37" s="16" t="s">
        <v>326</v>
      </c>
      <c r="L37" s="5"/>
    </row>
    <row r="38" spans="1:12" s="51" customFormat="1" ht="15">
      <c r="A38" s="8">
        <v>2002</v>
      </c>
      <c r="B38" s="17">
        <v>2023454</v>
      </c>
      <c r="C38" s="17">
        <v>19439</v>
      </c>
      <c r="D38" s="17">
        <v>800189</v>
      </c>
      <c r="E38" s="18">
        <v>0.96</v>
      </c>
      <c r="F38" s="19">
        <v>0.108</v>
      </c>
      <c r="G38" s="18">
        <v>41.16</v>
      </c>
      <c r="H38" s="17">
        <v>2192</v>
      </c>
      <c r="I38" s="9">
        <v>87</v>
      </c>
      <c r="J38" s="18">
        <v>4.3</v>
      </c>
      <c r="K38" s="20" t="s">
        <v>327</v>
      </c>
      <c r="L38" s="5"/>
    </row>
    <row r="39" spans="1:12" s="51" customFormat="1" ht="15">
      <c r="A39" s="6">
        <v>2003</v>
      </c>
      <c r="B39" s="13">
        <v>2011770</v>
      </c>
      <c r="C39" s="13">
        <v>17349</v>
      </c>
      <c r="D39" s="13">
        <v>741436</v>
      </c>
      <c r="E39" s="14">
        <v>0.86</v>
      </c>
      <c r="F39" s="15">
        <v>0.101</v>
      </c>
      <c r="G39" s="14">
        <v>42.74</v>
      </c>
      <c r="H39" s="13">
        <v>2031</v>
      </c>
      <c r="I39" s="7">
        <v>94</v>
      </c>
      <c r="J39" s="14">
        <v>4.67</v>
      </c>
      <c r="K39" s="16" t="s">
        <v>328</v>
      </c>
      <c r="L39" s="5"/>
    </row>
    <row r="40" spans="1:12" s="51" customFormat="1" ht="15">
      <c r="A40" s="8">
        <v>2004</v>
      </c>
      <c r="B40" s="17">
        <v>2019372</v>
      </c>
      <c r="C40" s="17">
        <v>13317</v>
      </c>
      <c r="D40" s="17">
        <v>589281</v>
      </c>
      <c r="E40" s="18">
        <v>0.66</v>
      </c>
      <c r="F40" s="19">
        <v>0.08</v>
      </c>
      <c r="G40" s="18">
        <v>44.25</v>
      </c>
      <c r="H40" s="17">
        <v>1610</v>
      </c>
      <c r="I40" s="9">
        <v>79</v>
      </c>
      <c r="J40" s="18">
        <v>3.91</v>
      </c>
      <c r="K40" s="20" t="s">
        <v>329</v>
      </c>
      <c r="L40" s="5"/>
    </row>
    <row r="41" spans="1:12" s="51" customFormat="1" ht="15">
      <c r="A41" s="6">
        <v>2005</v>
      </c>
      <c r="B41" s="13">
        <v>2038874</v>
      </c>
      <c r="C41" s="13">
        <v>12958</v>
      </c>
      <c r="D41" s="13">
        <v>622068</v>
      </c>
      <c r="E41" s="14">
        <v>0.64</v>
      </c>
      <c r="F41" s="15">
        <v>0.084</v>
      </c>
      <c r="G41" s="14">
        <v>48.01</v>
      </c>
      <c r="H41" s="13">
        <v>1700</v>
      </c>
      <c r="I41" s="7">
        <v>76</v>
      </c>
      <c r="J41" s="14">
        <v>3.73</v>
      </c>
      <c r="K41" s="16" t="s">
        <v>330</v>
      </c>
      <c r="L41" s="5"/>
    </row>
    <row r="42" spans="1:12" s="51" customFormat="1" ht="15">
      <c r="A42" s="21">
        <v>2006</v>
      </c>
      <c r="B42" s="22">
        <v>2037334</v>
      </c>
      <c r="C42" s="22">
        <v>13826</v>
      </c>
      <c r="D42" s="22">
        <v>692560</v>
      </c>
      <c r="E42" s="23">
        <v>0.68</v>
      </c>
      <c r="F42" s="24">
        <v>0.093</v>
      </c>
      <c r="G42" s="23">
        <v>50.09</v>
      </c>
      <c r="H42" s="22">
        <v>1897</v>
      </c>
      <c r="I42" s="25">
        <v>95</v>
      </c>
      <c r="J42" s="23">
        <v>4.66</v>
      </c>
      <c r="K42" s="26" t="s">
        <v>331</v>
      </c>
      <c r="L42" s="5"/>
    </row>
    <row r="43" spans="1:12" s="51" customFormat="1" ht="15">
      <c r="A43" s="52">
        <v>2007</v>
      </c>
      <c r="B43" s="53">
        <v>2311990</v>
      </c>
      <c r="C43" s="53">
        <v>14990</v>
      </c>
      <c r="D43" s="53">
        <v>688468</v>
      </c>
      <c r="E43" s="54">
        <v>0.65</v>
      </c>
      <c r="F43" s="55">
        <v>0.082</v>
      </c>
      <c r="G43" s="54">
        <v>45.93</v>
      </c>
      <c r="H43" s="53">
        <v>1886</v>
      </c>
      <c r="I43" s="56">
        <v>85</v>
      </c>
      <c r="J43" s="54">
        <v>3.68</v>
      </c>
      <c r="K43" s="57" t="s">
        <v>332</v>
      </c>
      <c r="L43" s="5"/>
    </row>
    <row r="44" spans="1:12" s="51" customFormat="1" ht="15" customHeight="1">
      <c r="A44" s="8">
        <v>2008</v>
      </c>
      <c r="B44" s="17">
        <v>1903867</v>
      </c>
      <c r="C44" s="17">
        <v>12524</v>
      </c>
      <c r="D44" s="17">
        <v>544214</v>
      </c>
      <c r="E44" s="18">
        <v>0.66</v>
      </c>
      <c r="F44" s="19">
        <v>0.078</v>
      </c>
      <c r="G44" s="18">
        <v>43.45</v>
      </c>
      <c r="H44" s="17">
        <v>1491</v>
      </c>
      <c r="I44" s="9">
        <v>80</v>
      </c>
      <c r="J44" s="18">
        <v>4.2</v>
      </c>
      <c r="K44" s="20" t="s">
        <v>333</v>
      </c>
      <c r="L44" s="5"/>
    </row>
    <row r="45" spans="1:11" s="71" customFormat="1" ht="17.25" customHeight="1">
      <c r="A45" s="52">
        <v>2009</v>
      </c>
      <c r="B45" s="53">
        <v>2273470</v>
      </c>
      <c r="C45" s="53">
        <v>12524</v>
      </c>
      <c r="D45" s="53">
        <v>544838</v>
      </c>
      <c r="E45" s="54">
        <v>0.5508759737317844</v>
      </c>
      <c r="F45" s="55">
        <v>0.06565764445165621</v>
      </c>
      <c r="G45" s="54">
        <v>43.50351325455126</v>
      </c>
      <c r="H45" s="53">
        <v>1492.7068493150684</v>
      </c>
      <c r="I45" s="56">
        <v>44</v>
      </c>
      <c r="J45" s="54">
        <v>1.9353675218938449</v>
      </c>
      <c r="K45" s="57" t="s">
        <v>334</v>
      </c>
    </row>
    <row r="46" spans="1:11" s="71" customFormat="1" ht="17.25" customHeight="1" thickBot="1">
      <c r="A46" s="72">
        <v>2010</v>
      </c>
      <c r="B46" s="233">
        <v>2301146</v>
      </c>
      <c r="C46" s="233">
        <v>9802</v>
      </c>
      <c r="D46" s="233">
        <v>528579</v>
      </c>
      <c r="E46" s="234">
        <v>0.43</v>
      </c>
      <c r="F46" s="235">
        <f>(D46*100)/(B46*365)</f>
        <v>0.06293219308273428</v>
      </c>
      <c r="G46" s="236">
        <f>D46/C46</f>
        <v>53.925627422974905</v>
      </c>
      <c r="H46" s="233">
        <f>D46/365</f>
        <v>1448.1616438356164</v>
      </c>
      <c r="I46" s="234">
        <v>48</v>
      </c>
      <c r="J46" s="237">
        <f>(I46/B46)*100000</f>
        <v>2.0859171908257887</v>
      </c>
      <c r="K46" s="238" t="s">
        <v>335</v>
      </c>
    </row>
    <row r="47" spans="1:13" ht="12.75" customHeight="1">
      <c r="A47" s="239" t="s">
        <v>336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51"/>
      <c r="M47" s="51"/>
    </row>
    <row r="48" spans="1:11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</row>
  </sheetData>
  <sheetProtection/>
  <mergeCells count="2">
    <mergeCell ref="A2:K3"/>
    <mergeCell ref="A1:K1"/>
  </mergeCells>
  <printOptions/>
  <pageMargins left="0.75" right="0.56" top="1" bottom="0.65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V27" sqref="V27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7" width="5.8515625" style="0" customWidth="1"/>
    <col min="8" max="13" width="5.7109375" style="0" customWidth="1"/>
    <col min="14" max="24" width="4.7109375" style="0" customWidth="1"/>
  </cols>
  <sheetData>
    <row r="1" spans="1:24" ht="12.75">
      <c r="A1" s="314" t="s">
        <v>72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</row>
    <row r="2" spans="1:24" ht="32.25" customHeight="1" thickBot="1">
      <c r="A2" s="323" t="s">
        <v>337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</row>
    <row r="3" spans="1:24" ht="12.75" customHeight="1">
      <c r="A3" s="324" t="s">
        <v>1</v>
      </c>
      <c r="B3" s="325" t="s">
        <v>338</v>
      </c>
      <c r="C3" s="326" t="s">
        <v>73</v>
      </c>
      <c r="D3" s="326"/>
      <c r="E3" s="326"/>
      <c r="F3" s="326"/>
      <c r="G3" s="326"/>
      <c r="H3" s="326"/>
      <c r="I3" s="326"/>
      <c r="J3" s="326"/>
      <c r="K3" s="326"/>
      <c r="L3" s="326"/>
      <c r="M3" s="327"/>
      <c r="N3" s="326" t="s">
        <v>74</v>
      </c>
      <c r="O3" s="326"/>
      <c r="P3" s="326"/>
      <c r="Q3" s="326"/>
      <c r="R3" s="326"/>
      <c r="S3" s="326"/>
      <c r="T3" s="326"/>
      <c r="U3" s="326"/>
      <c r="V3" s="326"/>
      <c r="W3" s="326"/>
      <c r="X3" s="327"/>
    </row>
    <row r="4" spans="1:24" ht="12.75">
      <c r="A4" s="328"/>
      <c r="B4" s="329"/>
      <c r="C4" s="330">
        <v>2001</v>
      </c>
      <c r="D4" s="330">
        <v>2002</v>
      </c>
      <c r="E4" s="330">
        <v>2003</v>
      </c>
      <c r="F4" s="330">
        <v>2004</v>
      </c>
      <c r="G4" s="330">
        <v>2005</v>
      </c>
      <c r="H4" s="331">
        <v>2006</v>
      </c>
      <c r="I4" s="332"/>
      <c r="J4" s="330">
        <v>2007</v>
      </c>
      <c r="K4" s="330">
        <v>2008</v>
      </c>
      <c r="L4" s="330">
        <v>2009</v>
      </c>
      <c r="M4" s="333">
        <v>2010</v>
      </c>
      <c r="N4" s="330">
        <v>2001</v>
      </c>
      <c r="O4" s="330">
        <v>2002</v>
      </c>
      <c r="P4" s="330">
        <v>2003</v>
      </c>
      <c r="Q4" s="330">
        <v>2004</v>
      </c>
      <c r="R4" s="330">
        <v>2005</v>
      </c>
      <c r="S4" s="331">
        <v>2006</v>
      </c>
      <c r="T4" s="332"/>
      <c r="U4" s="330">
        <v>2007</v>
      </c>
      <c r="V4" s="330">
        <v>2008</v>
      </c>
      <c r="W4" s="330">
        <v>2009</v>
      </c>
      <c r="X4" s="333">
        <v>2010</v>
      </c>
    </row>
    <row r="5" spans="1:24" ht="24">
      <c r="A5" s="328"/>
      <c r="B5" s="329"/>
      <c r="C5" s="334"/>
      <c r="D5" s="334"/>
      <c r="E5" s="334"/>
      <c r="F5" s="334"/>
      <c r="G5" s="334"/>
      <c r="H5" s="335" t="s">
        <v>60</v>
      </c>
      <c r="I5" s="335" t="s">
        <v>29</v>
      </c>
      <c r="J5" s="334"/>
      <c r="K5" s="334"/>
      <c r="L5" s="334"/>
      <c r="M5" s="336"/>
      <c r="N5" s="334"/>
      <c r="O5" s="334"/>
      <c r="P5" s="334"/>
      <c r="Q5" s="334"/>
      <c r="R5" s="334"/>
      <c r="S5" s="335" t="s">
        <v>60</v>
      </c>
      <c r="T5" s="335" t="s">
        <v>29</v>
      </c>
      <c r="U5" s="334"/>
      <c r="V5" s="334"/>
      <c r="W5" s="334"/>
      <c r="X5" s="336"/>
    </row>
    <row r="6" spans="1:24" ht="13.5" thickBot="1">
      <c r="A6" s="337"/>
      <c r="B6" s="338"/>
      <c r="C6" s="339"/>
      <c r="D6" s="339"/>
      <c r="E6" s="339"/>
      <c r="F6" s="339"/>
      <c r="G6" s="339"/>
      <c r="H6" s="340" t="s">
        <v>28</v>
      </c>
      <c r="I6" s="341"/>
      <c r="J6" s="339"/>
      <c r="K6" s="339"/>
      <c r="L6" s="339"/>
      <c r="M6" s="342"/>
      <c r="N6" s="339"/>
      <c r="O6" s="339"/>
      <c r="P6" s="339"/>
      <c r="Q6" s="339"/>
      <c r="R6" s="339"/>
      <c r="S6" s="340" t="s">
        <v>28</v>
      </c>
      <c r="T6" s="341"/>
      <c r="U6" s="339"/>
      <c r="V6" s="339"/>
      <c r="W6" s="339"/>
      <c r="X6" s="342"/>
    </row>
    <row r="7" spans="1:24" ht="15.75" customHeight="1" thickTop="1">
      <c r="A7" s="343" t="s">
        <v>3</v>
      </c>
      <c r="B7" s="344" t="s">
        <v>4</v>
      </c>
      <c r="C7" s="345">
        <v>907</v>
      </c>
      <c r="D7" s="345">
        <v>857</v>
      </c>
      <c r="E7" s="345">
        <v>770</v>
      </c>
      <c r="F7" s="345">
        <v>622</v>
      </c>
      <c r="G7" s="345">
        <v>699</v>
      </c>
      <c r="H7" s="345">
        <v>351</v>
      </c>
      <c r="I7" s="345">
        <v>387</v>
      </c>
      <c r="J7" s="345">
        <v>705</v>
      </c>
      <c r="K7" s="345">
        <v>680</v>
      </c>
      <c r="L7" s="345">
        <v>545</v>
      </c>
      <c r="M7" s="346">
        <v>532</v>
      </c>
      <c r="N7" s="347">
        <v>5.60153162055336</v>
      </c>
      <c r="O7" s="347">
        <v>5.68377768934872</v>
      </c>
      <c r="P7" s="347">
        <v>5.733859557673691</v>
      </c>
      <c r="Q7" s="347">
        <v>5.9561428708225606</v>
      </c>
      <c r="R7" s="347">
        <v>6.682600382409178</v>
      </c>
      <c r="S7" s="347">
        <v>6.2366737739872065</v>
      </c>
      <c r="T7" s="347">
        <v>7.73072313224131</v>
      </c>
      <c r="U7" s="347">
        <v>7.051410282056411</v>
      </c>
      <c r="V7" s="347">
        <v>7.474170147285118</v>
      </c>
      <c r="W7" s="347">
        <v>7.6923076923076925</v>
      </c>
      <c r="X7" s="348">
        <v>7.450980392156863</v>
      </c>
    </row>
    <row r="8" spans="1:24" ht="36">
      <c r="A8" s="349" t="s">
        <v>5</v>
      </c>
      <c r="B8" s="350" t="s">
        <v>6</v>
      </c>
      <c r="C8" s="351">
        <v>321</v>
      </c>
      <c r="D8" s="351">
        <v>287</v>
      </c>
      <c r="E8" s="351">
        <v>255</v>
      </c>
      <c r="F8" s="351">
        <v>218</v>
      </c>
      <c r="G8" s="351">
        <v>240</v>
      </c>
      <c r="H8" s="351">
        <v>128</v>
      </c>
      <c r="I8" s="351">
        <v>161</v>
      </c>
      <c r="J8" s="351">
        <v>264</v>
      </c>
      <c r="K8" s="351">
        <v>273</v>
      </c>
      <c r="L8" s="351">
        <v>190</v>
      </c>
      <c r="M8" s="352">
        <v>213</v>
      </c>
      <c r="N8" s="353">
        <v>1.9824604743083003</v>
      </c>
      <c r="O8" s="353">
        <v>1.9034354688950788</v>
      </c>
      <c r="P8" s="353">
        <v>1.8988755678010276</v>
      </c>
      <c r="Q8" s="353">
        <v>2.0875227425069425</v>
      </c>
      <c r="R8" s="353">
        <v>2.294455066921606</v>
      </c>
      <c r="S8" s="353">
        <v>2.2743425728500357</v>
      </c>
      <c r="T8" s="353">
        <v>3.216140631242509</v>
      </c>
      <c r="U8" s="353">
        <v>2.6405281056211245</v>
      </c>
      <c r="V8" s="353">
        <v>3.000659485601231</v>
      </c>
      <c r="W8" s="353">
        <v>2.681721947776994</v>
      </c>
      <c r="X8" s="354">
        <v>2.9831932773109244</v>
      </c>
    </row>
    <row r="9" spans="1:24" ht="24">
      <c r="A9" s="349" t="s">
        <v>7</v>
      </c>
      <c r="B9" s="350" t="s">
        <v>8</v>
      </c>
      <c r="C9" s="351">
        <v>2348</v>
      </c>
      <c r="D9" s="351">
        <v>2247</v>
      </c>
      <c r="E9" s="351">
        <v>2040</v>
      </c>
      <c r="F9" s="351">
        <v>1614</v>
      </c>
      <c r="G9" s="351">
        <v>1648</v>
      </c>
      <c r="H9" s="351">
        <v>820</v>
      </c>
      <c r="I9" s="351">
        <v>782</v>
      </c>
      <c r="J9" s="351">
        <v>1554</v>
      </c>
      <c r="K9" s="351">
        <v>1338</v>
      </c>
      <c r="L9" s="351">
        <v>939</v>
      </c>
      <c r="M9" s="352">
        <v>959</v>
      </c>
      <c r="N9" s="353">
        <v>14.50098814229249</v>
      </c>
      <c r="O9" s="353">
        <v>14.902506963788301</v>
      </c>
      <c r="P9" s="353">
        <v>15.191004542408221</v>
      </c>
      <c r="Q9" s="353">
        <v>15.45532892846883</v>
      </c>
      <c r="R9" s="353">
        <v>15.755258126195029</v>
      </c>
      <c r="S9" s="353">
        <v>14.57000710732054</v>
      </c>
      <c r="T9" s="353">
        <v>15.621254494606474</v>
      </c>
      <c r="U9" s="353">
        <v>15.543108621724343</v>
      </c>
      <c r="V9" s="353">
        <v>14.706528907452189</v>
      </c>
      <c r="W9" s="353">
        <v>13.253352152434722</v>
      </c>
      <c r="X9" s="354">
        <v>13.431372549019608</v>
      </c>
    </row>
    <row r="10" spans="1:24" ht="36">
      <c r="A10" s="349" t="s">
        <v>9</v>
      </c>
      <c r="B10" s="350" t="s">
        <v>75</v>
      </c>
      <c r="C10" s="351">
        <v>3873</v>
      </c>
      <c r="D10" s="351">
        <v>3576</v>
      </c>
      <c r="E10" s="351">
        <v>3414</v>
      </c>
      <c r="F10" s="351">
        <v>2761</v>
      </c>
      <c r="G10" s="351">
        <v>2815</v>
      </c>
      <c r="H10" s="351">
        <v>1643</v>
      </c>
      <c r="I10" s="351">
        <v>1035</v>
      </c>
      <c r="J10" s="351">
        <v>2134</v>
      </c>
      <c r="K10" s="351">
        <v>2004</v>
      </c>
      <c r="L10" s="351">
        <v>1812</v>
      </c>
      <c r="M10" s="352">
        <v>1932</v>
      </c>
      <c r="N10" s="353">
        <v>23.919219367588934</v>
      </c>
      <c r="O10" s="353">
        <v>23.716673298846</v>
      </c>
      <c r="P10" s="353">
        <v>25.42259289597141</v>
      </c>
      <c r="Q10" s="353">
        <v>26.43876280762233</v>
      </c>
      <c r="R10" s="353">
        <v>26.91204588910134</v>
      </c>
      <c r="S10" s="353">
        <v>29.19331911869225</v>
      </c>
      <c r="T10" s="353">
        <v>20.67518977227327</v>
      </c>
      <c r="U10" s="353">
        <v>21.344268853770753</v>
      </c>
      <c r="V10" s="353">
        <v>22.02681908111673</v>
      </c>
      <c r="W10" s="353">
        <v>25.57515878616796</v>
      </c>
      <c r="X10" s="354">
        <v>27.058823529411764</v>
      </c>
    </row>
    <row r="11" spans="1:24" ht="24">
      <c r="A11" s="349" t="s">
        <v>11</v>
      </c>
      <c r="B11" s="350" t="s">
        <v>12</v>
      </c>
      <c r="C11" s="351">
        <v>5192</v>
      </c>
      <c r="D11" s="351">
        <v>4903</v>
      </c>
      <c r="E11" s="351">
        <v>4212</v>
      </c>
      <c r="F11" s="351">
        <v>3120</v>
      </c>
      <c r="G11" s="351">
        <v>3066</v>
      </c>
      <c r="H11" s="351">
        <v>1606</v>
      </c>
      <c r="I11" s="351">
        <v>1665</v>
      </c>
      <c r="J11" s="351">
        <v>3340</v>
      </c>
      <c r="K11" s="351">
        <v>2921</v>
      </c>
      <c r="L11" s="351">
        <v>2151</v>
      </c>
      <c r="M11" s="352">
        <v>2084</v>
      </c>
      <c r="N11" s="353">
        <v>32.065217391304344</v>
      </c>
      <c r="O11" s="353">
        <v>32.517575275235444</v>
      </c>
      <c r="P11" s="353">
        <v>31.364956437560505</v>
      </c>
      <c r="Q11" s="353">
        <v>29.87647227808101</v>
      </c>
      <c r="R11" s="353">
        <v>29.311663479923517</v>
      </c>
      <c r="S11" s="353">
        <v>28.53589196872779</v>
      </c>
      <c r="T11" s="353">
        <v>33.26008789452657</v>
      </c>
      <c r="U11" s="353">
        <v>33.406681336267255</v>
      </c>
      <c r="V11" s="353">
        <v>32.10595735326445</v>
      </c>
      <c r="W11" s="353">
        <v>30.359915314043757</v>
      </c>
      <c r="X11" s="354">
        <v>29.187675070028014</v>
      </c>
    </row>
    <row r="12" spans="1:24" ht="36">
      <c r="A12" s="349" t="s">
        <v>13</v>
      </c>
      <c r="B12" s="350" t="s">
        <v>14</v>
      </c>
      <c r="C12" s="351">
        <v>1515</v>
      </c>
      <c r="D12" s="351">
        <v>1294</v>
      </c>
      <c r="E12" s="351">
        <v>1190</v>
      </c>
      <c r="F12" s="351">
        <v>876</v>
      </c>
      <c r="G12" s="351">
        <v>851</v>
      </c>
      <c r="H12" s="351">
        <v>425</v>
      </c>
      <c r="I12" s="351">
        <v>459</v>
      </c>
      <c r="J12" s="351">
        <v>974</v>
      </c>
      <c r="K12" s="351">
        <v>943</v>
      </c>
      <c r="L12" s="351">
        <v>681</v>
      </c>
      <c r="M12" s="352">
        <v>662</v>
      </c>
      <c r="N12" s="353">
        <v>9.35647233201581</v>
      </c>
      <c r="O12" s="353">
        <v>8.582040058363178</v>
      </c>
      <c r="P12" s="353">
        <v>8.861419316404795</v>
      </c>
      <c r="Q12" s="353">
        <v>8.388394139615054</v>
      </c>
      <c r="R12" s="353">
        <v>8.135755258126196</v>
      </c>
      <c r="S12" s="353">
        <v>7.551528073916133</v>
      </c>
      <c r="T12" s="353">
        <v>9.168997203355973</v>
      </c>
      <c r="U12" s="353">
        <v>9.741948389677937</v>
      </c>
      <c r="V12" s="353">
        <v>10.36491536601451</v>
      </c>
      <c r="W12" s="353">
        <v>9.611856033874384</v>
      </c>
      <c r="X12" s="354">
        <v>9.27170868347339</v>
      </c>
    </row>
    <row r="13" spans="1:24" ht="36">
      <c r="A13" s="349" t="s">
        <v>15</v>
      </c>
      <c r="B13" s="350" t="s">
        <v>76</v>
      </c>
      <c r="C13" s="351">
        <v>549</v>
      </c>
      <c r="D13" s="351">
        <v>531</v>
      </c>
      <c r="E13" s="351">
        <v>454</v>
      </c>
      <c r="F13" s="351">
        <v>342</v>
      </c>
      <c r="G13" s="351">
        <v>274</v>
      </c>
      <c r="H13" s="351">
        <v>144</v>
      </c>
      <c r="I13" s="351">
        <v>153</v>
      </c>
      <c r="J13" s="351">
        <v>303</v>
      </c>
      <c r="K13" s="351">
        <v>283</v>
      </c>
      <c r="L13" s="351">
        <v>213</v>
      </c>
      <c r="M13" s="352">
        <v>167</v>
      </c>
      <c r="N13" s="353">
        <v>3.3905632411067192</v>
      </c>
      <c r="O13" s="353">
        <v>3.5216872264226025</v>
      </c>
      <c r="P13" s="353">
        <v>3.380743167771241</v>
      </c>
      <c r="Q13" s="353">
        <v>3.274920999712726</v>
      </c>
      <c r="R13" s="353">
        <v>2.619502868068834</v>
      </c>
      <c r="S13" s="353">
        <v>2.55863539445629</v>
      </c>
      <c r="T13" s="353">
        <v>3.0563324011186577</v>
      </c>
      <c r="U13" s="353">
        <v>3.030606121224245</v>
      </c>
      <c r="V13" s="353">
        <v>3.110573752473071</v>
      </c>
      <c r="W13" s="353">
        <v>3.006351446718419</v>
      </c>
      <c r="X13" s="354">
        <v>2.338935574229692</v>
      </c>
    </row>
    <row r="14" spans="1:24" ht="24">
      <c r="A14" s="349" t="s">
        <v>17</v>
      </c>
      <c r="B14" s="350" t="s">
        <v>18</v>
      </c>
      <c r="C14" s="351">
        <v>20</v>
      </c>
      <c r="D14" s="351">
        <v>27</v>
      </c>
      <c r="E14" s="351">
        <v>14</v>
      </c>
      <c r="F14" s="351">
        <v>7</v>
      </c>
      <c r="G14" s="351">
        <v>13</v>
      </c>
      <c r="H14" s="351">
        <v>8</v>
      </c>
      <c r="I14" s="351">
        <v>9</v>
      </c>
      <c r="J14" s="351">
        <v>19</v>
      </c>
      <c r="K14" s="351">
        <v>11</v>
      </c>
      <c r="L14" s="351">
        <v>8</v>
      </c>
      <c r="M14" s="352">
        <v>9</v>
      </c>
      <c r="N14" s="353">
        <v>0.12351778656126483</v>
      </c>
      <c r="O14" s="353">
        <v>0.17906884202148826</v>
      </c>
      <c r="P14" s="353">
        <v>0.10425199195770347</v>
      </c>
      <c r="Q14" s="353">
        <v>0.06703054677774585</v>
      </c>
      <c r="R14" s="353">
        <v>0.12428298279158699</v>
      </c>
      <c r="S14" s="353">
        <v>0.14214641080312723</v>
      </c>
      <c r="T14" s="353">
        <v>0.1797842588893328</v>
      </c>
      <c r="U14" s="353">
        <v>0.1900380076015203</v>
      </c>
      <c r="V14" s="353">
        <v>0.12090569355902396</v>
      </c>
      <c r="W14" s="353">
        <v>0.11291460832745237</v>
      </c>
      <c r="X14" s="354">
        <v>0.12605042016806722</v>
      </c>
    </row>
    <row r="15" spans="1:24" ht="15.75" customHeight="1">
      <c r="A15" s="349" t="s">
        <v>19</v>
      </c>
      <c r="B15" s="350" t="s">
        <v>20</v>
      </c>
      <c r="C15" s="351">
        <v>49</v>
      </c>
      <c r="D15" s="351">
        <v>39</v>
      </c>
      <c r="E15" s="351">
        <v>26</v>
      </c>
      <c r="F15" s="351">
        <v>29</v>
      </c>
      <c r="G15" s="351">
        <v>26</v>
      </c>
      <c r="H15" s="351">
        <v>14</v>
      </c>
      <c r="I15" s="351">
        <v>15</v>
      </c>
      <c r="J15" s="351">
        <v>32</v>
      </c>
      <c r="K15" s="351">
        <v>18</v>
      </c>
      <c r="L15" s="351">
        <v>7</v>
      </c>
      <c r="M15" s="352">
        <v>19</v>
      </c>
      <c r="N15" s="353">
        <v>0.3026185770750988</v>
      </c>
      <c r="O15" s="353">
        <v>0.2586549940310386</v>
      </c>
      <c r="P15" s="353">
        <v>0.1936108422071636</v>
      </c>
      <c r="Q15" s="353">
        <v>0.2776979795078043</v>
      </c>
      <c r="R15" s="353">
        <v>0.24856596558317398</v>
      </c>
      <c r="S15" s="353">
        <v>0.24875621890547264</v>
      </c>
      <c r="T15" s="353">
        <v>0.2996404314822213</v>
      </c>
      <c r="U15" s="353">
        <v>0.3200640128025605</v>
      </c>
      <c r="V15" s="353">
        <v>0.19784568036931194</v>
      </c>
      <c r="W15" s="353">
        <v>0.09880028228652082</v>
      </c>
      <c r="X15" s="354">
        <v>0.2661064425770308</v>
      </c>
    </row>
    <row r="16" spans="1:24" ht="24">
      <c r="A16" s="349" t="s">
        <v>21</v>
      </c>
      <c r="B16" s="350" t="s">
        <v>22</v>
      </c>
      <c r="C16" s="351">
        <v>703</v>
      </c>
      <c r="D16" s="351">
        <v>646</v>
      </c>
      <c r="E16" s="351">
        <v>583</v>
      </c>
      <c r="F16" s="351">
        <v>440</v>
      </c>
      <c r="G16" s="351">
        <v>442</v>
      </c>
      <c r="H16" s="351">
        <v>231</v>
      </c>
      <c r="I16" s="351">
        <v>172</v>
      </c>
      <c r="J16" s="351">
        <v>326</v>
      </c>
      <c r="K16" s="351">
        <v>277</v>
      </c>
      <c r="L16" s="351">
        <v>262</v>
      </c>
      <c r="M16" s="352">
        <v>288</v>
      </c>
      <c r="N16" s="353">
        <v>4.341650197628458</v>
      </c>
      <c r="O16" s="353">
        <v>4.28438784984746</v>
      </c>
      <c r="P16" s="353">
        <v>4.341350807952938</v>
      </c>
      <c r="Q16" s="353">
        <v>4.213348654601169</v>
      </c>
      <c r="R16" s="353">
        <v>4.225621414913958</v>
      </c>
      <c r="S16" s="353">
        <v>4.104477611940299</v>
      </c>
      <c r="T16" s="353">
        <v>3.4358769476628046</v>
      </c>
      <c r="U16" s="353">
        <v>3.2606521304260854</v>
      </c>
      <c r="V16" s="353">
        <v>3.044625192349967</v>
      </c>
      <c r="W16" s="353">
        <v>3.697953422724065</v>
      </c>
      <c r="X16" s="354">
        <v>4.033613445378151</v>
      </c>
    </row>
    <row r="17" spans="1:24" ht="15.75" customHeight="1" thickBot="1">
      <c r="A17" s="355" t="s">
        <v>23</v>
      </c>
      <c r="B17" s="356" t="s">
        <v>24</v>
      </c>
      <c r="C17" s="357">
        <v>715</v>
      </c>
      <c r="D17" s="357">
        <v>671</v>
      </c>
      <c r="E17" s="357">
        <v>471</v>
      </c>
      <c r="F17" s="357">
        <v>414</v>
      </c>
      <c r="G17" s="357">
        <v>386</v>
      </c>
      <c r="H17" s="357">
        <v>258</v>
      </c>
      <c r="I17" s="357">
        <v>168</v>
      </c>
      <c r="J17" s="357">
        <v>347</v>
      </c>
      <c r="K17" s="357">
        <v>350</v>
      </c>
      <c r="L17" s="357">
        <v>277</v>
      </c>
      <c r="M17" s="358">
        <v>275</v>
      </c>
      <c r="N17" s="359">
        <v>4.415760869565218</v>
      </c>
      <c r="O17" s="359">
        <v>4.45019233320069</v>
      </c>
      <c r="P17" s="359">
        <v>3.50733487229131</v>
      </c>
      <c r="Q17" s="359">
        <v>3.964378052283826</v>
      </c>
      <c r="R17" s="359">
        <v>3.690248565965583</v>
      </c>
      <c r="S17" s="359">
        <v>4.584221748400854</v>
      </c>
      <c r="T17" s="359">
        <v>3.3559728326008784</v>
      </c>
      <c r="U17" s="359">
        <v>3.4706941388277657</v>
      </c>
      <c r="V17" s="359">
        <v>3.8469993405143987</v>
      </c>
      <c r="W17" s="359">
        <v>3.909668313338038</v>
      </c>
      <c r="X17" s="360">
        <v>3.8515406162464987</v>
      </c>
    </row>
    <row r="18" spans="1:24" ht="20.25" customHeight="1" thickBot="1" thickTop="1">
      <c r="A18" s="361"/>
      <c r="B18" s="362" t="s">
        <v>25</v>
      </c>
      <c r="C18" s="363">
        <v>16192</v>
      </c>
      <c r="D18" s="363">
        <v>15078</v>
      </c>
      <c r="E18" s="363">
        <v>13429</v>
      </c>
      <c r="F18" s="363">
        <v>10443</v>
      </c>
      <c r="G18" s="363">
        <v>10460</v>
      </c>
      <c r="H18" s="363">
        <v>5628</v>
      </c>
      <c r="I18" s="363">
        <v>5006</v>
      </c>
      <c r="J18" s="363">
        <v>9998</v>
      </c>
      <c r="K18" s="363">
        <v>9098</v>
      </c>
      <c r="L18" s="363">
        <v>7085</v>
      </c>
      <c r="M18" s="364">
        <v>7140</v>
      </c>
      <c r="N18" s="365">
        <v>100</v>
      </c>
      <c r="O18" s="365">
        <v>100</v>
      </c>
      <c r="P18" s="365">
        <v>100</v>
      </c>
      <c r="Q18" s="365">
        <v>100</v>
      </c>
      <c r="R18" s="365">
        <v>100</v>
      </c>
      <c r="S18" s="365">
        <v>100</v>
      </c>
      <c r="T18" s="365">
        <v>100</v>
      </c>
      <c r="U18" s="365">
        <v>100</v>
      </c>
      <c r="V18" s="365">
        <v>100</v>
      </c>
      <c r="W18" s="365">
        <v>100</v>
      </c>
      <c r="X18" s="366">
        <v>100</v>
      </c>
    </row>
  </sheetData>
  <sheetProtection/>
  <mergeCells count="28">
    <mergeCell ref="W4:W6"/>
    <mergeCell ref="G4:G6"/>
    <mergeCell ref="J4:J6"/>
    <mergeCell ref="K4:K6"/>
    <mergeCell ref="V4:V6"/>
    <mergeCell ref="A3:A6"/>
    <mergeCell ref="B3:B6"/>
    <mergeCell ref="C4:C6"/>
    <mergeCell ref="H4:I4"/>
    <mergeCell ref="H6:I6"/>
    <mergeCell ref="L4:L6"/>
    <mergeCell ref="C3:M3"/>
    <mergeCell ref="M4:M6"/>
    <mergeCell ref="R4:R6"/>
    <mergeCell ref="N4:N6"/>
    <mergeCell ref="O4:O6"/>
    <mergeCell ref="P4:P6"/>
    <mergeCell ref="D4:D6"/>
    <mergeCell ref="A1:X1"/>
    <mergeCell ref="U4:U6"/>
    <mergeCell ref="S4:T4"/>
    <mergeCell ref="N3:X3"/>
    <mergeCell ref="X4:X6"/>
    <mergeCell ref="Q4:Q6"/>
    <mergeCell ref="S6:T6"/>
    <mergeCell ref="A2:X2"/>
    <mergeCell ref="E4:E6"/>
    <mergeCell ref="F4:F6"/>
  </mergeCells>
  <printOptions/>
  <pageMargins left="0.47" right="0.26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2">
      <selection activeCell="F28" sqref="F28"/>
    </sheetView>
  </sheetViews>
  <sheetFormatPr defaultColWidth="9.140625" defaultRowHeight="12.75"/>
  <cols>
    <col min="1" max="1" width="3.7109375" style="0" customWidth="1"/>
    <col min="2" max="2" width="33.7109375" style="0" customWidth="1"/>
    <col min="3" max="7" width="5.57421875" style="0" customWidth="1"/>
    <col min="8" max="13" width="5.140625" style="0" customWidth="1"/>
    <col min="14" max="24" width="4.7109375" style="0" customWidth="1"/>
  </cols>
  <sheetData>
    <row r="1" spans="1:24" ht="12.75">
      <c r="A1" s="314" t="s">
        <v>77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70"/>
    </row>
    <row r="2" spans="1:24" ht="33.75" customHeight="1" thickBot="1">
      <c r="A2" s="367" t="s">
        <v>339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8"/>
    </row>
    <row r="3" spans="1:24" ht="12.75">
      <c r="A3" s="369" t="s">
        <v>1</v>
      </c>
      <c r="B3" s="370" t="s">
        <v>340</v>
      </c>
      <c r="C3" s="371" t="s">
        <v>73</v>
      </c>
      <c r="D3" s="326"/>
      <c r="E3" s="326"/>
      <c r="F3" s="326"/>
      <c r="G3" s="326"/>
      <c r="H3" s="326"/>
      <c r="I3" s="326"/>
      <c r="J3" s="326"/>
      <c r="K3" s="326"/>
      <c r="L3" s="326"/>
      <c r="M3" s="327"/>
      <c r="N3" s="371" t="s">
        <v>74</v>
      </c>
      <c r="O3" s="326"/>
      <c r="P3" s="326"/>
      <c r="Q3" s="326"/>
      <c r="R3" s="326"/>
      <c r="S3" s="326"/>
      <c r="T3" s="326"/>
      <c r="U3" s="326"/>
      <c r="V3" s="326"/>
      <c r="W3" s="326"/>
      <c r="X3" s="327"/>
    </row>
    <row r="4" spans="1:24" ht="12.75">
      <c r="A4" s="372"/>
      <c r="B4" s="373"/>
      <c r="C4" s="374">
        <v>2001</v>
      </c>
      <c r="D4" s="330">
        <v>2002</v>
      </c>
      <c r="E4" s="330">
        <v>2003</v>
      </c>
      <c r="F4" s="330">
        <v>2004</v>
      </c>
      <c r="G4" s="330">
        <v>2005</v>
      </c>
      <c r="H4" s="331">
        <v>2006</v>
      </c>
      <c r="I4" s="332"/>
      <c r="J4" s="330">
        <v>2007</v>
      </c>
      <c r="K4" s="330">
        <v>2008</v>
      </c>
      <c r="L4" s="330">
        <v>2009</v>
      </c>
      <c r="M4" s="333">
        <v>2010</v>
      </c>
      <c r="N4" s="374">
        <v>2001</v>
      </c>
      <c r="O4" s="330">
        <v>2002</v>
      </c>
      <c r="P4" s="330">
        <v>2003</v>
      </c>
      <c r="Q4" s="330">
        <v>2004</v>
      </c>
      <c r="R4" s="330">
        <v>2005</v>
      </c>
      <c r="S4" s="331">
        <v>2006</v>
      </c>
      <c r="T4" s="332"/>
      <c r="U4" s="330">
        <v>2007</v>
      </c>
      <c r="V4" s="330">
        <v>2008</v>
      </c>
      <c r="W4" s="330">
        <v>2009</v>
      </c>
      <c r="X4" s="333">
        <v>2010</v>
      </c>
    </row>
    <row r="5" spans="1:24" ht="18" customHeight="1">
      <c r="A5" s="372"/>
      <c r="B5" s="373"/>
      <c r="C5" s="375"/>
      <c r="D5" s="334"/>
      <c r="E5" s="334"/>
      <c r="F5" s="334"/>
      <c r="G5" s="334"/>
      <c r="H5" s="335" t="s">
        <v>60</v>
      </c>
      <c r="I5" s="335" t="s">
        <v>29</v>
      </c>
      <c r="J5" s="334"/>
      <c r="K5" s="334"/>
      <c r="L5" s="334"/>
      <c r="M5" s="336"/>
      <c r="N5" s="375"/>
      <c r="O5" s="334"/>
      <c r="P5" s="334"/>
      <c r="Q5" s="334"/>
      <c r="R5" s="334"/>
      <c r="S5" s="335" t="s">
        <v>60</v>
      </c>
      <c r="T5" s="335" t="s">
        <v>29</v>
      </c>
      <c r="U5" s="334"/>
      <c r="V5" s="334"/>
      <c r="W5" s="334"/>
      <c r="X5" s="336"/>
    </row>
    <row r="6" spans="1:24" ht="13.5" thickBot="1">
      <c r="A6" s="376"/>
      <c r="B6" s="377"/>
      <c r="C6" s="378"/>
      <c r="D6" s="339"/>
      <c r="E6" s="339"/>
      <c r="F6" s="339"/>
      <c r="G6" s="339"/>
      <c r="H6" s="340" t="s">
        <v>28</v>
      </c>
      <c r="I6" s="341"/>
      <c r="J6" s="339"/>
      <c r="K6" s="339"/>
      <c r="L6" s="339"/>
      <c r="M6" s="342"/>
      <c r="N6" s="378"/>
      <c r="O6" s="339"/>
      <c r="P6" s="339"/>
      <c r="Q6" s="339"/>
      <c r="R6" s="339"/>
      <c r="S6" s="340" t="s">
        <v>28</v>
      </c>
      <c r="T6" s="341"/>
      <c r="U6" s="339"/>
      <c r="V6" s="339"/>
      <c r="W6" s="339"/>
      <c r="X6" s="342"/>
    </row>
    <row r="7" spans="1:24" ht="13.5" customHeight="1" thickTop="1">
      <c r="A7" s="379" t="s">
        <v>32</v>
      </c>
      <c r="B7" s="344" t="s">
        <v>33</v>
      </c>
      <c r="C7" s="380">
        <v>387</v>
      </c>
      <c r="D7" s="345">
        <v>406</v>
      </c>
      <c r="E7" s="345">
        <v>363</v>
      </c>
      <c r="F7" s="345">
        <v>325</v>
      </c>
      <c r="G7" s="345">
        <v>280</v>
      </c>
      <c r="H7" s="345">
        <v>158</v>
      </c>
      <c r="I7" s="345">
        <v>152</v>
      </c>
      <c r="J7" s="345">
        <v>290</v>
      </c>
      <c r="K7" s="345">
        <v>277</v>
      </c>
      <c r="L7" s="345">
        <v>200</v>
      </c>
      <c r="M7" s="346">
        <v>238</v>
      </c>
      <c r="N7" s="381">
        <v>2.3900691699604746</v>
      </c>
      <c r="O7" s="382">
        <v>2.692664809656453</v>
      </c>
      <c r="P7" s="382">
        <v>2.7031052200461687</v>
      </c>
      <c r="Q7" s="382">
        <v>3.112132528966772</v>
      </c>
      <c r="R7" s="382">
        <v>2.676864244741874</v>
      </c>
      <c r="S7" s="382">
        <v>2.8073916133617627</v>
      </c>
      <c r="T7" s="382">
        <v>3.0363563723531763</v>
      </c>
      <c r="U7" s="382">
        <v>2.900580116023205</v>
      </c>
      <c r="V7" s="382">
        <v>3.044625192349967</v>
      </c>
      <c r="W7" s="382">
        <v>2.8228652081863093</v>
      </c>
      <c r="X7" s="383">
        <v>3.3333333333333335</v>
      </c>
    </row>
    <row r="8" spans="1:24" ht="24">
      <c r="A8" s="384" t="s">
        <v>34</v>
      </c>
      <c r="B8" s="350" t="s">
        <v>35</v>
      </c>
      <c r="C8" s="385">
        <v>48</v>
      </c>
      <c r="D8" s="351">
        <v>49</v>
      </c>
      <c r="E8" s="351">
        <v>53</v>
      </c>
      <c r="F8" s="351">
        <v>38</v>
      </c>
      <c r="G8" s="351">
        <v>50</v>
      </c>
      <c r="H8" s="351">
        <v>26</v>
      </c>
      <c r="I8" s="351">
        <v>31</v>
      </c>
      <c r="J8" s="351">
        <v>60</v>
      </c>
      <c r="K8" s="351">
        <v>58</v>
      </c>
      <c r="L8" s="351">
        <v>26</v>
      </c>
      <c r="M8" s="352">
        <v>24</v>
      </c>
      <c r="N8" s="386">
        <v>0.2964426877470355</v>
      </c>
      <c r="O8" s="353">
        <v>0.32497678737233054</v>
      </c>
      <c r="P8" s="353">
        <v>0.39466825526844884</v>
      </c>
      <c r="Q8" s="353">
        <v>0.36388011107919177</v>
      </c>
      <c r="R8" s="353">
        <v>0.47801147227533464</v>
      </c>
      <c r="S8" s="353">
        <v>0.46197583511016344</v>
      </c>
      <c r="T8" s="353">
        <v>0.619256891729924</v>
      </c>
      <c r="U8" s="353">
        <v>0.6001200240048009</v>
      </c>
      <c r="V8" s="353">
        <v>0.6375027478566717</v>
      </c>
      <c r="W8" s="382">
        <v>0.3669724770642202</v>
      </c>
      <c r="X8" s="383">
        <v>0.33613445378151263</v>
      </c>
    </row>
    <row r="9" spans="1:24" ht="24">
      <c r="A9" s="384" t="s">
        <v>36</v>
      </c>
      <c r="B9" s="350" t="s">
        <v>37</v>
      </c>
      <c r="C9" s="385">
        <v>30</v>
      </c>
      <c r="D9" s="351">
        <v>24</v>
      </c>
      <c r="E9" s="351">
        <v>27</v>
      </c>
      <c r="F9" s="351">
        <v>21</v>
      </c>
      <c r="G9" s="351">
        <v>20</v>
      </c>
      <c r="H9" s="351">
        <v>6</v>
      </c>
      <c r="I9" s="351">
        <v>18</v>
      </c>
      <c r="J9" s="351">
        <v>26</v>
      </c>
      <c r="K9" s="351">
        <v>41</v>
      </c>
      <c r="L9" s="351">
        <v>22</v>
      </c>
      <c r="M9" s="352">
        <v>15</v>
      </c>
      <c r="N9" s="386">
        <v>0.18527667984189722</v>
      </c>
      <c r="O9" s="353">
        <v>0.15917230401910068</v>
      </c>
      <c r="P9" s="353">
        <v>0.20105741306128527</v>
      </c>
      <c r="Q9" s="353">
        <v>0.2010916403332376</v>
      </c>
      <c r="R9" s="353">
        <v>0.19120458891013384</v>
      </c>
      <c r="S9" s="353">
        <v>0.10660980810234541</v>
      </c>
      <c r="T9" s="353">
        <v>0.3595685177786656</v>
      </c>
      <c r="U9" s="353">
        <v>0.26005201040208037</v>
      </c>
      <c r="V9" s="353">
        <v>0.45064849417454383</v>
      </c>
      <c r="W9" s="382">
        <v>0.310515172900494</v>
      </c>
      <c r="X9" s="383">
        <v>0.21008403361344538</v>
      </c>
    </row>
    <row r="10" spans="1:24" ht="25.5" customHeight="1">
      <c r="A10" s="384" t="s">
        <v>38</v>
      </c>
      <c r="B10" s="350" t="s">
        <v>39</v>
      </c>
      <c r="C10" s="385">
        <v>230</v>
      </c>
      <c r="D10" s="351">
        <v>177</v>
      </c>
      <c r="E10" s="351">
        <v>187</v>
      </c>
      <c r="F10" s="351">
        <v>131</v>
      </c>
      <c r="G10" s="351">
        <v>134</v>
      </c>
      <c r="H10" s="351">
        <v>77</v>
      </c>
      <c r="I10" s="351">
        <v>69</v>
      </c>
      <c r="J10" s="351">
        <v>138</v>
      </c>
      <c r="K10" s="351">
        <v>143</v>
      </c>
      <c r="L10" s="351">
        <v>121</v>
      </c>
      <c r="M10" s="352">
        <v>139</v>
      </c>
      <c r="N10" s="386">
        <v>1.4204545454545454</v>
      </c>
      <c r="O10" s="353">
        <v>1.1738957421408676</v>
      </c>
      <c r="P10" s="353">
        <v>1.3925087497207536</v>
      </c>
      <c r="Q10" s="353">
        <v>1.2544288039835296</v>
      </c>
      <c r="R10" s="353">
        <v>1.2810707456978967</v>
      </c>
      <c r="S10" s="353">
        <v>1.3681592039800996</v>
      </c>
      <c r="T10" s="353">
        <v>1.3783459848182182</v>
      </c>
      <c r="U10" s="353">
        <v>1.3802760552110422</v>
      </c>
      <c r="V10" s="353">
        <v>1.5717740162673115</v>
      </c>
      <c r="W10" s="382">
        <v>1.707833450952717</v>
      </c>
      <c r="X10" s="383">
        <v>1.9467787114845938</v>
      </c>
    </row>
    <row r="11" spans="1:24" ht="36">
      <c r="A11" s="384" t="s">
        <v>40</v>
      </c>
      <c r="B11" s="350" t="s">
        <v>41</v>
      </c>
      <c r="C11" s="385">
        <v>18</v>
      </c>
      <c r="D11" s="351">
        <v>18</v>
      </c>
      <c r="E11" s="351">
        <v>11</v>
      </c>
      <c r="F11" s="351">
        <v>8</v>
      </c>
      <c r="G11" s="351">
        <v>7</v>
      </c>
      <c r="H11" s="351">
        <v>7</v>
      </c>
      <c r="I11" s="351">
        <v>4</v>
      </c>
      <c r="J11" s="351">
        <v>17</v>
      </c>
      <c r="K11" s="351">
        <v>15</v>
      </c>
      <c r="L11" s="351">
        <v>10</v>
      </c>
      <c r="M11" s="352">
        <v>5</v>
      </c>
      <c r="N11" s="386">
        <v>0.11116600790513835</v>
      </c>
      <c r="O11" s="353">
        <v>0.11937922801432552</v>
      </c>
      <c r="P11" s="353">
        <v>0.08191227939533845</v>
      </c>
      <c r="Q11" s="353">
        <v>0.07660633917456669</v>
      </c>
      <c r="R11" s="353">
        <v>0.06692160611854683</v>
      </c>
      <c r="S11" s="353">
        <v>0.12437810945273632</v>
      </c>
      <c r="T11" s="353">
        <v>0.07990411506192568</v>
      </c>
      <c r="U11" s="353">
        <v>0.17003400680136027</v>
      </c>
      <c r="V11" s="353">
        <v>0.16487140030775996</v>
      </c>
      <c r="W11" s="382">
        <v>0.14114326040931546</v>
      </c>
      <c r="X11" s="383">
        <v>0.0700280112044818</v>
      </c>
    </row>
    <row r="12" spans="1:24" ht="13.5" customHeight="1">
      <c r="A12" s="384" t="s">
        <v>42</v>
      </c>
      <c r="B12" s="350" t="s">
        <v>43</v>
      </c>
      <c r="C12" s="385">
        <v>86</v>
      </c>
      <c r="D12" s="351">
        <v>96</v>
      </c>
      <c r="E12" s="351">
        <v>60</v>
      </c>
      <c r="F12" s="351">
        <v>44</v>
      </c>
      <c r="G12" s="351">
        <v>41</v>
      </c>
      <c r="H12" s="351">
        <v>29</v>
      </c>
      <c r="I12" s="351">
        <v>26</v>
      </c>
      <c r="J12" s="351">
        <v>56</v>
      </c>
      <c r="K12" s="351">
        <v>63</v>
      </c>
      <c r="L12" s="351">
        <v>49</v>
      </c>
      <c r="M12" s="352">
        <v>50</v>
      </c>
      <c r="N12" s="386">
        <v>0.5311264822134387</v>
      </c>
      <c r="O12" s="353">
        <v>0.6366892160764027</v>
      </c>
      <c r="P12" s="353">
        <v>0.4467942512473006</v>
      </c>
      <c r="Q12" s="353">
        <v>0.4213348654601168</v>
      </c>
      <c r="R12" s="353">
        <v>0.3919694072657744</v>
      </c>
      <c r="S12" s="353">
        <v>0.5152807391613362</v>
      </c>
      <c r="T12" s="353">
        <v>0.519376747902517</v>
      </c>
      <c r="U12" s="353">
        <v>0.5601120224044809</v>
      </c>
      <c r="V12" s="353">
        <v>0.6924598812925918</v>
      </c>
      <c r="W12" s="382">
        <v>0.6916019760056458</v>
      </c>
      <c r="X12" s="383">
        <v>0.700280112044818</v>
      </c>
    </row>
    <row r="13" spans="1:24" ht="25.5" customHeight="1">
      <c r="A13" s="384" t="s">
        <v>44</v>
      </c>
      <c r="B13" s="350" t="s">
        <v>45</v>
      </c>
      <c r="C13" s="385">
        <v>19</v>
      </c>
      <c r="D13" s="351">
        <v>11</v>
      </c>
      <c r="E13" s="351">
        <v>16</v>
      </c>
      <c r="F13" s="351">
        <v>9</v>
      </c>
      <c r="G13" s="351">
        <v>15</v>
      </c>
      <c r="H13" s="351">
        <v>8</v>
      </c>
      <c r="I13" s="351">
        <v>7</v>
      </c>
      <c r="J13" s="351">
        <v>21</v>
      </c>
      <c r="K13" s="351">
        <v>19</v>
      </c>
      <c r="L13" s="351">
        <v>5</v>
      </c>
      <c r="M13" s="352">
        <v>17</v>
      </c>
      <c r="N13" s="386">
        <v>0.11734189723320157</v>
      </c>
      <c r="O13" s="353">
        <v>0.07295397267542114</v>
      </c>
      <c r="P13" s="353">
        <v>0.11914513366594684</v>
      </c>
      <c r="Q13" s="353">
        <v>0.08618213157138753</v>
      </c>
      <c r="R13" s="353">
        <v>0.14340344168260039</v>
      </c>
      <c r="S13" s="353">
        <v>0.14214641080312723</v>
      </c>
      <c r="T13" s="353">
        <v>0.13983220135836996</v>
      </c>
      <c r="U13" s="353">
        <v>0.21004200840168036</v>
      </c>
      <c r="V13" s="353">
        <v>0.2088371070564959</v>
      </c>
      <c r="W13" s="382">
        <v>0.07057163020465773</v>
      </c>
      <c r="X13" s="383">
        <v>0.2380952380952381</v>
      </c>
    </row>
    <row r="14" spans="1:24" ht="24">
      <c r="A14" s="387"/>
      <c r="B14" s="388" t="s">
        <v>341</v>
      </c>
      <c r="C14" s="389">
        <v>818</v>
      </c>
      <c r="D14" s="390">
        <v>781</v>
      </c>
      <c r="E14" s="390">
        <v>717</v>
      </c>
      <c r="F14" s="390">
        <v>576</v>
      </c>
      <c r="G14" s="390">
        <v>547</v>
      </c>
      <c r="H14" s="390">
        <v>311</v>
      </c>
      <c r="I14" s="390">
        <v>307</v>
      </c>
      <c r="J14" s="390">
        <v>608</v>
      </c>
      <c r="K14" s="390">
        <v>616</v>
      </c>
      <c r="L14" s="390">
        <v>433</v>
      </c>
      <c r="M14" s="391">
        <v>488</v>
      </c>
      <c r="N14" s="392">
        <v>5.051877470355731</v>
      </c>
      <c r="O14" s="393">
        <v>5.179732059954901</v>
      </c>
      <c r="P14" s="393">
        <v>5.3391913024052435</v>
      </c>
      <c r="Q14" s="393">
        <v>5.515656420568802</v>
      </c>
      <c r="R14" s="393">
        <v>5.229445506692161</v>
      </c>
      <c r="S14" s="393">
        <v>5.525941719971571</v>
      </c>
      <c r="T14" s="393">
        <v>6.1326408310027976</v>
      </c>
      <c r="U14" s="393">
        <v>6.081216243248651</v>
      </c>
      <c r="V14" s="393">
        <v>6.770718839305342</v>
      </c>
      <c r="W14" s="393">
        <v>6.111503175723359</v>
      </c>
      <c r="X14" s="394">
        <v>6.834733893557424</v>
      </c>
    </row>
    <row r="15" spans="1:24" ht="36">
      <c r="A15" s="384" t="s">
        <v>46</v>
      </c>
      <c r="B15" s="350" t="s">
        <v>47</v>
      </c>
      <c r="C15" s="385">
        <v>1551</v>
      </c>
      <c r="D15" s="351">
        <v>1457</v>
      </c>
      <c r="E15" s="351">
        <v>1220</v>
      </c>
      <c r="F15" s="351">
        <v>929</v>
      </c>
      <c r="G15" s="351">
        <v>778</v>
      </c>
      <c r="H15" s="351">
        <v>359</v>
      </c>
      <c r="I15" s="351">
        <v>389</v>
      </c>
      <c r="J15" s="351">
        <v>679</v>
      </c>
      <c r="K15" s="351">
        <v>542</v>
      </c>
      <c r="L15" s="351">
        <v>372</v>
      </c>
      <c r="M15" s="352">
        <v>395</v>
      </c>
      <c r="N15" s="386">
        <v>9.578804347826086</v>
      </c>
      <c r="O15" s="353">
        <v>9.663085289826236</v>
      </c>
      <c r="P15" s="353">
        <v>9.084816442028446</v>
      </c>
      <c r="Q15" s="353">
        <v>8.895911136646557</v>
      </c>
      <c r="R15" s="353">
        <v>7.437858508604206</v>
      </c>
      <c r="S15" s="353">
        <v>6.378820184790333</v>
      </c>
      <c r="T15" s="353">
        <v>7.770675189772273</v>
      </c>
      <c r="U15" s="353">
        <v>6.791358271654331</v>
      </c>
      <c r="V15" s="353">
        <v>5.957353264453726</v>
      </c>
      <c r="W15" s="382">
        <v>5.250529287226535</v>
      </c>
      <c r="X15" s="383">
        <v>5.5322128851540615</v>
      </c>
    </row>
    <row r="16" spans="1:24" ht="36">
      <c r="A16" s="384" t="s">
        <v>48</v>
      </c>
      <c r="B16" s="350" t="s">
        <v>49</v>
      </c>
      <c r="C16" s="385">
        <v>58</v>
      </c>
      <c r="D16" s="351">
        <v>66</v>
      </c>
      <c r="E16" s="351">
        <v>48</v>
      </c>
      <c r="F16" s="351">
        <v>39</v>
      </c>
      <c r="G16" s="351">
        <v>36</v>
      </c>
      <c r="H16" s="351">
        <v>17</v>
      </c>
      <c r="I16" s="351">
        <v>20</v>
      </c>
      <c r="J16" s="351">
        <v>28</v>
      </c>
      <c r="K16" s="351">
        <v>27</v>
      </c>
      <c r="L16" s="351">
        <v>20</v>
      </c>
      <c r="M16" s="352">
        <v>19</v>
      </c>
      <c r="N16" s="386">
        <v>0.35820158102766797</v>
      </c>
      <c r="O16" s="353">
        <v>0.4377238360525269</v>
      </c>
      <c r="P16" s="353">
        <v>0.3574354009978405</v>
      </c>
      <c r="Q16" s="353">
        <v>0.37345590347601265</v>
      </c>
      <c r="R16" s="353">
        <v>0.3441682600382409</v>
      </c>
      <c r="S16" s="353">
        <v>0.30206112295664533</v>
      </c>
      <c r="T16" s="353">
        <v>0.3995205753096284</v>
      </c>
      <c r="U16" s="353">
        <v>0.28005601120224044</v>
      </c>
      <c r="V16" s="353">
        <v>0.2967685205539679</v>
      </c>
      <c r="W16" s="382">
        <v>0.2822865208186309</v>
      </c>
      <c r="X16" s="383">
        <v>0.2661064425770308</v>
      </c>
    </row>
    <row r="17" spans="1:24" ht="25.5" customHeight="1">
      <c r="A17" s="384" t="s">
        <v>50</v>
      </c>
      <c r="B17" s="350" t="s">
        <v>51</v>
      </c>
      <c r="C17" s="385">
        <v>189</v>
      </c>
      <c r="D17" s="351">
        <v>165</v>
      </c>
      <c r="E17" s="351">
        <v>106</v>
      </c>
      <c r="F17" s="351">
        <v>98</v>
      </c>
      <c r="G17" s="351">
        <v>74</v>
      </c>
      <c r="H17" s="351">
        <v>47</v>
      </c>
      <c r="I17" s="351">
        <v>46</v>
      </c>
      <c r="J17" s="351">
        <v>104</v>
      </c>
      <c r="K17" s="351">
        <v>85</v>
      </c>
      <c r="L17" s="351">
        <v>65</v>
      </c>
      <c r="M17" s="352">
        <v>83</v>
      </c>
      <c r="N17" s="386">
        <v>1.1672430830039526</v>
      </c>
      <c r="O17" s="353">
        <v>1.0943095901313171</v>
      </c>
      <c r="P17" s="353">
        <v>0.7893365105368977</v>
      </c>
      <c r="Q17" s="353">
        <v>0.938427654888442</v>
      </c>
      <c r="R17" s="353">
        <v>0.7074569789674953</v>
      </c>
      <c r="S17" s="353">
        <v>0.8351101634683724</v>
      </c>
      <c r="T17" s="353">
        <v>0.9188973232121453</v>
      </c>
      <c r="U17" s="353">
        <v>1.0402080416083215</v>
      </c>
      <c r="V17" s="353">
        <v>0.9342712684106398</v>
      </c>
      <c r="W17" s="382">
        <v>0.9174311926605505</v>
      </c>
      <c r="X17" s="383">
        <v>1.1624649859943978</v>
      </c>
    </row>
    <row r="18" spans="1:24" ht="24">
      <c r="A18" s="387"/>
      <c r="B18" s="388" t="s">
        <v>342</v>
      </c>
      <c r="C18" s="389">
        <v>1798</v>
      </c>
      <c r="D18" s="390">
        <v>1688</v>
      </c>
      <c r="E18" s="390">
        <v>1374</v>
      </c>
      <c r="F18" s="390">
        <v>1066</v>
      </c>
      <c r="G18" s="390">
        <v>888</v>
      </c>
      <c r="H18" s="390">
        <v>423</v>
      </c>
      <c r="I18" s="390">
        <v>455</v>
      </c>
      <c r="J18" s="390">
        <v>811</v>
      </c>
      <c r="K18" s="390">
        <v>654</v>
      </c>
      <c r="L18" s="390">
        <v>457</v>
      </c>
      <c r="M18" s="391">
        <v>497</v>
      </c>
      <c r="N18" s="392">
        <v>11.104249011857707</v>
      </c>
      <c r="O18" s="393">
        <v>11.19511871601008</v>
      </c>
      <c r="P18" s="393">
        <v>10.231588353563183</v>
      </c>
      <c r="Q18" s="393">
        <v>10.20779469501101</v>
      </c>
      <c r="R18" s="393">
        <v>8.489483747609942</v>
      </c>
      <c r="S18" s="393">
        <v>7.515991471215351</v>
      </c>
      <c r="T18" s="393">
        <v>9.089093088294046</v>
      </c>
      <c r="U18" s="393">
        <v>8.111622324464893</v>
      </c>
      <c r="V18" s="393">
        <v>7.188393053418334</v>
      </c>
      <c r="W18" s="393">
        <v>6.450247000705716</v>
      </c>
      <c r="X18" s="394">
        <v>6.96078431372549</v>
      </c>
    </row>
    <row r="19" spans="1:24" ht="36">
      <c r="A19" s="384" t="s">
        <v>52</v>
      </c>
      <c r="B19" s="350" t="s">
        <v>53</v>
      </c>
      <c r="C19" s="385">
        <v>440</v>
      </c>
      <c r="D19" s="351">
        <v>417</v>
      </c>
      <c r="E19" s="351">
        <v>372</v>
      </c>
      <c r="F19" s="351">
        <v>344</v>
      </c>
      <c r="G19" s="351">
        <v>321</v>
      </c>
      <c r="H19" s="351">
        <v>162</v>
      </c>
      <c r="I19" s="351">
        <v>173</v>
      </c>
      <c r="J19" s="351">
        <v>279</v>
      </c>
      <c r="K19" s="351">
        <v>272</v>
      </c>
      <c r="L19" s="351">
        <v>256</v>
      </c>
      <c r="M19" s="352">
        <v>222</v>
      </c>
      <c r="N19" s="386">
        <v>2.717391304347826</v>
      </c>
      <c r="O19" s="353">
        <v>2.7656187823318743</v>
      </c>
      <c r="P19" s="353">
        <v>2.7701243577332635</v>
      </c>
      <c r="Q19" s="353">
        <v>3.2940725845063676</v>
      </c>
      <c r="R19" s="353">
        <v>3.068833652007648</v>
      </c>
      <c r="S19" s="353">
        <v>2.878464818763326</v>
      </c>
      <c r="T19" s="353">
        <v>3.4558529764282864</v>
      </c>
      <c r="U19" s="353">
        <v>2.7905581116223246</v>
      </c>
      <c r="V19" s="353">
        <v>2.989668058914047</v>
      </c>
      <c r="W19" s="382">
        <v>3.613267466478476</v>
      </c>
      <c r="X19" s="383">
        <v>3.1092436974789917</v>
      </c>
    </row>
    <row r="20" spans="1:24" ht="24">
      <c r="A20" s="384" t="s">
        <v>54</v>
      </c>
      <c r="B20" s="350" t="s">
        <v>55</v>
      </c>
      <c r="C20" s="385">
        <v>11617</v>
      </c>
      <c r="D20" s="351">
        <v>10816</v>
      </c>
      <c r="E20" s="351">
        <v>9682</v>
      </c>
      <c r="F20" s="351">
        <v>7527</v>
      </c>
      <c r="G20" s="351">
        <v>7733</v>
      </c>
      <c r="H20" s="351">
        <v>4211</v>
      </c>
      <c r="I20" s="351">
        <v>3536</v>
      </c>
      <c r="J20" s="351">
        <v>7285</v>
      </c>
      <c r="K20" s="351">
        <v>6774</v>
      </c>
      <c r="L20" s="351">
        <v>5291</v>
      </c>
      <c r="M20" s="352">
        <v>5344</v>
      </c>
      <c r="N20" s="386">
        <v>71.74530632411067</v>
      </c>
      <c r="O20" s="353">
        <v>71.73365167794137</v>
      </c>
      <c r="P20" s="353">
        <v>72.09769900960607</v>
      </c>
      <c r="Q20" s="353">
        <v>72.07698937087044</v>
      </c>
      <c r="R20" s="353">
        <v>73.92925430210326</v>
      </c>
      <c r="S20" s="353">
        <v>74.82231698649609</v>
      </c>
      <c r="T20" s="353">
        <v>70.6352377147423</v>
      </c>
      <c r="U20" s="353">
        <v>72.86457291458291</v>
      </c>
      <c r="V20" s="353">
        <v>74.45592437898439</v>
      </c>
      <c r="W20" s="382">
        <v>74.6788990825688</v>
      </c>
      <c r="X20" s="383">
        <v>74.84593837535014</v>
      </c>
    </row>
    <row r="21" spans="1:24" ht="13.5" customHeight="1">
      <c r="A21" s="384" t="s">
        <v>56</v>
      </c>
      <c r="B21" s="350" t="s">
        <v>57</v>
      </c>
      <c r="C21" s="385">
        <v>661</v>
      </c>
      <c r="D21" s="351">
        <v>595</v>
      </c>
      <c r="E21" s="351">
        <v>534</v>
      </c>
      <c r="F21" s="351">
        <v>390</v>
      </c>
      <c r="G21" s="351">
        <v>415</v>
      </c>
      <c r="H21" s="351">
        <v>205</v>
      </c>
      <c r="I21" s="351">
        <v>130</v>
      </c>
      <c r="J21" s="351">
        <v>253</v>
      </c>
      <c r="K21" s="351">
        <v>210</v>
      </c>
      <c r="L21" s="351">
        <v>181</v>
      </c>
      <c r="M21" s="352">
        <v>226</v>
      </c>
      <c r="N21" s="386">
        <v>4.082262845849803</v>
      </c>
      <c r="O21" s="353">
        <v>3.9461467038068707</v>
      </c>
      <c r="P21" s="353">
        <v>3.9764688361009757</v>
      </c>
      <c r="Q21" s="353">
        <v>3.7345590347601263</v>
      </c>
      <c r="R21" s="353">
        <v>3.9674952198852775</v>
      </c>
      <c r="S21" s="353">
        <v>3.642501776830135</v>
      </c>
      <c r="T21" s="353">
        <v>2.596883739512585</v>
      </c>
      <c r="U21" s="353">
        <v>2.530506101220244</v>
      </c>
      <c r="V21" s="353">
        <v>2.3081996043086392</v>
      </c>
      <c r="W21" s="382">
        <v>2.5546930134086097</v>
      </c>
      <c r="X21" s="383">
        <v>3.165266106442577</v>
      </c>
    </row>
    <row r="22" spans="1:24" ht="13.5" customHeight="1">
      <c r="A22" s="384" t="s">
        <v>58</v>
      </c>
      <c r="B22" s="350" t="s">
        <v>59</v>
      </c>
      <c r="C22" s="385">
        <v>858</v>
      </c>
      <c r="D22" s="351">
        <v>781</v>
      </c>
      <c r="E22" s="351">
        <v>750</v>
      </c>
      <c r="F22" s="351">
        <v>540</v>
      </c>
      <c r="G22" s="351">
        <v>556</v>
      </c>
      <c r="H22" s="351">
        <v>316</v>
      </c>
      <c r="I22" s="351">
        <v>405</v>
      </c>
      <c r="J22" s="351">
        <v>762</v>
      </c>
      <c r="K22" s="351">
        <v>572</v>
      </c>
      <c r="L22" s="351">
        <v>467</v>
      </c>
      <c r="M22" s="352">
        <v>363</v>
      </c>
      <c r="N22" s="386">
        <v>5.298913043478261</v>
      </c>
      <c r="O22" s="353">
        <v>5.179732059954901</v>
      </c>
      <c r="P22" s="353">
        <v>5.584928140591257</v>
      </c>
      <c r="Q22" s="353">
        <v>5.170927894283252</v>
      </c>
      <c r="R22" s="353">
        <v>5.315487571701721</v>
      </c>
      <c r="S22" s="353">
        <v>5.614783226723525</v>
      </c>
      <c r="T22" s="353">
        <v>8.090291650019976</v>
      </c>
      <c r="U22" s="353">
        <v>7.621524304860971</v>
      </c>
      <c r="V22" s="353">
        <v>6.287096065069246</v>
      </c>
      <c r="W22" s="382">
        <v>6.591390261115032</v>
      </c>
      <c r="X22" s="383">
        <v>5.084033613445378</v>
      </c>
    </row>
    <row r="23" spans="1:24" ht="13.5" thickBot="1">
      <c r="A23" s="395"/>
      <c r="B23" s="396" t="s">
        <v>343</v>
      </c>
      <c r="C23" s="397">
        <v>13576</v>
      </c>
      <c r="D23" s="398">
        <v>12609</v>
      </c>
      <c r="E23" s="398">
        <v>11338</v>
      </c>
      <c r="F23" s="398">
        <v>8801</v>
      </c>
      <c r="G23" s="398">
        <v>9025</v>
      </c>
      <c r="H23" s="398">
        <v>4894</v>
      </c>
      <c r="I23" s="398">
        <v>4244</v>
      </c>
      <c r="J23" s="398">
        <v>8579</v>
      </c>
      <c r="K23" s="398">
        <v>7828</v>
      </c>
      <c r="L23" s="398">
        <v>6195</v>
      </c>
      <c r="M23" s="399">
        <v>6155</v>
      </c>
      <c r="N23" s="400">
        <v>83.84387351778656</v>
      </c>
      <c r="O23" s="401">
        <v>83.62514922403501</v>
      </c>
      <c r="P23" s="401">
        <v>84.42922034403158</v>
      </c>
      <c r="Q23" s="401">
        <v>84.27654888442018</v>
      </c>
      <c r="R23" s="401">
        <v>86.28107074569792</v>
      </c>
      <c r="S23" s="401">
        <v>86.95806680881307</v>
      </c>
      <c r="T23" s="401">
        <v>84.77826608070316</v>
      </c>
      <c r="U23" s="401">
        <v>85.80716143228643</v>
      </c>
      <c r="V23" s="401">
        <v>86.04088810727633</v>
      </c>
      <c r="W23" s="401">
        <v>87.43824982357093</v>
      </c>
      <c r="X23" s="402">
        <v>86.20448179271708</v>
      </c>
    </row>
    <row r="24" spans="1:24" ht="14.25" thickBot="1" thickTop="1">
      <c r="A24" s="403"/>
      <c r="B24" s="404" t="s">
        <v>25</v>
      </c>
      <c r="C24" s="405">
        <v>16192</v>
      </c>
      <c r="D24" s="363">
        <v>15078</v>
      </c>
      <c r="E24" s="363">
        <v>13429</v>
      </c>
      <c r="F24" s="363">
        <v>10443</v>
      </c>
      <c r="G24" s="363">
        <v>10460</v>
      </c>
      <c r="H24" s="363">
        <v>5628</v>
      </c>
      <c r="I24" s="363">
        <v>5006</v>
      </c>
      <c r="J24" s="363">
        <v>9998</v>
      </c>
      <c r="K24" s="363">
        <v>9098</v>
      </c>
      <c r="L24" s="363">
        <v>7085</v>
      </c>
      <c r="M24" s="364">
        <v>7140</v>
      </c>
      <c r="N24" s="406">
        <v>100</v>
      </c>
      <c r="O24" s="365">
        <v>100</v>
      </c>
      <c r="P24" s="365">
        <v>100</v>
      </c>
      <c r="Q24" s="365">
        <v>100</v>
      </c>
      <c r="R24" s="365">
        <v>100</v>
      </c>
      <c r="S24" s="365">
        <v>100</v>
      </c>
      <c r="T24" s="365">
        <v>100</v>
      </c>
      <c r="U24" s="365">
        <v>100</v>
      </c>
      <c r="V24" s="365">
        <v>100</v>
      </c>
      <c r="W24" s="365">
        <v>100</v>
      </c>
      <c r="X24" s="366">
        <v>100</v>
      </c>
    </row>
  </sheetData>
  <sheetProtection/>
  <mergeCells count="28">
    <mergeCell ref="X4:X6"/>
    <mergeCell ref="N3:X3"/>
    <mergeCell ref="A2:W2"/>
    <mergeCell ref="K4:K6"/>
    <mergeCell ref="W4:W6"/>
    <mergeCell ref="A3:A6"/>
    <mergeCell ref="C4:C6"/>
    <mergeCell ref="D4:D6"/>
    <mergeCell ref="V4:V6"/>
    <mergeCell ref="E4:E6"/>
    <mergeCell ref="B3:B6"/>
    <mergeCell ref="F4:F6"/>
    <mergeCell ref="O4:O6"/>
    <mergeCell ref="J4:J6"/>
    <mergeCell ref="G4:G6"/>
    <mergeCell ref="N4:N6"/>
    <mergeCell ref="C3:M3"/>
    <mergeCell ref="L4:L6"/>
    <mergeCell ref="A1:W1"/>
    <mergeCell ref="P4:P6"/>
    <mergeCell ref="U4:U6"/>
    <mergeCell ref="H4:I4"/>
    <mergeCell ref="S4:T4"/>
    <mergeCell ref="R4:R6"/>
    <mergeCell ref="Q4:Q6"/>
    <mergeCell ref="S6:T6"/>
    <mergeCell ref="H6:I6"/>
    <mergeCell ref="M4:M6"/>
  </mergeCells>
  <printOptions/>
  <pageMargins left="0.35" right="0.2362204724409449" top="0.7874015748031497" bottom="0.2755905511811024" header="0.5118110236220472" footer="0.2362204724409449"/>
  <pageSetup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="91" zoomScaleNormal="91" zoomScalePageLayoutView="0" workbookViewId="0" topLeftCell="A11">
      <selection activeCell="B14" sqref="B14"/>
    </sheetView>
  </sheetViews>
  <sheetFormatPr defaultColWidth="9.140625" defaultRowHeight="12.75"/>
  <cols>
    <col min="1" max="1" width="9.140625" style="99" customWidth="1"/>
    <col min="2" max="2" width="48.57421875" style="99" customWidth="1"/>
    <col min="3" max="4" width="9.421875" style="99" customWidth="1"/>
    <col min="5" max="5" width="12.7109375" style="99" customWidth="1"/>
    <col min="6" max="16384" width="9.140625" style="170" customWidth="1"/>
  </cols>
  <sheetData>
    <row r="1" spans="1:5" s="182" customFormat="1" ht="16.5" customHeight="1">
      <c r="A1" s="254" t="s">
        <v>281</v>
      </c>
      <c r="B1" s="254"/>
      <c r="C1" s="254"/>
      <c r="D1" s="254"/>
      <c r="E1" s="254"/>
    </row>
    <row r="2" spans="1:5" s="182" customFormat="1" ht="3.75" customHeight="1" thickBot="1">
      <c r="A2" s="119"/>
      <c r="B2" s="99"/>
      <c r="C2" s="99"/>
      <c r="D2" s="99"/>
      <c r="E2" s="99"/>
    </row>
    <row r="3" spans="1:5" s="182" customFormat="1" ht="13.5" customHeight="1">
      <c r="A3" s="255" t="s">
        <v>1</v>
      </c>
      <c r="B3" s="257" t="s">
        <v>280</v>
      </c>
      <c r="C3" s="252" t="s">
        <v>235</v>
      </c>
      <c r="D3" s="253"/>
      <c r="E3" s="198" t="s">
        <v>123</v>
      </c>
    </row>
    <row r="4" spans="1:5" s="182" customFormat="1" ht="13.5" customHeight="1" thickBot="1">
      <c r="A4" s="256"/>
      <c r="B4" s="258"/>
      <c r="C4" s="197" t="s">
        <v>122</v>
      </c>
      <c r="D4" s="197" t="s">
        <v>121</v>
      </c>
      <c r="E4" s="196" t="s">
        <v>120</v>
      </c>
    </row>
    <row r="5" spans="1:5" s="182" customFormat="1" ht="13.5" customHeight="1" thickTop="1">
      <c r="A5" s="195" t="s">
        <v>279</v>
      </c>
      <c r="B5" s="190" t="s">
        <v>143</v>
      </c>
      <c r="C5" s="218">
        <v>3075</v>
      </c>
      <c r="D5" s="218">
        <v>1932</v>
      </c>
      <c r="E5" s="207">
        <f>(C5/D5)*100</f>
        <v>159.16149068322983</v>
      </c>
    </row>
    <row r="6" spans="1:5" s="182" customFormat="1" ht="13.5" customHeight="1">
      <c r="A6" s="195" t="s">
        <v>278</v>
      </c>
      <c r="B6" s="190" t="s">
        <v>142</v>
      </c>
      <c r="C6" s="214">
        <v>943</v>
      </c>
      <c r="D6" s="214">
        <v>1031</v>
      </c>
      <c r="E6" s="207">
        <f>(C6/D6)*100</f>
        <v>91.46459747817653</v>
      </c>
    </row>
    <row r="7" spans="1:5" s="182" customFormat="1" ht="13.5" customHeight="1">
      <c r="A7" s="191" t="s">
        <v>277</v>
      </c>
      <c r="B7" s="188" t="s">
        <v>230</v>
      </c>
      <c r="C7" s="217">
        <v>908</v>
      </c>
      <c r="D7" s="217">
        <v>471</v>
      </c>
      <c r="E7" s="207">
        <f>(C7/D7)*100</f>
        <v>192.78131634819533</v>
      </c>
    </row>
    <row r="8" spans="1:5" s="182" customFormat="1" ht="13.5" customHeight="1">
      <c r="A8" s="195" t="s">
        <v>276</v>
      </c>
      <c r="B8" s="190" t="s">
        <v>228</v>
      </c>
      <c r="C8" s="214">
        <v>5370</v>
      </c>
      <c r="D8" s="214">
        <v>5285</v>
      </c>
      <c r="E8" s="207">
        <f>(C8/D8)*100</f>
        <v>101.60832544938505</v>
      </c>
    </row>
    <row r="9" spans="1:5" s="182" customFormat="1" ht="13.5" customHeight="1">
      <c r="A9" s="195" t="s">
        <v>275</v>
      </c>
      <c r="B9" s="190" t="s">
        <v>236</v>
      </c>
      <c r="C9" s="214">
        <v>88</v>
      </c>
      <c r="D9" s="214">
        <v>0</v>
      </c>
      <c r="E9" s="207">
        <v>0</v>
      </c>
    </row>
    <row r="10" spans="1:5" s="182" customFormat="1" ht="13.5" customHeight="1">
      <c r="A10" s="189" t="s">
        <v>274</v>
      </c>
      <c r="B10" s="190" t="s">
        <v>141</v>
      </c>
      <c r="C10" s="214">
        <v>816</v>
      </c>
      <c r="D10" s="214">
        <v>730</v>
      </c>
      <c r="E10" s="207">
        <f aca="true" t="shared" si="0" ref="E10:E17">(C10/D10)*100</f>
        <v>111.78082191780823</v>
      </c>
    </row>
    <row r="11" spans="1:5" s="182" customFormat="1" ht="13.5" customHeight="1">
      <c r="A11" s="195" t="s">
        <v>273</v>
      </c>
      <c r="B11" s="190" t="s">
        <v>140</v>
      </c>
      <c r="C11" s="217">
        <v>559</v>
      </c>
      <c r="D11" s="217">
        <v>2295</v>
      </c>
      <c r="E11" s="207">
        <f t="shared" si="0"/>
        <v>24.357298474945534</v>
      </c>
    </row>
    <row r="12" spans="1:5" s="182" customFormat="1" ht="13.5" customHeight="1">
      <c r="A12" s="195" t="s">
        <v>272</v>
      </c>
      <c r="B12" s="190" t="s">
        <v>271</v>
      </c>
      <c r="C12" s="217">
        <v>12</v>
      </c>
      <c r="D12" s="217">
        <v>11</v>
      </c>
      <c r="E12" s="207">
        <f t="shared" si="0"/>
        <v>109.09090909090908</v>
      </c>
    </row>
    <row r="13" spans="1:5" s="182" customFormat="1" ht="13.5" customHeight="1">
      <c r="A13" s="195" t="s">
        <v>270</v>
      </c>
      <c r="B13" s="190" t="s">
        <v>269</v>
      </c>
      <c r="C13" s="217">
        <v>2</v>
      </c>
      <c r="D13" s="217">
        <v>3</v>
      </c>
      <c r="E13" s="207">
        <f t="shared" si="0"/>
        <v>66.66666666666666</v>
      </c>
    </row>
    <row r="14" spans="1:5" s="182" customFormat="1" ht="13.5" customHeight="1">
      <c r="A14" s="216" t="s">
        <v>268</v>
      </c>
      <c r="B14" s="215" t="s">
        <v>267</v>
      </c>
      <c r="C14" s="214">
        <v>0</v>
      </c>
      <c r="D14" s="214">
        <v>2</v>
      </c>
      <c r="E14" s="207">
        <f t="shared" si="0"/>
        <v>0</v>
      </c>
    </row>
    <row r="15" spans="1:5" s="182" customFormat="1" ht="13.5" customHeight="1">
      <c r="A15" s="189" t="s">
        <v>266</v>
      </c>
      <c r="B15" s="190" t="s">
        <v>239</v>
      </c>
      <c r="C15" s="214">
        <v>55</v>
      </c>
      <c r="D15" s="214">
        <v>160</v>
      </c>
      <c r="E15" s="207">
        <f t="shared" si="0"/>
        <v>34.375</v>
      </c>
    </row>
    <row r="16" spans="1:5" s="182" customFormat="1" ht="13.5" customHeight="1" thickBot="1">
      <c r="A16" s="213" t="s">
        <v>266</v>
      </c>
      <c r="B16" s="212" t="s">
        <v>225</v>
      </c>
      <c r="C16" s="211">
        <f>SUM(C5:C14)</f>
        <v>11773</v>
      </c>
      <c r="D16" s="211">
        <f>SUM(D5:D14)</f>
        <v>11760</v>
      </c>
      <c r="E16" s="210">
        <f t="shared" si="0"/>
        <v>100.11054421768708</v>
      </c>
    </row>
    <row r="17" spans="1:5" s="182" customFormat="1" ht="13.5" customHeight="1" thickBot="1">
      <c r="A17" s="181"/>
      <c r="B17" s="180" t="s">
        <v>265</v>
      </c>
      <c r="C17" s="209">
        <f>SUM(C5:C16)</f>
        <v>23601</v>
      </c>
      <c r="D17" s="209">
        <f>SUM(D5:D16)</f>
        <v>23680</v>
      </c>
      <c r="E17" s="208">
        <f t="shared" si="0"/>
        <v>99.66638513513514</v>
      </c>
    </row>
    <row r="18" spans="1:5" s="204" customFormat="1" ht="3.75" customHeight="1" thickBot="1">
      <c r="A18" s="99"/>
      <c r="B18" s="99"/>
      <c r="C18" s="99"/>
      <c r="D18" s="176"/>
      <c r="E18" s="175"/>
    </row>
    <row r="19" spans="1:5" s="182" customFormat="1" ht="13.5" customHeight="1">
      <c r="A19" s="255" t="s">
        <v>1</v>
      </c>
      <c r="B19" s="259" t="s">
        <v>264</v>
      </c>
      <c r="C19" s="252" t="s">
        <v>235</v>
      </c>
      <c r="D19" s="253"/>
      <c r="E19" s="198" t="s">
        <v>123</v>
      </c>
    </row>
    <row r="20" spans="1:5" s="182" customFormat="1" ht="13.5" customHeight="1" thickBot="1">
      <c r="A20" s="256"/>
      <c r="B20" s="260"/>
      <c r="C20" s="197" t="s">
        <v>122</v>
      </c>
      <c r="D20" s="197" t="s">
        <v>121</v>
      </c>
      <c r="E20" s="196" t="s">
        <v>120</v>
      </c>
    </row>
    <row r="21" spans="1:5" s="182" customFormat="1" ht="13.5" customHeight="1" thickTop="1">
      <c r="A21" s="195" t="s">
        <v>263</v>
      </c>
      <c r="B21" s="190" t="s">
        <v>232</v>
      </c>
      <c r="C21" s="194">
        <v>249</v>
      </c>
      <c r="D21" s="194">
        <v>154</v>
      </c>
      <c r="E21" s="207">
        <f aca="true" t="shared" si="1" ref="E21:E28">(C21/D21)*100</f>
        <v>161.68831168831167</v>
      </c>
    </row>
    <row r="22" spans="1:5" s="182" customFormat="1" ht="13.5" customHeight="1">
      <c r="A22" s="195" t="s">
        <v>262</v>
      </c>
      <c r="B22" s="190" t="s">
        <v>142</v>
      </c>
      <c r="C22" s="187">
        <v>38</v>
      </c>
      <c r="D22" s="187">
        <v>9</v>
      </c>
      <c r="E22" s="207">
        <f t="shared" si="1"/>
        <v>422.22222222222223</v>
      </c>
    </row>
    <row r="23" spans="1:5" s="182" customFormat="1" ht="13.5" customHeight="1">
      <c r="A23" s="191" t="s">
        <v>261</v>
      </c>
      <c r="B23" s="206" t="s">
        <v>230</v>
      </c>
      <c r="C23" s="187">
        <v>18</v>
      </c>
      <c r="D23" s="187">
        <v>15</v>
      </c>
      <c r="E23" s="186">
        <f t="shared" si="1"/>
        <v>120</v>
      </c>
    </row>
    <row r="24" spans="1:5" s="182" customFormat="1" ht="13.5" customHeight="1">
      <c r="A24" s="191" t="s">
        <v>260</v>
      </c>
      <c r="B24" s="190" t="s">
        <v>259</v>
      </c>
      <c r="C24" s="187">
        <v>798</v>
      </c>
      <c r="D24" s="187">
        <v>610</v>
      </c>
      <c r="E24" s="186">
        <f t="shared" si="1"/>
        <v>130.81967213114754</v>
      </c>
    </row>
    <row r="25" spans="1:5" s="182" customFormat="1" ht="13.5" customHeight="1">
      <c r="A25" s="189" t="s">
        <v>258</v>
      </c>
      <c r="B25" s="190" t="s">
        <v>141</v>
      </c>
      <c r="C25" s="187">
        <v>12</v>
      </c>
      <c r="D25" s="187">
        <v>8</v>
      </c>
      <c r="E25" s="186">
        <f t="shared" si="1"/>
        <v>150</v>
      </c>
    </row>
    <row r="26" spans="1:5" s="182" customFormat="1" ht="13.5" customHeight="1">
      <c r="A26" s="195" t="s">
        <v>257</v>
      </c>
      <c r="B26" s="190" t="s">
        <v>140</v>
      </c>
      <c r="C26" s="200">
        <v>3</v>
      </c>
      <c r="D26" s="200">
        <v>3</v>
      </c>
      <c r="E26" s="186">
        <f t="shared" si="1"/>
        <v>100</v>
      </c>
    </row>
    <row r="27" spans="1:5" s="182" customFormat="1" ht="13.5" customHeight="1" thickBot="1">
      <c r="A27" s="185" t="s">
        <v>256</v>
      </c>
      <c r="B27" s="205" t="s">
        <v>225</v>
      </c>
      <c r="C27" s="183">
        <f>SUM(C21:C26)</f>
        <v>1118</v>
      </c>
      <c r="D27" s="183">
        <v>799</v>
      </c>
      <c r="E27" s="179">
        <f t="shared" si="1"/>
        <v>139.92490613266582</v>
      </c>
    </row>
    <row r="28" spans="1:5" s="182" customFormat="1" ht="13.5" customHeight="1" thickBot="1">
      <c r="A28" s="181"/>
      <c r="B28" s="180" t="s">
        <v>255</v>
      </c>
      <c r="C28" s="172">
        <f>SUM(C21:C27)</f>
        <v>2236</v>
      </c>
      <c r="D28" s="172">
        <f>SUM(D21:D27)</f>
        <v>1598</v>
      </c>
      <c r="E28" s="171">
        <f t="shared" si="1"/>
        <v>139.92490613266582</v>
      </c>
    </row>
    <row r="29" spans="1:5" s="204" customFormat="1" ht="3.75" customHeight="1" thickBot="1">
      <c r="A29" s="99"/>
      <c r="B29" s="99"/>
      <c r="C29" s="99"/>
      <c r="D29" s="99"/>
      <c r="E29" s="99"/>
    </row>
    <row r="30" spans="1:5" s="182" customFormat="1" ht="13.5" customHeight="1">
      <c r="A30" s="255" t="s">
        <v>1</v>
      </c>
      <c r="B30" s="257" t="s">
        <v>254</v>
      </c>
      <c r="C30" s="252" t="s">
        <v>235</v>
      </c>
      <c r="D30" s="253"/>
      <c r="E30" s="198" t="s">
        <v>123</v>
      </c>
    </row>
    <row r="31" spans="1:5" s="182" customFormat="1" ht="13.5" customHeight="1" thickBot="1">
      <c r="A31" s="256"/>
      <c r="B31" s="258"/>
      <c r="C31" s="197" t="s">
        <v>122</v>
      </c>
      <c r="D31" s="197" t="s">
        <v>121</v>
      </c>
      <c r="E31" s="196" t="s">
        <v>120</v>
      </c>
    </row>
    <row r="32" spans="1:5" s="182" customFormat="1" ht="13.5" customHeight="1" thickTop="1">
      <c r="A32" s="195" t="s">
        <v>253</v>
      </c>
      <c r="B32" s="190" t="s">
        <v>232</v>
      </c>
      <c r="C32" s="203">
        <v>1757</v>
      </c>
      <c r="D32" s="203">
        <v>1398</v>
      </c>
      <c r="E32" s="193">
        <f aca="true" t="shared" si="2" ref="E32:E39">(C32/D32)*100</f>
        <v>125.67954220314735</v>
      </c>
    </row>
    <row r="33" spans="1:5" s="182" customFormat="1" ht="13.5" customHeight="1">
      <c r="A33" s="195" t="s">
        <v>252</v>
      </c>
      <c r="B33" s="188" t="s">
        <v>142</v>
      </c>
      <c r="C33" s="187">
        <v>660</v>
      </c>
      <c r="D33" s="187">
        <v>855</v>
      </c>
      <c r="E33" s="186">
        <f t="shared" si="2"/>
        <v>77.19298245614034</v>
      </c>
    </row>
    <row r="34" spans="1:5" s="182" customFormat="1" ht="13.5" customHeight="1">
      <c r="A34" s="191" t="s">
        <v>251</v>
      </c>
      <c r="B34" s="202" t="s">
        <v>230</v>
      </c>
      <c r="C34" s="187">
        <v>141</v>
      </c>
      <c r="D34" s="187">
        <v>128</v>
      </c>
      <c r="E34" s="186">
        <f t="shared" si="2"/>
        <v>110.15625</v>
      </c>
    </row>
    <row r="35" spans="1:5" s="182" customFormat="1" ht="13.5" customHeight="1">
      <c r="A35" s="189" t="s">
        <v>250</v>
      </c>
      <c r="B35" s="188" t="s">
        <v>141</v>
      </c>
      <c r="C35" s="187">
        <v>3596</v>
      </c>
      <c r="D35" s="187">
        <v>3718</v>
      </c>
      <c r="E35" s="186">
        <f t="shared" si="2"/>
        <v>96.71866594943518</v>
      </c>
    </row>
    <row r="36" spans="1:5" s="182" customFormat="1" ht="13.5" customHeight="1">
      <c r="A36" s="195" t="s">
        <v>249</v>
      </c>
      <c r="B36" s="188" t="s">
        <v>248</v>
      </c>
      <c r="C36" s="201">
        <v>26</v>
      </c>
      <c r="D36" s="201">
        <v>25</v>
      </c>
      <c r="E36" s="186">
        <f t="shared" si="2"/>
        <v>104</v>
      </c>
    </row>
    <row r="37" spans="1:5" s="182" customFormat="1" ht="13.5" customHeight="1">
      <c r="A37" s="189" t="s">
        <v>247</v>
      </c>
      <c r="B37" s="188" t="s">
        <v>239</v>
      </c>
      <c r="C37" s="187">
        <v>4</v>
      </c>
      <c r="D37" s="187">
        <v>14</v>
      </c>
      <c r="E37" s="186">
        <f t="shared" si="2"/>
        <v>28.57142857142857</v>
      </c>
    </row>
    <row r="38" spans="1:5" s="182" customFormat="1" ht="13.5" customHeight="1" thickBot="1">
      <c r="A38" s="185" t="s">
        <v>247</v>
      </c>
      <c r="B38" s="184" t="s">
        <v>225</v>
      </c>
      <c r="C38" s="183">
        <f>SUM(C32:C36)</f>
        <v>6180</v>
      </c>
      <c r="D38" s="183">
        <f>SUM(D32:D36)</f>
        <v>6124</v>
      </c>
      <c r="E38" s="179">
        <f t="shared" si="2"/>
        <v>100.91443500979751</v>
      </c>
    </row>
    <row r="39" spans="1:5" s="182" customFormat="1" ht="13.5" customHeight="1" thickBot="1">
      <c r="A39" s="181"/>
      <c r="B39" s="173" t="s">
        <v>246</v>
      </c>
      <c r="C39" s="172">
        <f>SUM(C32:C38)</f>
        <v>12364</v>
      </c>
      <c r="D39" s="172">
        <f>SUM(D32:D38)</f>
        <v>12262</v>
      </c>
      <c r="E39" s="171">
        <f t="shared" si="2"/>
        <v>100.83183819931496</v>
      </c>
    </row>
    <row r="40" ht="3.75" customHeight="1" thickBot="1"/>
    <row r="41" spans="1:5" ht="13.5" customHeight="1">
      <c r="A41" s="255" t="s">
        <v>1</v>
      </c>
      <c r="B41" s="259" t="s">
        <v>245</v>
      </c>
      <c r="C41" s="252" t="s">
        <v>235</v>
      </c>
      <c r="D41" s="253"/>
      <c r="E41" s="198" t="s">
        <v>123</v>
      </c>
    </row>
    <row r="42" spans="1:5" ht="13.5" customHeight="1" thickBot="1">
      <c r="A42" s="256"/>
      <c r="B42" s="260"/>
      <c r="C42" s="197" t="s">
        <v>122</v>
      </c>
      <c r="D42" s="197" t="s">
        <v>121</v>
      </c>
      <c r="E42" s="196" t="s">
        <v>120</v>
      </c>
    </row>
    <row r="43" spans="1:5" ht="13.5" customHeight="1" thickTop="1">
      <c r="A43" s="195" t="s">
        <v>244</v>
      </c>
      <c r="B43" s="190" t="s">
        <v>232</v>
      </c>
      <c r="C43" s="194">
        <v>6880</v>
      </c>
      <c r="D43" s="194">
        <v>5556</v>
      </c>
      <c r="E43" s="193">
        <f>(C43/D43)*100</f>
        <v>123.8300935925126</v>
      </c>
    </row>
    <row r="44" spans="1:5" ht="13.5" customHeight="1">
      <c r="A44" s="195" t="s">
        <v>243</v>
      </c>
      <c r="B44" s="190" t="s">
        <v>142</v>
      </c>
      <c r="C44" s="187">
        <v>420</v>
      </c>
      <c r="D44" s="187">
        <v>1000</v>
      </c>
      <c r="E44" s="186">
        <f>(C44/D44)*100</f>
        <v>42</v>
      </c>
    </row>
    <row r="45" spans="1:5" ht="13.5" customHeight="1">
      <c r="A45" s="191" t="s">
        <v>242</v>
      </c>
      <c r="B45" s="192" t="s">
        <v>230</v>
      </c>
      <c r="C45" s="187">
        <v>3</v>
      </c>
      <c r="D45" s="187">
        <v>15</v>
      </c>
      <c r="E45" s="186">
        <f>(C45/D45)*100</f>
        <v>20</v>
      </c>
    </row>
    <row r="46" spans="1:5" ht="13.5" customHeight="1">
      <c r="A46" s="189" t="s">
        <v>241</v>
      </c>
      <c r="B46" s="190" t="s">
        <v>141</v>
      </c>
      <c r="C46" s="187">
        <v>673</v>
      </c>
      <c r="D46" s="187">
        <v>449</v>
      </c>
      <c r="E46" s="186">
        <f>(C46/D46)*100</f>
        <v>149.88864142538975</v>
      </c>
    </row>
    <row r="47" spans="1:5" s="182" customFormat="1" ht="13.5" customHeight="1">
      <c r="A47" s="195" t="s">
        <v>240</v>
      </c>
      <c r="B47" s="190" t="s">
        <v>140</v>
      </c>
      <c r="C47" s="200">
        <v>5</v>
      </c>
      <c r="D47" s="200">
        <v>20</v>
      </c>
      <c r="E47" s="186">
        <f>(C47/D47)*100</f>
        <v>25</v>
      </c>
    </row>
    <row r="48" spans="1:5" s="182" customFormat="1" ht="13.5" customHeight="1">
      <c r="A48" s="189" t="s">
        <v>238</v>
      </c>
      <c r="B48" s="188" t="s">
        <v>239</v>
      </c>
      <c r="C48" s="187">
        <v>1</v>
      </c>
      <c r="D48" s="187">
        <v>0</v>
      </c>
      <c r="E48" s="186">
        <v>0</v>
      </c>
    </row>
    <row r="49" spans="1:5" s="182" customFormat="1" ht="13.5" customHeight="1" thickBot="1">
      <c r="A49" s="185" t="s">
        <v>238</v>
      </c>
      <c r="B49" s="184" t="s">
        <v>225</v>
      </c>
      <c r="C49" s="183">
        <f>SUM(C43:C47)</f>
        <v>7981</v>
      </c>
      <c r="D49" s="183">
        <f>SUM(D43:D47)</f>
        <v>7040</v>
      </c>
      <c r="E49" s="179">
        <f>(C49/D49)*100</f>
        <v>113.36647727272727</v>
      </c>
    </row>
    <row r="50" spans="1:5" ht="13.5" customHeight="1" thickBot="1">
      <c r="A50" s="181"/>
      <c r="B50" s="180" t="s">
        <v>237</v>
      </c>
      <c r="C50" s="172">
        <f>SUM(C43:C49)</f>
        <v>15963</v>
      </c>
      <c r="D50" s="172">
        <f>SUM(D43:D49)</f>
        <v>14080</v>
      </c>
      <c r="E50" s="199">
        <f>(C50/D50)*100</f>
        <v>113.37357954545455</v>
      </c>
    </row>
    <row r="51" spans="1:5" ht="3.75" customHeight="1" thickBot="1">
      <c r="A51" s="178"/>
      <c r="B51" s="177"/>
      <c r="C51" s="176"/>
      <c r="D51" s="176"/>
      <c r="E51" s="175"/>
    </row>
    <row r="52" spans="1:5" ht="13.5" customHeight="1">
      <c r="A52" s="255" t="s">
        <v>1</v>
      </c>
      <c r="B52" s="259" t="s">
        <v>236</v>
      </c>
      <c r="C52" s="252" t="s">
        <v>235</v>
      </c>
      <c r="D52" s="253"/>
      <c r="E52" s="198" t="s">
        <v>123</v>
      </c>
    </row>
    <row r="53" spans="1:5" ht="13.5" customHeight="1" thickBot="1">
      <c r="A53" s="256"/>
      <c r="B53" s="260"/>
      <c r="C53" s="197" t="s">
        <v>122</v>
      </c>
      <c r="D53" s="197" t="s">
        <v>121</v>
      </c>
      <c r="E53" s="196" t="s">
        <v>234</v>
      </c>
    </row>
    <row r="54" spans="1:5" ht="13.5" customHeight="1" thickTop="1">
      <c r="A54" s="195" t="s">
        <v>233</v>
      </c>
      <c r="B54" s="190" t="s">
        <v>232</v>
      </c>
      <c r="C54" s="194">
        <v>23</v>
      </c>
      <c r="D54" s="194">
        <v>0</v>
      </c>
      <c r="E54" s="193"/>
    </row>
    <row r="55" spans="1:5" ht="13.5" customHeight="1">
      <c r="A55" s="189" t="s">
        <v>231</v>
      </c>
      <c r="B55" s="192" t="s">
        <v>230</v>
      </c>
      <c r="C55" s="187">
        <v>6</v>
      </c>
      <c r="D55" s="187">
        <v>0</v>
      </c>
      <c r="E55" s="186"/>
    </row>
    <row r="56" spans="1:5" ht="13.5" customHeight="1">
      <c r="A56" s="191" t="s">
        <v>229</v>
      </c>
      <c r="B56" s="190" t="s">
        <v>228</v>
      </c>
      <c r="C56" s="187">
        <v>7</v>
      </c>
      <c r="D56" s="187">
        <v>0</v>
      </c>
      <c r="E56" s="186"/>
    </row>
    <row r="57" spans="1:5" ht="13.5" customHeight="1">
      <c r="A57" s="189" t="s">
        <v>227</v>
      </c>
      <c r="B57" s="188" t="s">
        <v>141</v>
      </c>
      <c r="C57" s="187">
        <v>1</v>
      </c>
      <c r="D57" s="187">
        <v>0</v>
      </c>
      <c r="E57" s="186"/>
    </row>
    <row r="58" spans="1:5" s="182" customFormat="1" ht="13.5" customHeight="1" thickBot="1">
      <c r="A58" s="185" t="s">
        <v>226</v>
      </c>
      <c r="B58" s="184" t="s">
        <v>225</v>
      </c>
      <c r="C58" s="183">
        <f>SUM(C54:C57)</f>
        <v>37</v>
      </c>
      <c r="D58" s="183">
        <f>SUM(D54:D57)</f>
        <v>0</v>
      </c>
      <c r="E58" s="179"/>
    </row>
    <row r="59" spans="1:5" ht="13.5" customHeight="1" thickBot="1">
      <c r="A59" s="181"/>
      <c r="B59" s="180" t="s">
        <v>224</v>
      </c>
      <c r="C59" s="172">
        <f>SUM(C54:C58)</f>
        <v>74</v>
      </c>
      <c r="D59" s="172">
        <f>SUM(D54:D58)</f>
        <v>0</v>
      </c>
      <c r="E59" s="179"/>
    </row>
    <row r="60" spans="1:5" ht="3.75" customHeight="1" thickBot="1">
      <c r="A60" s="178"/>
      <c r="B60" s="177"/>
      <c r="C60" s="176"/>
      <c r="D60" s="176"/>
      <c r="E60" s="175"/>
    </row>
    <row r="61" spans="1:5" ht="15.75" customHeight="1" thickBot="1">
      <c r="A61" s="174"/>
      <c r="B61" s="173" t="s">
        <v>223</v>
      </c>
      <c r="C61" s="172">
        <f>C17+C28+C39+C50+C59</f>
        <v>54238</v>
      </c>
      <c r="D61" s="172">
        <f>D17+D28+D39+D50+D59</f>
        <v>51620</v>
      </c>
      <c r="E61" s="171">
        <f>(C61/D61)*100</f>
        <v>105.0716776443239</v>
      </c>
    </row>
  </sheetData>
  <sheetProtection/>
  <mergeCells count="16">
    <mergeCell ref="A52:A53"/>
    <mergeCell ref="B52:B53"/>
    <mergeCell ref="C52:D52"/>
    <mergeCell ref="A41:A42"/>
    <mergeCell ref="B41:B42"/>
    <mergeCell ref="C41:D41"/>
    <mergeCell ref="C3:D3"/>
    <mergeCell ref="A1:E1"/>
    <mergeCell ref="A30:A31"/>
    <mergeCell ref="B30:B31"/>
    <mergeCell ref="B3:B4"/>
    <mergeCell ref="A3:A4"/>
    <mergeCell ref="A19:A20"/>
    <mergeCell ref="B19:B20"/>
    <mergeCell ref="C30:D30"/>
    <mergeCell ref="C19:D19"/>
  </mergeCells>
  <printOptions horizontalCentered="1"/>
  <pageMargins left="0.7874015748031497" right="0.3937007874015748" top="0.65" bottom="0.48" header="0.4330708661417323" footer="0.3937007874015748"/>
  <pageSetup horizontalDpi="600" verticalDpi="600" orientation="portrait" paperSize="9" r:id="rId1"/>
  <headerFooter alignWithMargins="0">
    <oddHeader>&amp;R&amp;"Times New Roman CE,Normálne"Tabuľka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2.28125" style="99" customWidth="1"/>
    <col min="2" max="2" width="36.00390625" style="99" customWidth="1"/>
    <col min="3" max="4" width="10.7109375" style="99" customWidth="1"/>
    <col min="5" max="5" width="12.57421875" style="99" customWidth="1"/>
    <col min="6" max="16384" width="9.140625" style="99" customWidth="1"/>
  </cols>
  <sheetData>
    <row r="1" spans="1:5" s="121" customFormat="1" ht="27.75" customHeight="1">
      <c r="A1" s="169" t="s">
        <v>222</v>
      </c>
      <c r="B1" s="168"/>
      <c r="C1" s="168"/>
      <c r="D1" s="168"/>
      <c r="E1" s="167"/>
    </row>
    <row r="2" spans="1:5" s="121" customFormat="1" ht="18" customHeight="1" thickBot="1">
      <c r="A2" s="169"/>
      <c r="B2" s="168"/>
      <c r="C2" s="168"/>
      <c r="D2" s="168"/>
      <c r="E2" s="167"/>
    </row>
    <row r="3" spans="1:5" s="118" customFormat="1" ht="15.75" customHeight="1">
      <c r="A3" s="270" t="s">
        <v>1</v>
      </c>
      <c r="B3" s="261" t="s">
        <v>221</v>
      </c>
      <c r="C3" s="264" t="s">
        <v>190</v>
      </c>
      <c r="D3" s="265"/>
      <c r="E3" s="268" t="s">
        <v>220</v>
      </c>
    </row>
    <row r="4" spans="1:5" s="118" customFormat="1" ht="15">
      <c r="A4" s="271"/>
      <c r="B4" s="262"/>
      <c r="C4" s="266"/>
      <c r="D4" s="267"/>
      <c r="E4" s="269"/>
    </row>
    <row r="5" spans="1:5" s="118" customFormat="1" ht="37.5" customHeight="1" thickBot="1">
      <c r="A5" s="272"/>
      <c r="B5" s="263"/>
      <c r="C5" s="166" t="s">
        <v>122</v>
      </c>
      <c r="D5" s="166" t="s">
        <v>121</v>
      </c>
      <c r="E5" s="165" t="s">
        <v>120</v>
      </c>
    </row>
    <row r="6" spans="1:5" s="118" customFormat="1" ht="21" customHeight="1" thickTop="1">
      <c r="A6" s="162" t="s">
        <v>219</v>
      </c>
      <c r="B6" s="164" t="s">
        <v>218</v>
      </c>
      <c r="C6" s="160">
        <v>1793</v>
      </c>
      <c r="D6" s="160">
        <v>1584</v>
      </c>
      <c r="E6" s="156">
        <f aca="true" t="shared" si="0" ref="E6:E20">(C6/D6)*100</f>
        <v>113.19444444444444</v>
      </c>
    </row>
    <row r="7" spans="1:5" s="118" customFormat="1" ht="21" customHeight="1">
      <c r="A7" s="162" t="s">
        <v>217</v>
      </c>
      <c r="B7" s="161" t="s">
        <v>216</v>
      </c>
      <c r="C7" s="160">
        <v>2046</v>
      </c>
      <c r="D7" s="160">
        <v>1836</v>
      </c>
      <c r="E7" s="156">
        <f t="shared" si="0"/>
        <v>111.43790849673204</v>
      </c>
    </row>
    <row r="8" spans="1:5" s="118" customFormat="1" ht="21" customHeight="1">
      <c r="A8" s="162" t="s">
        <v>215</v>
      </c>
      <c r="B8" s="161" t="s">
        <v>214</v>
      </c>
      <c r="C8" s="163">
        <v>8238</v>
      </c>
      <c r="D8" s="163">
        <v>7472</v>
      </c>
      <c r="E8" s="156">
        <f t="shared" si="0"/>
        <v>110.25160599571736</v>
      </c>
    </row>
    <row r="9" spans="1:5" s="118" customFormat="1" ht="21" customHeight="1">
      <c r="A9" s="162" t="s">
        <v>213</v>
      </c>
      <c r="B9" s="161" t="s">
        <v>212</v>
      </c>
      <c r="C9" s="160">
        <v>794</v>
      </c>
      <c r="D9" s="160">
        <v>714</v>
      </c>
      <c r="E9" s="156">
        <f t="shared" si="0"/>
        <v>111.20448179271709</v>
      </c>
    </row>
    <row r="10" spans="1:5" s="118" customFormat="1" ht="21" customHeight="1">
      <c r="A10" s="162" t="s">
        <v>211</v>
      </c>
      <c r="B10" s="161" t="s">
        <v>210</v>
      </c>
      <c r="C10" s="160">
        <v>976</v>
      </c>
      <c r="D10" s="160">
        <v>771</v>
      </c>
      <c r="E10" s="156">
        <f t="shared" si="0"/>
        <v>126.5888456549935</v>
      </c>
    </row>
    <row r="11" spans="1:5" s="118" customFormat="1" ht="21" customHeight="1">
      <c r="A11" s="162" t="s">
        <v>209</v>
      </c>
      <c r="B11" s="161" t="s">
        <v>208</v>
      </c>
      <c r="C11" s="160">
        <v>9860</v>
      </c>
      <c r="D11" s="160">
        <v>8930</v>
      </c>
      <c r="E11" s="156">
        <f t="shared" si="0"/>
        <v>110.41433370660694</v>
      </c>
    </row>
    <row r="12" spans="1:5" s="118" customFormat="1" ht="21" customHeight="1">
      <c r="A12" s="162" t="s">
        <v>207</v>
      </c>
      <c r="B12" s="161" t="s">
        <v>206</v>
      </c>
      <c r="C12" s="160">
        <v>14225</v>
      </c>
      <c r="D12" s="160">
        <v>12338</v>
      </c>
      <c r="E12" s="156">
        <f t="shared" si="0"/>
        <v>115.2942130004863</v>
      </c>
    </row>
    <row r="13" spans="1:5" s="118" customFormat="1" ht="21" customHeight="1">
      <c r="A13" s="162" t="s">
        <v>205</v>
      </c>
      <c r="B13" s="161" t="s">
        <v>204</v>
      </c>
      <c r="C13" s="160">
        <v>1203</v>
      </c>
      <c r="D13" s="160">
        <v>1122</v>
      </c>
      <c r="E13" s="156">
        <f t="shared" si="0"/>
        <v>107.2192513368984</v>
      </c>
    </row>
    <row r="14" spans="1:5" s="118" customFormat="1" ht="21" customHeight="1">
      <c r="A14" s="162" t="s">
        <v>203</v>
      </c>
      <c r="B14" s="161" t="s">
        <v>202</v>
      </c>
      <c r="C14" s="160">
        <v>1064</v>
      </c>
      <c r="D14" s="160">
        <v>979</v>
      </c>
      <c r="E14" s="156">
        <f t="shared" si="0"/>
        <v>108.682328907048</v>
      </c>
    </row>
    <row r="15" spans="1:5" s="118" customFormat="1" ht="21" customHeight="1">
      <c r="A15" s="162" t="s">
        <v>201</v>
      </c>
      <c r="B15" s="161" t="s">
        <v>200</v>
      </c>
      <c r="C15" s="160">
        <v>1630</v>
      </c>
      <c r="D15" s="160">
        <v>1217</v>
      </c>
      <c r="E15" s="156">
        <f t="shared" si="0"/>
        <v>133.93590797041907</v>
      </c>
    </row>
    <row r="16" spans="1:5" s="118" customFormat="1" ht="21" customHeight="1">
      <c r="A16" s="162" t="s">
        <v>199</v>
      </c>
      <c r="B16" s="161" t="s">
        <v>198</v>
      </c>
      <c r="C16" s="160">
        <v>14</v>
      </c>
      <c r="D16" s="160">
        <v>19</v>
      </c>
      <c r="E16" s="156">
        <f t="shared" si="0"/>
        <v>73.68421052631578</v>
      </c>
    </row>
    <row r="17" spans="1:5" s="118" customFormat="1" ht="21" customHeight="1">
      <c r="A17" s="162" t="s">
        <v>197</v>
      </c>
      <c r="B17" s="161" t="s">
        <v>196</v>
      </c>
      <c r="C17" s="160">
        <v>11122</v>
      </c>
      <c r="D17" s="160">
        <v>16823</v>
      </c>
      <c r="E17" s="156">
        <f t="shared" si="0"/>
        <v>66.1118706532723</v>
      </c>
    </row>
    <row r="18" spans="1:5" s="118" customFormat="1" ht="21" customHeight="1">
      <c r="A18" s="162" t="s">
        <v>195</v>
      </c>
      <c r="B18" s="161" t="s">
        <v>130</v>
      </c>
      <c r="C18" s="160">
        <v>999</v>
      </c>
      <c r="D18" s="160">
        <v>997</v>
      </c>
      <c r="E18" s="156">
        <f t="shared" si="0"/>
        <v>100.20060180541626</v>
      </c>
    </row>
    <row r="19" spans="1:5" s="118" customFormat="1" ht="21" customHeight="1" thickBot="1">
      <c r="A19" s="159" t="s">
        <v>194</v>
      </c>
      <c r="B19" s="158" t="s">
        <v>193</v>
      </c>
      <c r="C19" s="157">
        <v>10</v>
      </c>
      <c r="D19" s="157">
        <v>23</v>
      </c>
      <c r="E19" s="156">
        <f t="shared" si="0"/>
        <v>43.47826086956522</v>
      </c>
    </row>
    <row r="20" spans="1:5" s="118" customFormat="1" ht="22.5" customHeight="1" thickBot="1">
      <c r="A20" s="155"/>
      <c r="B20" s="154" t="s">
        <v>149</v>
      </c>
      <c r="C20" s="153">
        <f>SUM(C6:C19)</f>
        <v>53974</v>
      </c>
      <c r="D20" s="153">
        <f>SUM(D6:D19)</f>
        <v>54825</v>
      </c>
      <c r="E20" s="152">
        <f t="shared" si="0"/>
        <v>98.44778841769266</v>
      </c>
    </row>
  </sheetData>
  <sheetProtection/>
  <mergeCells count="4">
    <mergeCell ref="B3:B5"/>
    <mergeCell ref="C3:D4"/>
    <mergeCell ref="E3:E4"/>
    <mergeCell ref="A3:A5"/>
  </mergeCells>
  <printOptions horizontalCentered="1"/>
  <pageMargins left="0.79" right="0.58" top="0.984251968503937" bottom="0.5905511811023623" header="0.7874015748031497" footer="0.3937007874015748"/>
  <pageSetup horizontalDpi="600" verticalDpi="600" orientation="portrait" paperSize="9" r:id="rId1"/>
  <headerFooter alignWithMargins="0">
    <oddHeader>&amp;R&amp;"Times New Roman CE,Normálne"Tabuľka č.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.28125" style="99" customWidth="1"/>
    <col min="2" max="2" width="48.7109375" style="99" customWidth="1"/>
    <col min="3" max="4" width="9.57421875" style="99" customWidth="1"/>
    <col min="5" max="5" width="13.140625" style="99" customWidth="1"/>
    <col min="6" max="16384" width="9.140625" style="99" customWidth="1"/>
  </cols>
  <sheetData>
    <row r="1" spans="1:5" ht="24" customHeight="1">
      <c r="A1" s="254" t="s">
        <v>192</v>
      </c>
      <c r="B1" s="254"/>
      <c r="C1" s="254"/>
      <c r="D1" s="254"/>
      <c r="E1" s="254"/>
    </row>
    <row r="2" spans="1:5" ht="12.75" customHeight="1" thickBot="1">
      <c r="A2" s="151"/>
      <c r="E2" s="150"/>
    </row>
    <row r="3" spans="1:5" s="118" customFormat="1" ht="15.75" customHeight="1">
      <c r="A3" s="270" t="s">
        <v>1</v>
      </c>
      <c r="B3" s="279" t="s">
        <v>191</v>
      </c>
      <c r="C3" s="273" t="s">
        <v>190</v>
      </c>
      <c r="D3" s="274"/>
      <c r="E3" s="277" t="s">
        <v>123</v>
      </c>
    </row>
    <row r="4" spans="1:5" s="118" customFormat="1" ht="15">
      <c r="A4" s="271"/>
      <c r="B4" s="280"/>
      <c r="C4" s="275"/>
      <c r="D4" s="276"/>
      <c r="E4" s="278"/>
    </row>
    <row r="5" spans="1:5" s="118" customFormat="1" ht="35.25" customHeight="1" thickBot="1">
      <c r="A5" s="272"/>
      <c r="B5" s="281"/>
      <c r="C5" s="149" t="s">
        <v>122</v>
      </c>
      <c r="D5" s="148" t="s">
        <v>121</v>
      </c>
      <c r="E5" s="147" t="s">
        <v>120</v>
      </c>
    </row>
    <row r="6" spans="1:5" s="118" customFormat="1" ht="27.75" customHeight="1" thickTop="1">
      <c r="A6" s="142" t="s">
        <v>189</v>
      </c>
      <c r="B6" s="141" t="s">
        <v>188</v>
      </c>
      <c r="C6" s="146">
        <v>3218</v>
      </c>
      <c r="D6" s="145">
        <v>3387</v>
      </c>
      <c r="E6" s="138">
        <f aca="true" t="shared" si="0" ref="E6:E24">(C6/D6)*100</f>
        <v>95.01033362857987</v>
      </c>
    </row>
    <row r="7" spans="1:5" s="118" customFormat="1" ht="27.75" customHeight="1">
      <c r="A7" s="142" t="s">
        <v>187</v>
      </c>
      <c r="B7" s="141" t="s">
        <v>186</v>
      </c>
      <c r="C7" s="144">
        <v>51</v>
      </c>
      <c r="D7" s="143">
        <v>58</v>
      </c>
      <c r="E7" s="138">
        <f t="shared" si="0"/>
        <v>87.93103448275862</v>
      </c>
    </row>
    <row r="8" spans="1:5" s="118" customFormat="1" ht="27.75" customHeight="1">
      <c r="A8" s="142" t="s">
        <v>185</v>
      </c>
      <c r="B8" s="141" t="s">
        <v>184</v>
      </c>
      <c r="C8" s="144">
        <v>12666</v>
      </c>
      <c r="D8" s="143">
        <v>13992</v>
      </c>
      <c r="E8" s="138">
        <f t="shared" si="0"/>
        <v>90.52315608919382</v>
      </c>
    </row>
    <row r="9" spans="1:5" s="118" customFormat="1" ht="27.75" customHeight="1">
      <c r="A9" s="142" t="s">
        <v>183</v>
      </c>
      <c r="B9" s="141" t="s">
        <v>182</v>
      </c>
      <c r="C9" s="144">
        <v>1082</v>
      </c>
      <c r="D9" s="143">
        <v>869</v>
      </c>
      <c r="E9" s="138">
        <f t="shared" si="0"/>
        <v>124.5109321058688</v>
      </c>
    </row>
    <row r="10" spans="1:5" s="118" customFormat="1" ht="27.75" customHeight="1">
      <c r="A10" s="142" t="s">
        <v>181</v>
      </c>
      <c r="B10" s="141" t="s">
        <v>180</v>
      </c>
      <c r="C10" s="144">
        <v>785</v>
      </c>
      <c r="D10" s="143">
        <v>634</v>
      </c>
      <c r="E10" s="138">
        <f t="shared" si="0"/>
        <v>123.81703470031546</v>
      </c>
    </row>
    <row r="11" spans="1:5" s="118" customFormat="1" ht="27.75" customHeight="1">
      <c r="A11" s="142" t="s">
        <v>179</v>
      </c>
      <c r="B11" s="141" t="s">
        <v>178</v>
      </c>
      <c r="C11" s="144">
        <v>5386</v>
      </c>
      <c r="D11" s="143">
        <v>6251</v>
      </c>
      <c r="E11" s="138">
        <f t="shared" si="0"/>
        <v>86.16221404575268</v>
      </c>
    </row>
    <row r="12" spans="1:5" s="118" customFormat="1" ht="27.75" customHeight="1">
      <c r="A12" s="142" t="s">
        <v>177</v>
      </c>
      <c r="B12" s="141" t="s">
        <v>176</v>
      </c>
      <c r="C12" s="144">
        <v>11304</v>
      </c>
      <c r="D12" s="143">
        <v>11947</v>
      </c>
      <c r="E12" s="138">
        <f t="shared" si="0"/>
        <v>94.61789570603499</v>
      </c>
    </row>
    <row r="13" spans="1:5" s="118" customFormat="1" ht="27.75" customHeight="1">
      <c r="A13" s="142" t="s">
        <v>175</v>
      </c>
      <c r="B13" s="141" t="s">
        <v>174</v>
      </c>
      <c r="C13" s="144">
        <v>3837</v>
      </c>
      <c r="D13" s="143">
        <v>3941</v>
      </c>
      <c r="E13" s="138">
        <f t="shared" si="0"/>
        <v>97.36107586906877</v>
      </c>
    </row>
    <row r="14" spans="1:5" s="118" customFormat="1" ht="27.75" customHeight="1">
      <c r="A14" s="142" t="s">
        <v>173</v>
      </c>
      <c r="B14" s="141" t="s">
        <v>172</v>
      </c>
      <c r="C14" s="144">
        <v>2570</v>
      </c>
      <c r="D14" s="143">
        <v>2398</v>
      </c>
      <c r="E14" s="138">
        <f t="shared" si="0"/>
        <v>107.17264386989159</v>
      </c>
    </row>
    <row r="15" spans="1:5" s="118" customFormat="1" ht="27.75" customHeight="1">
      <c r="A15" s="142" t="s">
        <v>171</v>
      </c>
      <c r="B15" s="141" t="s">
        <v>170</v>
      </c>
      <c r="C15" s="144">
        <v>355</v>
      </c>
      <c r="D15" s="143">
        <v>428</v>
      </c>
      <c r="E15" s="138">
        <f t="shared" si="0"/>
        <v>82.94392523364486</v>
      </c>
    </row>
    <row r="16" spans="1:5" s="118" customFormat="1" ht="27.75" customHeight="1">
      <c r="A16" s="142" t="s">
        <v>169</v>
      </c>
      <c r="B16" s="141" t="s">
        <v>168</v>
      </c>
      <c r="C16" s="144">
        <v>124</v>
      </c>
      <c r="D16" s="143">
        <v>103</v>
      </c>
      <c r="E16" s="138">
        <f t="shared" si="0"/>
        <v>120.3883495145631</v>
      </c>
    </row>
    <row r="17" spans="1:5" s="118" customFormat="1" ht="27.75" customHeight="1">
      <c r="A17" s="142" t="s">
        <v>167</v>
      </c>
      <c r="B17" s="141" t="s">
        <v>166</v>
      </c>
      <c r="C17" s="144">
        <v>2405</v>
      </c>
      <c r="D17" s="143">
        <v>1917</v>
      </c>
      <c r="E17" s="138">
        <f t="shared" si="0"/>
        <v>125.4564423578508</v>
      </c>
    </row>
    <row r="18" spans="1:5" s="118" customFormat="1" ht="27.75" customHeight="1">
      <c r="A18" s="142" t="s">
        <v>165</v>
      </c>
      <c r="B18" s="141" t="s">
        <v>164</v>
      </c>
      <c r="C18" s="144">
        <v>1636</v>
      </c>
      <c r="D18" s="143">
        <v>1677</v>
      </c>
      <c r="E18" s="138">
        <f t="shared" si="0"/>
        <v>97.5551580202743</v>
      </c>
    </row>
    <row r="19" spans="1:5" s="118" customFormat="1" ht="27.75" customHeight="1">
      <c r="A19" s="142" t="s">
        <v>163</v>
      </c>
      <c r="B19" s="141" t="s">
        <v>162</v>
      </c>
      <c r="C19" s="144">
        <v>1781</v>
      </c>
      <c r="D19" s="143">
        <v>2315</v>
      </c>
      <c r="E19" s="138">
        <f t="shared" si="0"/>
        <v>76.9330453563715</v>
      </c>
    </row>
    <row r="20" spans="1:5" s="118" customFormat="1" ht="27.75" customHeight="1">
      <c r="A20" s="142" t="s">
        <v>161</v>
      </c>
      <c r="B20" s="141" t="s">
        <v>160</v>
      </c>
      <c r="C20" s="144">
        <v>2500</v>
      </c>
      <c r="D20" s="143">
        <v>1668</v>
      </c>
      <c r="E20" s="138">
        <f t="shared" si="0"/>
        <v>149.8800959232614</v>
      </c>
    </row>
    <row r="21" spans="1:5" s="118" customFormat="1" ht="27.75" customHeight="1">
      <c r="A21" s="142" t="s">
        <v>159</v>
      </c>
      <c r="B21" s="141" t="s">
        <v>158</v>
      </c>
      <c r="C21" s="144">
        <v>1433</v>
      </c>
      <c r="D21" s="143">
        <v>1186</v>
      </c>
      <c r="E21" s="138">
        <f t="shared" si="0"/>
        <v>120.82630691399663</v>
      </c>
    </row>
    <row r="22" spans="1:5" s="118" customFormat="1" ht="27.75" customHeight="1">
      <c r="A22" s="142" t="s">
        <v>157</v>
      </c>
      <c r="B22" s="141" t="s">
        <v>156</v>
      </c>
      <c r="C22" s="144">
        <v>1512</v>
      </c>
      <c r="D22" s="143">
        <v>883</v>
      </c>
      <c r="E22" s="138">
        <f t="shared" si="0"/>
        <v>171.2344280860702</v>
      </c>
    </row>
    <row r="23" spans="1:5" s="118" customFormat="1" ht="27.75" customHeight="1">
      <c r="A23" s="142" t="s">
        <v>155</v>
      </c>
      <c r="B23" s="141" t="s">
        <v>154</v>
      </c>
      <c r="C23" s="144">
        <v>427</v>
      </c>
      <c r="D23" s="143">
        <v>458</v>
      </c>
      <c r="E23" s="138">
        <f t="shared" si="0"/>
        <v>93.23144104803494</v>
      </c>
    </row>
    <row r="24" spans="1:5" s="118" customFormat="1" ht="27.75" customHeight="1">
      <c r="A24" s="142" t="s">
        <v>153</v>
      </c>
      <c r="B24" s="141" t="s">
        <v>152</v>
      </c>
      <c r="C24" s="144">
        <v>895</v>
      </c>
      <c r="D24" s="143">
        <v>713</v>
      </c>
      <c r="E24" s="138">
        <f t="shared" si="0"/>
        <v>125.52594670406731</v>
      </c>
    </row>
    <row r="25" spans="1:5" s="118" customFormat="1" ht="27.75" customHeight="1" thickBot="1">
      <c r="A25" s="142" t="s">
        <v>151</v>
      </c>
      <c r="B25" s="141" t="s">
        <v>150</v>
      </c>
      <c r="C25" s="140">
        <v>7</v>
      </c>
      <c r="D25" s="139">
        <v>0</v>
      </c>
      <c r="E25" s="138">
        <v>0</v>
      </c>
    </row>
    <row r="26" spans="1:5" s="118" customFormat="1" ht="22.5" customHeight="1" thickBot="1">
      <c r="A26" s="137"/>
      <c r="B26" s="136" t="s">
        <v>149</v>
      </c>
      <c r="C26" s="135">
        <f>SUM(C6:C25)</f>
        <v>53974</v>
      </c>
      <c r="D26" s="134">
        <f>SUM(D6:D25)</f>
        <v>54825</v>
      </c>
      <c r="E26" s="133">
        <f>(C26/D26)*100</f>
        <v>98.44778841769266</v>
      </c>
    </row>
  </sheetData>
  <sheetProtection/>
  <mergeCells count="5">
    <mergeCell ref="A1:E1"/>
    <mergeCell ref="C3:D4"/>
    <mergeCell ref="E3:E4"/>
    <mergeCell ref="A3:A5"/>
    <mergeCell ref="B3:B5"/>
  </mergeCells>
  <printOptions horizontalCentered="1"/>
  <pageMargins left="0.83" right="0.5511811023622047" top="1.141732283464567" bottom="0.5905511811023623" header="0.7874015748031497" footer="0.3937007874015748"/>
  <pageSetup horizontalDpi="600" verticalDpi="600" orientation="portrait" paperSize="9" r:id="rId1"/>
  <headerFooter alignWithMargins="0">
    <oddHeader>&amp;R&amp;"Times New Roman CE,Normálne"Tabuľka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28" sqref="A28:A30"/>
    </sheetView>
  </sheetViews>
  <sheetFormatPr defaultColWidth="9.140625" defaultRowHeight="12.75"/>
  <cols>
    <col min="1" max="1" width="39.421875" style="99" customWidth="1"/>
    <col min="2" max="3" width="7.7109375" style="99" customWidth="1"/>
    <col min="4" max="4" width="5.8515625" style="99" customWidth="1"/>
    <col min="5" max="7" width="9.421875" style="99" customWidth="1"/>
    <col min="8" max="16384" width="9.140625" style="99" customWidth="1"/>
  </cols>
  <sheetData>
    <row r="1" spans="1:7" s="121" customFormat="1" ht="15" customHeight="1">
      <c r="A1" s="254" t="s">
        <v>148</v>
      </c>
      <c r="B1" s="254"/>
      <c r="C1" s="254"/>
      <c r="D1" s="254"/>
      <c r="E1" s="254"/>
      <c r="F1" s="254"/>
      <c r="G1" s="254"/>
    </row>
    <row r="2" spans="1:7" ht="9" customHeight="1" thickBot="1">
      <c r="A2" s="120"/>
      <c r="B2" s="119"/>
      <c r="C2" s="119"/>
      <c r="D2" s="119"/>
      <c r="E2" s="119"/>
      <c r="F2" s="119"/>
      <c r="G2" s="119"/>
    </row>
    <row r="3" spans="1:7" s="118" customFormat="1" ht="15" customHeight="1">
      <c r="A3" s="295" t="s">
        <v>144</v>
      </c>
      <c r="B3" s="286" t="s">
        <v>135</v>
      </c>
      <c r="C3" s="287"/>
      <c r="D3" s="288" t="s">
        <v>133</v>
      </c>
      <c r="E3" s="291" t="s">
        <v>134</v>
      </c>
      <c r="F3" s="291"/>
      <c r="G3" s="292" t="s">
        <v>133</v>
      </c>
    </row>
    <row r="4" spans="1:7" s="118" customFormat="1" ht="15" customHeight="1">
      <c r="A4" s="296"/>
      <c r="B4" s="284" t="s">
        <v>122</v>
      </c>
      <c r="C4" s="284" t="s">
        <v>121</v>
      </c>
      <c r="D4" s="289"/>
      <c r="E4" s="282" t="s">
        <v>122</v>
      </c>
      <c r="F4" s="282" t="s">
        <v>121</v>
      </c>
      <c r="G4" s="293"/>
    </row>
    <row r="5" spans="1:7" s="118" customFormat="1" ht="15" customHeight="1" thickBot="1">
      <c r="A5" s="297"/>
      <c r="B5" s="285"/>
      <c r="C5" s="285"/>
      <c r="D5" s="290"/>
      <c r="E5" s="283"/>
      <c r="F5" s="283"/>
      <c r="G5" s="294"/>
    </row>
    <row r="6" spans="1:7" s="100" customFormat="1" ht="18" customHeight="1" thickTop="1">
      <c r="A6" s="132" t="s">
        <v>143</v>
      </c>
      <c r="B6" s="131">
        <v>130</v>
      </c>
      <c r="C6" s="131">
        <v>221</v>
      </c>
      <c r="D6" s="108">
        <f aca="true" t="shared" si="0" ref="D6:D12">B6-C6</f>
        <v>-91</v>
      </c>
      <c r="E6" s="111">
        <v>120565</v>
      </c>
      <c r="F6" s="111">
        <v>144653.7</v>
      </c>
      <c r="G6" s="106">
        <f aca="true" t="shared" si="1" ref="G6:G12">E6-F6</f>
        <v>-24088.70000000001</v>
      </c>
    </row>
    <row r="7" spans="1:7" s="100" customFormat="1" ht="18" customHeight="1">
      <c r="A7" s="126" t="s">
        <v>142</v>
      </c>
      <c r="B7" s="130">
        <v>77</v>
      </c>
      <c r="C7" s="130">
        <v>52</v>
      </c>
      <c r="D7" s="108">
        <f t="shared" si="0"/>
        <v>25</v>
      </c>
      <c r="E7" s="111">
        <v>46243</v>
      </c>
      <c r="F7" s="111">
        <v>51986.16</v>
      </c>
      <c r="G7" s="106">
        <f t="shared" si="1"/>
        <v>-5743.1600000000035</v>
      </c>
    </row>
    <row r="8" spans="1:7" s="100" customFormat="1" ht="18" customHeight="1">
      <c r="A8" s="126" t="s">
        <v>141</v>
      </c>
      <c r="B8" s="112">
        <v>350</v>
      </c>
      <c r="C8" s="112">
        <v>499</v>
      </c>
      <c r="D8" s="108">
        <f t="shared" si="0"/>
        <v>-149</v>
      </c>
      <c r="E8" s="111">
        <v>388034</v>
      </c>
      <c r="F8" s="111">
        <v>357082.4</v>
      </c>
      <c r="G8" s="106">
        <f t="shared" si="1"/>
        <v>30951.599999999977</v>
      </c>
    </row>
    <row r="9" spans="1:7" s="100" customFormat="1" ht="18" customHeight="1">
      <c r="A9" s="113" t="s">
        <v>147</v>
      </c>
      <c r="B9" s="112">
        <v>17</v>
      </c>
      <c r="C9" s="112">
        <v>14</v>
      </c>
      <c r="D9" s="108">
        <f t="shared" si="0"/>
        <v>3</v>
      </c>
      <c r="E9" s="111">
        <v>14316</v>
      </c>
      <c r="F9" s="111">
        <v>20219.66</v>
      </c>
      <c r="G9" s="106">
        <f t="shared" si="1"/>
        <v>-5903.66</v>
      </c>
    </row>
    <row r="10" spans="1:7" s="100" customFormat="1" ht="18" customHeight="1">
      <c r="A10" s="113" t="s">
        <v>140</v>
      </c>
      <c r="B10" s="112">
        <v>125</v>
      </c>
      <c r="C10" s="112">
        <v>289</v>
      </c>
      <c r="D10" s="108">
        <f t="shared" si="0"/>
        <v>-164</v>
      </c>
      <c r="E10" s="111">
        <v>170052.01</v>
      </c>
      <c r="F10" s="111">
        <v>236057.63</v>
      </c>
      <c r="G10" s="106">
        <f t="shared" si="1"/>
        <v>-66005.62</v>
      </c>
    </row>
    <row r="11" spans="1:7" s="100" customFormat="1" ht="18" customHeight="1" thickBot="1">
      <c r="A11" s="113" t="s">
        <v>146</v>
      </c>
      <c r="B11" s="112">
        <v>0</v>
      </c>
      <c r="C11" s="112">
        <v>1</v>
      </c>
      <c r="D11" s="108">
        <f t="shared" si="0"/>
        <v>-1</v>
      </c>
      <c r="E11" s="111">
        <v>0</v>
      </c>
      <c r="F11" s="111">
        <v>500</v>
      </c>
      <c r="G11" s="106">
        <f t="shared" si="1"/>
        <v>-500</v>
      </c>
    </row>
    <row r="12" spans="1:7" s="100" customFormat="1" ht="19.5" customHeight="1" thickBot="1" thickTop="1">
      <c r="A12" s="105" t="s">
        <v>132</v>
      </c>
      <c r="B12" s="123">
        <f>SUM(B6:B11)</f>
        <v>699</v>
      </c>
      <c r="C12" s="123">
        <f>SUM(C6:C11)</f>
        <v>1076</v>
      </c>
      <c r="D12" s="103">
        <f t="shared" si="0"/>
        <v>-377</v>
      </c>
      <c r="E12" s="129">
        <f>SUM(E6:E11)</f>
        <v>739210.01</v>
      </c>
      <c r="F12" s="128">
        <f>SUM(F6:F11)</f>
        <v>810499.55</v>
      </c>
      <c r="G12" s="101">
        <f t="shared" si="1"/>
        <v>-71289.54000000004</v>
      </c>
    </row>
    <row r="13" ht="11.25" customHeight="1"/>
    <row r="14" spans="1:7" s="121" customFormat="1" ht="15" customHeight="1">
      <c r="A14" s="254" t="s">
        <v>145</v>
      </c>
      <c r="B14" s="254"/>
      <c r="C14" s="254"/>
      <c r="D14" s="254"/>
      <c r="E14" s="254"/>
      <c r="F14" s="254"/>
      <c r="G14" s="254"/>
    </row>
    <row r="15" spans="1:7" s="118" customFormat="1" ht="9" customHeight="1" thickBot="1">
      <c r="A15" s="120"/>
      <c r="B15" s="127"/>
      <c r="C15" s="127"/>
      <c r="D15" s="127"/>
      <c r="E15" s="127"/>
      <c r="F15" s="127"/>
      <c r="G15" s="127"/>
    </row>
    <row r="16" spans="1:7" s="118" customFormat="1" ht="15" customHeight="1">
      <c r="A16" s="295" t="s">
        <v>144</v>
      </c>
      <c r="B16" s="286" t="s">
        <v>135</v>
      </c>
      <c r="C16" s="287"/>
      <c r="D16" s="288" t="s">
        <v>133</v>
      </c>
      <c r="E16" s="291" t="s">
        <v>134</v>
      </c>
      <c r="F16" s="291"/>
      <c r="G16" s="292" t="s">
        <v>133</v>
      </c>
    </row>
    <row r="17" spans="1:7" s="118" customFormat="1" ht="15" customHeight="1">
      <c r="A17" s="296"/>
      <c r="B17" s="284" t="s">
        <v>122</v>
      </c>
      <c r="C17" s="284" t="s">
        <v>121</v>
      </c>
      <c r="D17" s="289"/>
      <c r="E17" s="282" t="s">
        <v>122</v>
      </c>
      <c r="F17" s="282" t="s">
        <v>121</v>
      </c>
      <c r="G17" s="293"/>
    </row>
    <row r="18" spans="1:7" s="118" customFormat="1" ht="15" customHeight="1" thickBot="1">
      <c r="A18" s="297"/>
      <c r="B18" s="285"/>
      <c r="C18" s="285"/>
      <c r="D18" s="290"/>
      <c r="E18" s="283"/>
      <c r="F18" s="283"/>
      <c r="G18" s="294"/>
    </row>
    <row r="19" spans="1:7" s="100" customFormat="1" ht="18" customHeight="1" thickTop="1">
      <c r="A19" s="113" t="s">
        <v>143</v>
      </c>
      <c r="B19" s="112">
        <v>3</v>
      </c>
      <c r="C19" s="112">
        <v>0</v>
      </c>
      <c r="D19" s="108">
        <f aca="true" t="shared" si="2" ref="D19:D24">B19-C19</f>
        <v>3</v>
      </c>
      <c r="E19" s="125">
        <v>1630</v>
      </c>
      <c r="F19" s="125">
        <v>0</v>
      </c>
      <c r="G19" s="106">
        <f aca="true" t="shared" si="3" ref="G19:G24">E19-F19</f>
        <v>1630</v>
      </c>
    </row>
    <row r="20" spans="1:7" s="100" customFormat="1" ht="18" customHeight="1">
      <c r="A20" s="113" t="s">
        <v>142</v>
      </c>
      <c r="B20" s="112">
        <v>1</v>
      </c>
      <c r="C20" s="112">
        <v>2</v>
      </c>
      <c r="D20" s="108">
        <f t="shared" si="2"/>
        <v>-1</v>
      </c>
      <c r="E20" s="125">
        <v>333</v>
      </c>
      <c r="F20" s="125">
        <v>800</v>
      </c>
      <c r="G20" s="106">
        <f t="shared" si="3"/>
        <v>-467</v>
      </c>
    </row>
    <row r="21" spans="1:7" s="100" customFormat="1" ht="18" customHeight="1">
      <c r="A21" s="126" t="s">
        <v>141</v>
      </c>
      <c r="B21" s="112">
        <v>42</v>
      </c>
      <c r="C21" s="112">
        <v>27</v>
      </c>
      <c r="D21" s="108">
        <f t="shared" si="2"/>
        <v>15</v>
      </c>
      <c r="E21" s="125">
        <v>16353</v>
      </c>
      <c r="F21" s="125">
        <v>15728.12</v>
      </c>
      <c r="G21" s="106">
        <f t="shared" si="3"/>
        <v>624.8799999999992</v>
      </c>
    </row>
    <row r="22" spans="1:7" s="100" customFormat="1" ht="18" customHeight="1" thickBot="1">
      <c r="A22" s="113" t="s">
        <v>140</v>
      </c>
      <c r="B22" s="112">
        <v>0</v>
      </c>
      <c r="C22" s="112">
        <v>1</v>
      </c>
      <c r="D22" s="108">
        <f t="shared" si="2"/>
        <v>-1</v>
      </c>
      <c r="E22" s="125">
        <v>0</v>
      </c>
      <c r="F22" s="125">
        <v>200</v>
      </c>
      <c r="G22" s="106">
        <f t="shared" si="3"/>
        <v>-200</v>
      </c>
    </row>
    <row r="23" spans="1:7" s="100" customFormat="1" ht="19.5" customHeight="1" thickBot="1" thickTop="1">
      <c r="A23" s="105" t="s">
        <v>139</v>
      </c>
      <c r="B23" s="104">
        <f>SUM(B19:B22)</f>
        <v>46</v>
      </c>
      <c r="C23" s="104">
        <f>SUM(C19:C22)</f>
        <v>30</v>
      </c>
      <c r="D23" s="103">
        <f t="shared" si="2"/>
        <v>16</v>
      </c>
      <c r="E23" s="124">
        <f>SUM(E19:E22)</f>
        <v>18316</v>
      </c>
      <c r="F23" s="124">
        <f>SUM(F19:F22)</f>
        <v>16728.120000000003</v>
      </c>
      <c r="G23" s="101">
        <f t="shared" si="3"/>
        <v>1587.8799999999974</v>
      </c>
    </row>
    <row r="24" spans="1:7" s="100" customFormat="1" ht="19.5" customHeight="1" thickBot="1" thickTop="1">
      <c r="A24" s="105" t="s">
        <v>138</v>
      </c>
      <c r="B24" s="123">
        <v>502</v>
      </c>
      <c r="C24" s="123">
        <v>569</v>
      </c>
      <c r="D24" s="103">
        <f t="shared" si="2"/>
        <v>-67</v>
      </c>
      <c r="E24" s="122">
        <v>23639</v>
      </c>
      <c r="F24" s="122">
        <v>22263.91</v>
      </c>
      <c r="G24" s="101">
        <f t="shared" si="3"/>
        <v>1375.0900000000001</v>
      </c>
    </row>
    <row r="25" ht="11.25" customHeight="1"/>
    <row r="26" spans="1:7" s="121" customFormat="1" ht="15" customHeight="1">
      <c r="A26" s="254" t="s">
        <v>137</v>
      </c>
      <c r="B26" s="254"/>
      <c r="C26" s="254"/>
      <c r="D26" s="254"/>
      <c r="E26" s="254"/>
      <c r="F26" s="254"/>
      <c r="G26" s="254"/>
    </row>
    <row r="27" spans="1:7" ht="9" customHeight="1" thickBot="1">
      <c r="A27" s="120"/>
      <c r="B27" s="119"/>
      <c r="C27" s="119"/>
      <c r="D27" s="119"/>
      <c r="E27" s="119"/>
      <c r="F27" s="119"/>
      <c r="G27" s="119"/>
    </row>
    <row r="28" spans="1:7" s="118" customFormat="1" ht="15" customHeight="1">
      <c r="A28" s="270" t="s">
        <v>136</v>
      </c>
      <c r="B28" s="286" t="s">
        <v>135</v>
      </c>
      <c r="C28" s="287"/>
      <c r="D28" s="288" t="s">
        <v>133</v>
      </c>
      <c r="E28" s="291" t="s">
        <v>134</v>
      </c>
      <c r="F28" s="291"/>
      <c r="G28" s="292" t="s">
        <v>133</v>
      </c>
    </row>
    <row r="29" spans="1:7" s="118" customFormat="1" ht="15" customHeight="1">
      <c r="A29" s="271"/>
      <c r="B29" s="284" t="s">
        <v>122</v>
      </c>
      <c r="C29" s="284" t="s">
        <v>121</v>
      </c>
      <c r="D29" s="289"/>
      <c r="E29" s="282" t="s">
        <v>122</v>
      </c>
      <c r="F29" s="282" t="s">
        <v>121</v>
      </c>
      <c r="G29" s="293"/>
    </row>
    <row r="30" spans="1:7" s="118" customFormat="1" ht="19.5" customHeight="1" thickBot="1">
      <c r="A30" s="272"/>
      <c r="B30" s="285"/>
      <c r="C30" s="285"/>
      <c r="D30" s="290"/>
      <c r="E30" s="283"/>
      <c r="F30" s="283"/>
      <c r="G30" s="294"/>
    </row>
    <row r="31" spans="1:7" s="100" customFormat="1" ht="18" customHeight="1" thickTop="1">
      <c r="A31" s="113" t="s">
        <v>131</v>
      </c>
      <c r="B31" s="112">
        <v>196</v>
      </c>
      <c r="C31" s="112">
        <v>408</v>
      </c>
      <c r="D31" s="108">
        <f aca="true" t="shared" si="4" ref="D31:D40">B31-C31</f>
        <v>-212</v>
      </c>
      <c r="E31" s="111">
        <v>317771</v>
      </c>
      <c r="F31" s="111">
        <v>408973.94</v>
      </c>
      <c r="G31" s="106">
        <f aca="true" t="shared" si="5" ref="G31:G40">E31-F31</f>
        <v>-91202.94</v>
      </c>
    </row>
    <row r="32" spans="1:7" s="100" customFormat="1" ht="18" customHeight="1">
      <c r="A32" s="113" t="s">
        <v>130</v>
      </c>
      <c r="B32" s="112">
        <v>1</v>
      </c>
      <c r="C32" s="112">
        <v>1</v>
      </c>
      <c r="D32" s="108">
        <f t="shared" si="4"/>
        <v>0</v>
      </c>
      <c r="E32" s="111">
        <v>10000</v>
      </c>
      <c r="F32" s="111">
        <v>663.87</v>
      </c>
      <c r="G32" s="106">
        <f t="shared" si="5"/>
        <v>9336.13</v>
      </c>
    </row>
    <row r="33" spans="1:7" s="100" customFormat="1" ht="18" customHeight="1">
      <c r="A33" s="113" t="s">
        <v>129</v>
      </c>
      <c r="B33" s="112">
        <v>315</v>
      </c>
      <c r="C33" s="112">
        <v>418</v>
      </c>
      <c r="D33" s="108">
        <f t="shared" si="4"/>
        <v>-103</v>
      </c>
      <c r="E33" s="111">
        <v>258994</v>
      </c>
      <c r="F33" s="111">
        <v>277657.52</v>
      </c>
      <c r="G33" s="106">
        <f t="shared" si="5"/>
        <v>-18663.52000000002</v>
      </c>
    </row>
    <row r="34" spans="1:7" s="100" customFormat="1" ht="18" customHeight="1" thickBot="1">
      <c r="A34" s="110" t="s">
        <v>128</v>
      </c>
      <c r="B34" s="109">
        <v>187</v>
      </c>
      <c r="C34" s="109">
        <v>249</v>
      </c>
      <c r="D34" s="108">
        <f t="shared" si="4"/>
        <v>-62</v>
      </c>
      <c r="E34" s="107">
        <v>152445</v>
      </c>
      <c r="F34" s="107">
        <v>123204.24</v>
      </c>
      <c r="G34" s="106">
        <f t="shared" si="5"/>
        <v>29240.759999999995</v>
      </c>
    </row>
    <row r="35" spans="1:7" s="100" customFormat="1" ht="19.5" customHeight="1" thickBot="1" thickTop="1">
      <c r="A35" s="117" t="s">
        <v>132</v>
      </c>
      <c r="B35" s="115">
        <f>SUM(B31:B34)</f>
        <v>699</v>
      </c>
      <c r="C35" s="115">
        <f>SUM(C31:C34)</f>
        <v>1076</v>
      </c>
      <c r="D35" s="116">
        <f t="shared" si="4"/>
        <v>-377</v>
      </c>
      <c r="E35" s="115">
        <f>SUM(E31:E34)</f>
        <v>739210</v>
      </c>
      <c r="F35" s="115">
        <f>SUM(F31:F34)</f>
        <v>810499.5700000001</v>
      </c>
      <c r="G35" s="114">
        <f t="shared" si="5"/>
        <v>-71289.57000000007</v>
      </c>
    </row>
    <row r="36" spans="1:7" s="100" customFormat="1" ht="18" customHeight="1" thickTop="1">
      <c r="A36" s="113" t="s">
        <v>131</v>
      </c>
      <c r="B36" s="112">
        <v>2</v>
      </c>
      <c r="C36" s="112">
        <v>1</v>
      </c>
      <c r="D36" s="108">
        <f t="shared" si="4"/>
        <v>1</v>
      </c>
      <c r="E36" s="111">
        <v>983</v>
      </c>
      <c r="F36" s="111">
        <v>200</v>
      </c>
      <c r="G36" s="106">
        <f t="shared" si="5"/>
        <v>783</v>
      </c>
    </row>
    <row r="37" spans="1:7" s="100" customFormat="1" ht="18" customHeight="1">
      <c r="A37" s="113" t="s">
        <v>130</v>
      </c>
      <c r="B37" s="112">
        <v>0</v>
      </c>
      <c r="C37" s="112">
        <v>0</v>
      </c>
      <c r="D37" s="108">
        <f t="shared" si="4"/>
        <v>0</v>
      </c>
      <c r="E37" s="111">
        <v>0</v>
      </c>
      <c r="F37" s="111">
        <v>0</v>
      </c>
      <c r="G37" s="106">
        <f t="shared" si="5"/>
        <v>0</v>
      </c>
    </row>
    <row r="38" spans="1:7" s="100" customFormat="1" ht="18" customHeight="1">
      <c r="A38" s="113" t="s">
        <v>129</v>
      </c>
      <c r="B38" s="112">
        <v>43</v>
      </c>
      <c r="C38" s="112">
        <v>27</v>
      </c>
      <c r="D38" s="108">
        <f t="shared" si="4"/>
        <v>16</v>
      </c>
      <c r="E38" s="111">
        <v>17003</v>
      </c>
      <c r="F38" s="111">
        <v>15530.2</v>
      </c>
      <c r="G38" s="106">
        <f t="shared" si="5"/>
        <v>1472.7999999999993</v>
      </c>
    </row>
    <row r="39" spans="1:7" s="100" customFormat="1" ht="18" customHeight="1" thickBot="1">
      <c r="A39" s="110" t="s">
        <v>128</v>
      </c>
      <c r="B39" s="109">
        <v>1</v>
      </c>
      <c r="C39" s="109">
        <v>2</v>
      </c>
      <c r="D39" s="108">
        <f t="shared" si="4"/>
        <v>-1</v>
      </c>
      <c r="E39" s="107">
        <v>330</v>
      </c>
      <c r="F39" s="107">
        <v>997.9</v>
      </c>
      <c r="G39" s="106">
        <f t="shared" si="5"/>
        <v>-667.9</v>
      </c>
    </row>
    <row r="40" spans="1:7" s="100" customFormat="1" ht="19.5" customHeight="1" thickBot="1" thickTop="1">
      <c r="A40" s="105" t="s">
        <v>127</v>
      </c>
      <c r="B40" s="104">
        <f>SUM(B36:B39)</f>
        <v>46</v>
      </c>
      <c r="C40" s="104">
        <f>SUM(C36:C39)</f>
        <v>30</v>
      </c>
      <c r="D40" s="103">
        <f t="shared" si="4"/>
        <v>16</v>
      </c>
      <c r="E40" s="102">
        <f>SUM(E36:E39)</f>
        <v>18316</v>
      </c>
      <c r="F40" s="102">
        <f>SUM(F36:F39)</f>
        <v>16728.100000000002</v>
      </c>
      <c r="G40" s="101">
        <f t="shared" si="5"/>
        <v>1587.8999999999978</v>
      </c>
    </row>
  </sheetData>
  <sheetProtection/>
  <mergeCells count="30">
    <mergeCell ref="A28:A30"/>
    <mergeCell ref="A1:G1"/>
    <mergeCell ref="A14:G14"/>
    <mergeCell ref="B16:C16"/>
    <mergeCell ref="E3:F3"/>
    <mergeCell ref="B3:C3"/>
    <mergeCell ref="D3:D5"/>
    <mergeCell ref="G3:G5"/>
    <mergeCell ref="D16:D18"/>
    <mergeCell ref="A3:A5"/>
    <mergeCell ref="E16:F16"/>
    <mergeCell ref="A16:A18"/>
    <mergeCell ref="G16:G18"/>
    <mergeCell ref="B4:B5"/>
    <mergeCell ref="C4:C5"/>
    <mergeCell ref="E4:E5"/>
    <mergeCell ref="F4:F5"/>
    <mergeCell ref="B17:B18"/>
    <mergeCell ref="C17:C18"/>
    <mergeCell ref="E17:E18"/>
    <mergeCell ref="F17:F18"/>
    <mergeCell ref="B29:B30"/>
    <mergeCell ref="C29:C30"/>
    <mergeCell ref="E29:E30"/>
    <mergeCell ref="F29:F30"/>
    <mergeCell ref="A26:G26"/>
    <mergeCell ref="B28:C28"/>
    <mergeCell ref="D28:D30"/>
    <mergeCell ref="E28:F28"/>
    <mergeCell ref="G28:G30"/>
  </mergeCells>
  <printOptions/>
  <pageMargins left="0.91" right="0.29" top="0.85" bottom="0.5905511811023623" header="0.55" footer="0.3937007874015748"/>
  <pageSetup horizontalDpi="600" verticalDpi="600" orientation="portrait" paperSize="9" r:id="rId1"/>
  <headerFooter alignWithMargins="0">
    <oddHeader>&amp;R&amp;"Times New Roman CE,Normálne"Tabuľka č.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.8515625" style="73" customWidth="1"/>
    <col min="2" max="2" width="49.8515625" style="73" customWidth="1"/>
    <col min="3" max="4" width="9.28125" style="73" customWidth="1"/>
    <col min="5" max="5" width="13.8515625" style="73" customWidth="1"/>
    <col min="6" max="16384" width="9.140625" style="73" customWidth="1"/>
  </cols>
  <sheetData>
    <row r="1" spans="1:5" s="95" customFormat="1" ht="15.75">
      <c r="A1" s="98" t="s">
        <v>126</v>
      </c>
      <c r="B1" s="97"/>
      <c r="C1" s="97"/>
      <c r="D1" s="97"/>
      <c r="E1" s="96"/>
    </row>
    <row r="2" spans="1:5" ht="12" customHeight="1" thickBot="1">
      <c r="A2" s="94"/>
      <c r="E2" s="93"/>
    </row>
    <row r="3" spans="1:5" s="76" customFormat="1" ht="16.5" customHeight="1">
      <c r="A3" s="308" t="s">
        <v>1</v>
      </c>
      <c r="B3" s="311" t="s">
        <v>125</v>
      </c>
      <c r="C3" s="92" t="s">
        <v>124</v>
      </c>
      <c r="D3" s="91"/>
      <c r="E3" s="90" t="s">
        <v>123</v>
      </c>
    </row>
    <row r="4" spans="1:5" s="76" customFormat="1" ht="15">
      <c r="A4" s="309"/>
      <c r="B4" s="312"/>
      <c r="C4" s="300" t="s">
        <v>122</v>
      </c>
      <c r="D4" s="300" t="s">
        <v>121</v>
      </c>
      <c r="E4" s="302" t="s">
        <v>120</v>
      </c>
    </row>
    <row r="5" spans="1:5" s="76" customFormat="1" ht="16.5" customHeight="1" thickBot="1">
      <c r="A5" s="310"/>
      <c r="B5" s="313"/>
      <c r="C5" s="301"/>
      <c r="D5" s="301"/>
      <c r="E5" s="303"/>
    </row>
    <row r="6" spans="1:5" s="76" customFormat="1" ht="21.75" customHeight="1" thickTop="1">
      <c r="A6" s="89">
        <v>21</v>
      </c>
      <c r="B6" s="88" t="s">
        <v>119</v>
      </c>
      <c r="C6" s="87">
        <v>1</v>
      </c>
      <c r="D6" s="87">
        <v>11</v>
      </c>
      <c r="E6" s="86">
        <f>(C6/D6)*100</f>
        <v>9.090909090909092</v>
      </c>
    </row>
    <row r="7" spans="1:5" s="76" customFormat="1" ht="21.75" customHeight="1">
      <c r="A7" s="89">
        <v>22</v>
      </c>
      <c r="B7" s="88" t="s">
        <v>118</v>
      </c>
      <c r="C7" s="87">
        <v>9</v>
      </c>
      <c r="D7" s="87">
        <v>23</v>
      </c>
      <c r="E7" s="86">
        <f>(C7/D7)*100</f>
        <v>39.130434782608695</v>
      </c>
    </row>
    <row r="8" spans="1:5" s="76" customFormat="1" ht="21.75" customHeight="1">
      <c r="A8" s="89">
        <v>23</v>
      </c>
      <c r="B8" s="88" t="s">
        <v>117</v>
      </c>
      <c r="C8" s="87">
        <v>1</v>
      </c>
      <c r="D8" s="87">
        <v>0</v>
      </c>
      <c r="E8" s="86">
        <v>0</v>
      </c>
    </row>
    <row r="9" spans="1:5" s="76" customFormat="1" ht="21.75" customHeight="1">
      <c r="A9" s="89">
        <v>24</v>
      </c>
      <c r="B9" s="88" t="s">
        <v>116</v>
      </c>
      <c r="C9" s="87">
        <v>9</v>
      </c>
      <c r="D9" s="87">
        <v>2</v>
      </c>
      <c r="E9" s="86">
        <f aca="true" t="shared" si="0" ref="E9:E25">(C9/D9)*100</f>
        <v>450</v>
      </c>
    </row>
    <row r="10" spans="1:5" s="76" customFormat="1" ht="21.75" customHeight="1">
      <c r="A10" s="89">
        <v>25</v>
      </c>
      <c r="B10" s="88" t="s">
        <v>115</v>
      </c>
      <c r="C10" s="87">
        <v>101</v>
      </c>
      <c r="D10" s="87">
        <v>116</v>
      </c>
      <c r="E10" s="86">
        <f t="shared" si="0"/>
        <v>87.06896551724138</v>
      </c>
    </row>
    <row r="11" spans="1:5" s="76" customFormat="1" ht="21.75" customHeight="1">
      <c r="A11" s="89">
        <v>26</v>
      </c>
      <c r="B11" s="88" t="s">
        <v>114</v>
      </c>
      <c r="C11" s="87">
        <v>3</v>
      </c>
      <c r="D11" s="87">
        <v>3</v>
      </c>
      <c r="E11" s="86">
        <f t="shared" si="0"/>
        <v>100</v>
      </c>
    </row>
    <row r="12" spans="1:5" s="76" customFormat="1" ht="21.75" customHeight="1">
      <c r="A12" s="89">
        <v>31</v>
      </c>
      <c r="B12" s="88" t="s">
        <v>113</v>
      </c>
      <c r="C12" s="87">
        <v>126</v>
      </c>
      <c r="D12" s="87">
        <v>128</v>
      </c>
      <c r="E12" s="86">
        <f t="shared" si="0"/>
        <v>98.4375</v>
      </c>
    </row>
    <row r="13" spans="1:5" s="76" customFormat="1" ht="21.75" customHeight="1">
      <c r="A13" s="89">
        <v>32</v>
      </c>
      <c r="B13" s="88" t="s">
        <v>112</v>
      </c>
      <c r="C13" s="87">
        <v>9</v>
      </c>
      <c r="D13" s="87">
        <v>10</v>
      </c>
      <c r="E13" s="86">
        <f t="shared" si="0"/>
        <v>90</v>
      </c>
    </row>
    <row r="14" spans="1:5" s="76" customFormat="1" ht="21.75" customHeight="1">
      <c r="A14" s="89">
        <v>42</v>
      </c>
      <c r="B14" s="88" t="s">
        <v>111</v>
      </c>
      <c r="C14" s="87">
        <v>4</v>
      </c>
      <c r="D14" s="87">
        <v>3</v>
      </c>
      <c r="E14" s="86">
        <f t="shared" si="0"/>
        <v>133.33333333333331</v>
      </c>
    </row>
    <row r="15" spans="1:5" s="76" customFormat="1" ht="21.75" customHeight="1">
      <c r="A15" s="89">
        <v>43</v>
      </c>
      <c r="B15" s="88" t="s">
        <v>110</v>
      </c>
      <c r="C15" s="87">
        <v>1</v>
      </c>
      <c r="D15" s="87">
        <v>4</v>
      </c>
      <c r="E15" s="86">
        <f t="shared" si="0"/>
        <v>25</v>
      </c>
    </row>
    <row r="16" spans="1:5" s="76" customFormat="1" ht="21.75" customHeight="1">
      <c r="A16" s="89">
        <v>44</v>
      </c>
      <c r="B16" s="88" t="s">
        <v>109</v>
      </c>
      <c r="C16" s="87">
        <v>0</v>
      </c>
      <c r="D16" s="87">
        <v>3</v>
      </c>
      <c r="E16" s="86">
        <f t="shared" si="0"/>
        <v>0</v>
      </c>
    </row>
    <row r="17" spans="1:5" s="76" customFormat="1" ht="21.75" customHeight="1">
      <c r="A17" s="89">
        <v>46</v>
      </c>
      <c r="B17" s="88" t="s">
        <v>108</v>
      </c>
      <c r="C17" s="87">
        <v>1</v>
      </c>
      <c r="D17" s="87">
        <v>2</v>
      </c>
      <c r="E17" s="86">
        <f t="shared" si="0"/>
        <v>50</v>
      </c>
    </row>
    <row r="18" spans="1:5" s="76" customFormat="1" ht="21.75" customHeight="1">
      <c r="A18" s="89">
        <v>47</v>
      </c>
      <c r="B18" s="88" t="s">
        <v>107</v>
      </c>
      <c r="C18" s="87">
        <v>1</v>
      </c>
      <c r="D18" s="87">
        <v>2</v>
      </c>
      <c r="E18" s="86">
        <f t="shared" si="0"/>
        <v>50</v>
      </c>
    </row>
    <row r="19" spans="1:5" s="76" customFormat="1" ht="21.75" customHeight="1">
      <c r="A19" s="89">
        <v>48</v>
      </c>
      <c r="B19" s="88" t="s">
        <v>106</v>
      </c>
      <c r="C19" s="87">
        <v>40</v>
      </c>
      <c r="D19" s="87">
        <v>33</v>
      </c>
      <c r="E19" s="86">
        <f t="shared" si="0"/>
        <v>121.21212121212122</v>
      </c>
    </row>
    <row r="20" spans="1:5" s="76" customFormat="1" ht="21.75" customHeight="1">
      <c r="A20" s="89">
        <v>49</v>
      </c>
      <c r="B20" s="88" t="s">
        <v>105</v>
      </c>
      <c r="C20" s="87">
        <v>31</v>
      </c>
      <c r="D20" s="87">
        <v>43</v>
      </c>
      <c r="E20" s="86">
        <f t="shared" si="0"/>
        <v>72.09302325581395</v>
      </c>
    </row>
    <row r="21" spans="1:5" s="76" customFormat="1" ht="21.75" customHeight="1" thickBot="1">
      <c r="A21" s="89">
        <v>50</v>
      </c>
      <c r="B21" s="88" t="s">
        <v>104</v>
      </c>
      <c r="C21" s="87">
        <v>694</v>
      </c>
      <c r="D21" s="87">
        <v>1272</v>
      </c>
      <c r="E21" s="86">
        <f t="shared" si="0"/>
        <v>54.55974842767296</v>
      </c>
    </row>
    <row r="22" spans="1:5" s="76" customFormat="1" ht="21.75" customHeight="1" thickBot="1" thickTop="1">
      <c r="A22" s="85"/>
      <c r="B22" s="84" t="s">
        <v>103</v>
      </c>
      <c r="C22" s="83">
        <f>SUM(C6:C21)</f>
        <v>1031</v>
      </c>
      <c r="D22" s="82">
        <f>SUM(D6:D21)</f>
        <v>1655</v>
      </c>
      <c r="E22" s="81">
        <f t="shared" si="0"/>
        <v>62.29607250755287</v>
      </c>
    </row>
    <row r="23" spans="1:5" s="76" customFormat="1" ht="24.75" customHeight="1">
      <c r="A23" s="304" t="s">
        <v>102</v>
      </c>
      <c r="B23" s="305"/>
      <c r="C23" s="80">
        <v>502</v>
      </c>
      <c r="D23" s="80">
        <v>569</v>
      </c>
      <c r="E23" s="79">
        <f t="shared" si="0"/>
        <v>88.22495606326889</v>
      </c>
    </row>
    <row r="24" spans="1:5" s="76" customFormat="1" ht="24.75" customHeight="1">
      <c r="A24" s="306" t="s">
        <v>101</v>
      </c>
      <c r="B24" s="307"/>
      <c r="C24" s="78">
        <v>699</v>
      </c>
      <c r="D24" s="78">
        <v>1076</v>
      </c>
      <c r="E24" s="77">
        <f t="shared" si="0"/>
        <v>64.96282527881041</v>
      </c>
    </row>
    <row r="25" spans="1:5" ht="24.75" customHeight="1" thickBot="1">
      <c r="A25" s="298" t="s">
        <v>100</v>
      </c>
      <c r="B25" s="299"/>
      <c r="C25" s="75">
        <v>46</v>
      </c>
      <c r="D25" s="75">
        <v>30</v>
      </c>
      <c r="E25" s="74">
        <f t="shared" si="0"/>
        <v>153.33333333333334</v>
      </c>
    </row>
  </sheetData>
  <sheetProtection/>
  <mergeCells count="8">
    <mergeCell ref="A25:B25"/>
    <mergeCell ref="C4:C5"/>
    <mergeCell ref="D4:D5"/>
    <mergeCell ref="E4:E5"/>
    <mergeCell ref="A23:B23"/>
    <mergeCell ref="A24:B24"/>
    <mergeCell ref="A3:A5"/>
    <mergeCell ref="B3:B5"/>
  </mergeCells>
  <printOptions horizontalCentered="1"/>
  <pageMargins left="0.91" right="0.34" top="0.984251968503937" bottom="0.6" header="0.7874015748031497" footer="0.38"/>
  <pageSetup horizontalDpi="600" verticalDpi="600" orientation="portrait" paperSize="9" r:id="rId1"/>
  <headerFooter alignWithMargins="0">
    <oddHeader>&amp;R&amp;"Times New Roman CE,Normálne"Tabuľka č.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.140625" style="0" customWidth="1"/>
    <col min="2" max="2" width="25.140625" style="0" customWidth="1"/>
    <col min="3" max="22" width="5.140625" style="0" customWidth="1"/>
  </cols>
  <sheetData>
    <row r="1" spans="1:22" ht="15" customHeight="1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</row>
    <row r="2" spans="1:22" ht="15" customHeight="1">
      <c r="A2" s="315" t="s">
        <v>93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3" spans="1:22" ht="42" customHeight="1" thickBot="1">
      <c r="A3" s="3" t="s">
        <v>1</v>
      </c>
      <c r="B3" s="3" t="s">
        <v>2</v>
      </c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  <c r="N3" s="3">
        <v>2002</v>
      </c>
      <c r="O3" s="3">
        <v>2003</v>
      </c>
      <c r="P3" s="3">
        <v>2004</v>
      </c>
      <c r="Q3" s="3">
        <v>2005</v>
      </c>
      <c r="R3" s="3">
        <v>2006</v>
      </c>
      <c r="S3" s="3">
        <v>2007</v>
      </c>
      <c r="T3" s="3">
        <v>2008</v>
      </c>
      <c r="U3" s="3">
        <v>2009</v>
      </c>
      <c r="V3" s="3">
        <v>2010</v>
      </c>
    </row>
    <row r="4" spans="1:22" s="31" customFormat="1" ht="17.25" customHeight="1" thickTop="1">
      <c r="A4" s="29" t="s">
        <v>3</v>
      </c>
      <c r="B4" s="30" t="s">
        <v>4</v>
      </c>
      <c r="C4" s="29">
        <v>63</v>
      </c>
      <c r="D4" s="29">
        <v>67</v>
      </c>
      <c r="E4" s="29">
        <v>57</v>
      </c>
      <c r="F4" s="29">
        <v>57</v>
      </c>
      <c r="G4" s="29">
        <v>57</v>
      </c>
      <c r="H4" s="29">
        <v>72</v>
      </c>
      <c r="I4" s="29">
        <v>59</v>
      </c>
      <c r="J4" s="29">
        <v>57</v>
      </c>
      <c r="K4" s="29">
        <v>67</v>
      </c>
      <c r="L4" s="29">
        <v>42</v>
      </c>
      <c r="M4" s="29">
        <v>50</v>
      </c>
      <c r="N4" s="29">
        <v>36</v>
      </c>
      <c r="O4" s="29">
        <v>42</v>
      </c>
      <c r="P4" s="29">
        <v>39</v>
      </c>
      <c r="Q4" s="29">
        <v>30</v>
      </c>
      <c r="R4" s="29">
        <v>39</v>
      </c>
      <c r="S4" s="29">
        <v>37</v>
      </c>
      <c r="T4" s="29">
        <v>30</v>
      </c>
      <c r="U4" s="29">
        <v>16</v>
      </c>
      <c r="V4" s="29">
        <v>27</v>
      </c>
    </row>
    <row r="5" spans="1:22" s="31" customFormat="1" ht="27.75" customHeight="1">
      <c r="A5" s="32" t="s">
        <v>5</v>
      </c>
      <c r="B5" s="33" t="s">
        <v>6</v>
      </c>
      <c r="C5" s="32">
        <v>9</v>
      </c>
      <c r="D5" s="32">
        <v>7</v>
      </c>
      <c r="E5" s="32">
        <v>10</v>
      </c>
      <c r="F5" s="32">
        <v>1</v>
      </c>
      <c r="G5" s="32">
        <v>6</v>
      </c>
      <c r="H5" s="32">
        <v>4</v>
      </c>
      <c r="I5" s="32">
        <v>3</v>
      </c>
      <c r="J5" s="32">
        <v>4</v>
      </c>
      <c r="K5" s="32">
        <v>5</v>
      </c>
      <c r="L5" s="32">
        <v>3</v>
      </c>
      <c r="M5" s="32">
        <v>1</v>
      </c>
      <c r="N5" s="32">
        <v>3</v>
      </c>
      <c r="O5" s="32">
        <v>5</v>
      </c>
      <c r="P5" s="32">
        <v>5</v>
      </c>
      <c r="Q5" s="32">
        <v>3</v>
      </c>
      <c r="R5" s="32">
        <v>4</v>
      </c>
      <c r="S5" s="32">
        <v>2</v>
      </c>
      <c r="T5" s="32">
        <v>10</v>
      </c>
      <c r="U5" s="32">
        <v>2</v>
      </c>
      <c r="V5" s="32">
        <v>0</v>
      </c>
    </row>
    <row r="6" spans="1:22" s="31" customFormat="1" ht="27.75" customHeight="1">
      <c r="A6" s="32" t="s">
        <v>7</v>
      </c>
      <c r="B6" s="33" t="s">
        <v>8</v>
      </c>
      <c r="C6" s="32">
        <v>12</v>
      </c>
      <c r="D6" s="32">
        <v>12</v>
      </c>
      <c r="E6" s="32">
        <v>6</v>
      </c>
      <c r="F6" s="32">
        <v>9</v>
      </c>
      <c r="G6" s="32">
        <v>6</v>
      </c>
      <c r="H6" s="32">
        <v>10</v>
      </c>
      <c r="I6" s="32">
        <v>3</v>
      </c>
      <c r="J6" s="32">
        <v>11</v>
      </c>
      <c r="K6" s="32">
        <v>4</v>
      </c>
      <c r="L6" s="32">
        <v>4</v>
      </c>
      <c r="M6" s="32">
        <v>6</v>
      </c>
      <c r="N6" s="32">
        <v>4</v>
      </c>
      <c r="O6" s="32">
        <v>6</v>
      </c>
      <c r="P6" s="32">
        <v>2</v>
      </c>
      <c r="Q6" s="32">
        <v>4</v>
      </c>
      <c r="R6" s="32">
        <v>11</v>
      </c>
      <c r="S6" s="32">
        <v>11</v>
      </c>
      <c r="T6" s="32">
        <v>13</v>
      </c>
      <c r="U6" s="32">
        <v>1</v>
      </c>
      <c r="V6" s="32">
        <v>1</v>
      </c>
    </row>
    <row r="7" spans="1:22" s="31" customFormat="1" ht="38.25">
      <c r="A7" s="32" t="s">
        <v>9</v>
      </c>
      <c r="B7" s="33" t="s">
        <v>10</v>
      </c>
      <c r="C7" s="32">
        <v>36</v>
      </c>
      <c r="D7" s="32">
        <v>26</v>
      </c>
      <c r="E7" s="32">
        <v>18</v>
      </c>
      <c r="F7" s="32">
        <v>20</v>
      </c>
      <c r="G7" s="32">
        <v>24</v>
      </c>
      <c r="H7" s="32">
        <v>22</v>
      </c>
      <c r="I7" s="32">
        <v>20</v>
      </c>
      <c r="J7" s="32">
        <v>25</v>
      </c>
      <c r="K7" s="32">
        <v>13</v>
      </c>
      <c r="L7" s="32">
        <v>14</v>
      </c>
      <c r="M7" s="32">
        <v>15</v>
      </c>
      <c r="N7" s="32">
        <v>20</v>
      </c>
      <c r="O7" s="32">
        <v>16</v>
      </c>
      <c r="P7" s="32">
        <v>14</v>
      </c>
      <c r="Q7" s="32">
        <v>17</v>
      </c>
      <c r="R7" s="32">
        <v>14</v>
      </c>
      <c r="S7" s="32">
        <v>15</v>
      </c>
      <c r="T7" s="32">
        <v>11</v>
      </c>
      <c r="U7" s="32">
        <v>15</v>
      </c>
      <c r="V7" s="32">
        <v>10</v>
      </c>
    </row>
    <row r="8" spans="1:22" s="31" customFormat="1" ht="17.25" customHeight="1">
      <c r="A8" s="32" t="s">
        <v>11</v>
      </c>
      <c r="B8" s="33" t="s">
        <v>12</v>
      </c>
      <c r="C8" s="32">
        <v>15</v>
      </c>
      <c r="D8" s="32">
        <v>12</v>
      </c>
      <c r="E8" s="32">
        <v>12</v>
      </c>
      <c r="F8" s="32">
        <v>15</v>
      </c>
      <c r="G8" s="32">
        <v>13</v>
      </c>
      <c r="H8" s="32">
        <v>16</v>
      </c>
      <c r="I8" s="32">
        <v>13</v>
      </c>
      <c r="J8" s="32">
        <v>7</v>
      </c>
      <c r="K8" s="32">
        <v>12</v>
      </c>
      <c r="L8" s="32">
        <v>7</v>
      </c>
      <c r="M8" s="32">
        <v>14</v>
      </c>
      <c r="N8" s="32">
        <v>5</v>
      </c>
      <c r="O8" s="32">
        <v>7</v>
      </c>
      <c r="P8" s="32">
        <v>7</v>
      </c>
      <c r="Q8" s="32">
        <v>9</v>
      </c>
      <c r="R8" s="32">
        <v>11</v>
      </c>
      <c r="S8" s="32">
        <v>11</v>
      </c>
      <c r="T8" s="32">
        <v>9</v>
      </c>
      <c r="U8" s="32">
        <v>3</v>
      </c>
      <c r="V8" s="32">
        <v>3</v>
      </c>
    </row>
    <row r="9" spans="1:22" s="31" customFormat="1" ht="27.75" customHeight="1">
      <c r="A9" s="32" t="s">
        <v>13</v>
      </c>
      <c r="B9" s="33" t="s">
        <v>14</v>
      </c>
      <c r="C9" s="32">
        <v>1</v>
      </c>
      <c r="D9" s="32">
        <v>0</v>
      </c>
      <c r="E9" s="32">
        <v>0</v>
      </c>
      <c r="F9" s="32">
        <v>0</v>
      </c>
      <c r="G9" s="32">
        <v>1</v>
      </c>
      <c r="H9" s="32">
        <v>1</v>
      </c>
      <c r="I9" s="32">
        <v>0</v>
      </c>
      <c r="J9" s="32">
        <v>1</v>
      </c>
      <c r="K9" s="32">
        <v>0</v>
      </c>
      <c r="L9" s="32">
        <v>1</v>
      </c>
      <c r="M9" s="32">
        <v>0</v>
      </c>
      <c r="N9" s="32">
        <v>2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</row>
    <row r="10" spans="1:22" s="31" customFormat="1" ht="27.75" customHeight="1">
      <c r="A10" s="32" t="s">
        <v>15</v>
      </c>
      <c r="B10" s="33" t="s">
        <v>16</v>
      </c>
      <c r="C10" s="32">
        <v>21</v>
      </c>
      <c r="D10" s="32">
        <v>11</v>
      </c>
      <c r="E10" s="32">
        <v>8</v>
      </c>
      <c r="F10" s="32">
        <v>7</v>
      </c>
      <c r="G10" s="32">
        <v>18</v>
      </c>
      <c r="H10" s="32">
        <v>15</v>
      </c>
      <c r="I10" s="32">
        <v>9</v>
      </c>
      <c r="J10" s="32">
        <v>10</v>
      </c>
      <c r="K10" s="32">
        <v>4</v>
      </c>
      <c r="L10" s="32">
        <v>5</v>
      </c>
      <c r="M10" s="32">
        <v>4</v>
      </c>
      <c r="N10" s="32">
        <v>2</v>
      </c>
      <c r="O10" s="32">
        <v>4</v>
      </c>
      <c r="P10" s="32">
        <v>2</v>
      </c>
      <c r="Q10" s="32">
        <v>3</v>
      </c>
      <c r="R10" s="32">
        <v>2</v>
      </c>
      <c r="S10" s="32">
        <v>11</v>
      </c>
      <c r="T10" s="32">
        <v>1</v>
      </c>
      <c r="U10" s="32">
        <v>2</v>
      </c>
      <c r="V10" s="32">
        <v>0</v>
      </c>
    </row>
    <row r="11" spans="1:22" s="31" customFormat="1" ht="27.75" customHeight="1">
      <c r="A11" s="32" t="s">
        <v>17</v>
      </c>
      <c r="B11" s="33" t="s">
        <v>18</v>
      </c>
      <c r="C11" s="32">
        <v>0</v>
      </c>
      <c r="D11" s="32">
        <v>0</v>
      </c>
      <c r="E11" s="32">
        <v>0</v>
      </c>
      <c r="F11" s="32">
        <v>2</v>
      </c>
      <c r="G11" s="32">
        <v>0</v>
      </c>
      <c r="H11" s="32">
        <v>0</v>
      </c>
      <c r="I11" s="32">
        <v>2</v>
      </c>
      <c r="J11" s="32">
        <v>2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</row>
    <row r="12" spans="1:22" s="31" customFormat="1" ht="17.25" customHeight="1">
      <c r="A12" s="32" t="s">
        <v>19</v>
      </c>
      <c r="B12" s="33" t="s">
        <v>20</v>
      </c>
      <c r="C12" s="32">
        <v>9</v>
      </c>
      <c r="D12" s="32">
        <v>10</v>
      </c>
      <c r="E12" s="32">
        <v>8</v>
      </c>
      <c r="F12" s="32">
        <v>9</v>
      </c>
      <c r="G12" s="32">
        <v>11</v>
      </c>
      <c r="H12" s="32">
        <v>8</v>
      </c>
      <c r="I12" s="32">
        <v>4</v>
      </c>
      <c r="J12" s="32">
        <v>8</v>
      </c>
      <c r="K12" s="32">
        <v>6</v>
      </c>
      <c r="L12" s="32">
        <v>3</v>
      </c>
      <c r="M12" s="32">
        <v>5</v>
      </c>
      <c r="N12" s="32">
        <v>7</v>
      </c>
      <c r="O12" s="32">
        <v>6</v>
      </c>
      <c r="P12" s="32">
        <v>3</v>
      </c>
      <c r="Q12" s="32">
        <v>4</v>
      </c>
      <c r="R12" s="32">
        <v>2</v>
      </c>
      <c r="S12" s="32">
        <v>5</v>
      </c>
      <c r="T12" s="32">
        <v>3</v>
      </c>
      <c r="U12" s="32">
        <v>0</v>
      </c>
      <c r="V12" s="32">
        <v>1</v>
      </c>
    </row>
    <row r="13" spans="1:22" s="31" customFormat="1" ht="17.25" customHeight="1">
      <c r="A13" s="32" t="s">
        <v>21</v>
      </c>
      <c r="B13" s="33" t="s">
        <v>22</v>
      </c>
      <c r="C13" s="32">
        <v>6</v>
      </c>
      <c r="D13" s="32">
        <v>3</v>
      </c>
      <c r="E13" s="32">
        <v>4</v>
      </c>
      <c r="F13" s="32">
        <v>4</v>
      </c>
      <c r="G13" s="32">
        <v>2</v>
      </c>
      <c r="H13" s="32">
        <v>2</v>
      </c>
      <c r="I13" s="32">
        <v>3</v>
      </c>
      <c r="J13" s="32">
        <v>5</v>
      </c>
      <c r="K13" s="32">
        <v>4</v>
      </c>
      <c r="L13" s="32">
        <v>8</v>
      </c>
      <c r="M13" s="32">
        <v>3</v>
      </c>
      <c r="N13" s="32">
        <v>5</v>
      </c>
      <c r="O13" s="32">
        <v>4</v>
      </c>
      <c r="P13" s="32">
        <v>2</v>
      </c>
      <c r="Q13" s="32">
        <v>2</v>
      </c>
      <c r="R13" s="32">
        <v>1</v>
      </c>
      <c r="S13" s="32">
        <v>6</v>
      </c>
      <c r="T13" s="32">
        <v>1</v>
      </c>
      <c r="U13" s="32">
        <v>2</v>
      </c>
      <c r="V13" s="32">
        <v>3</v>
      </c>
    </row>
    <row r="14" spans="1:22" s="31" customFormat="1" ht="17.25" customHeight="1" thickBot="1">
      <c r="A14" s="34" t="s">
        <v>23</v>
      </c>
      <c r="B14" s="35" t="s">
        <v>24</v>
      </c>
      <c r="C14" s="34">
        <v>1</v>
      </c>
      <c r="D14" s="34">
        <v>1</v>
      </c>
      <c r="E14" s="34">
        <v>1</v>
      </c>
      <c r="F14" s="34">
        <v>0</v>
      </c>
      <c r="G14" s="34">
        <v>1</v>
      </c>
      <c r="H14" s="34">
        <v>1</v>
      </c>
      <c r="I14" s="34">
        <v>1</v>
      </c>
      <c r="J14" s="34">
        <v>2</v>
      </c>
      <c r="K14" s="34">
        <v>1</v>
      </c>
      <c r="L14" s="34">
        <v>1</v>
      </c>
      <c r="M14" s="34">
        <v>2</v>
      </c>
      <c r="N14" s="34">
        <v>2</v>
      </c>
      <c r="O14" s="34">
        <v>1</v>
      </c>
      <c r="P14" s="34">
        <v>1</v>
      </c>
      <c r="Q14" s="34">
        <v>1</v>
      </c>
      <c r="R14" s="34">
        <v>2</v>
      </c>
      <c r="S14" s="34">
        <v>0</v>
      </c>
      <c r="T14" s="34">
        <v>2</v>
      </c>
      <c r="U14" s="34">
        <v>3</v>
      </c>
      <c r="V14" s="34">
        <v>3</v>
      </c>
    </row>
    <row r="15" spans="1:22" s="31" customFormat="1" ht="18.75" customHeight="1" thickTop="1">
      <c r="A15" s="58"/>
      <c r="B15" s="59" t="s">
        <v>25</v>
      </c>
      <c r="C15" s="60">
        <v>173</v>
      </c>
      <c r="D15" s="60">
        <v>149</v>
      </c>
      <c r="E15" s="60">
        <v>124</v>
      </c>
      <c r="F15" s="60">
        <v>124</v>
      </c>
      <c r="G15" s="60">
        <v>139</v>
      </c>
      <c r="H15" s="60">
        <v>151</v>
      </c>
      <c r="I15" s="60">
        <v>117</v>
      </c>
      <c r="J15" s="60">
        <v>132</v>
      </c>
      <c r="K15" s="60">
        <v>116</v>
      </c>
      <c r="L15" s="60">
        <v>88</v>
      </c>
      <c r="M15" s="60">
        <v>100</v>
      </c>
      <c r="N15" s="60">
        <v>86</v>
      </c>
      <c r="O15" s="60">
        <v>91</v>
      </c>
      <c r="P15" s="60">
        <v>75</v>
      </c>
      <c r="Q15" s="60">
        <v>73</v>
      </c>
      <c r="R15" s="60">
        <v>86</v>
      </c>
      <c r="S15" s="60">
        <v>98</v>
      </c>
      <c r="T15" s="60">
        <v>80</v>
      </c>
      <c r="U15" s="60">
        <v>44</v>
      </c>
      <c r="V15" s="60">
        <v>48</v>
      </c>
    </row>
  </sheetData>
  <sheetProtection/>
  <mergeCells count="2">
    <mergeCell ref="A1:V1"/>
    <mergeCell ref="A2:V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140625" style="0" customWidth="1"/>
    <col min="2" max="2" width="24.421875" style="0" customWidth="1"/>
    <col min="3" max="19" width="5.421875" style="0" customWidth="1"/>
    <col min="20" max="23" width="5.140625" style="0" customWidth="1"/>
  </cols>
  <sheetData>
    <row r="1" spans="1:23" ht="12.75">
      <c r="A1" s="314" t="s">
        <v>26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</row>
    <row r="2" spans="1:23" ht="15.75" customHeight="1">
      <c r="A2" s="315" t="s">
        <v>94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</row>
    <row r="3" spans="1:23" ht="15" customHeight="1">
      <c r="A3" s="316" t="s">
        <v>1</v>
      </c>
      <c r="B3" s="316" t="s">
        <v>2</v>
      </c>
      <c r="C3" s="316">
        <v>1991</v>
      </c>
      <c r="D3" s="316">
        <v>1992</v>
      </c>
      <c r="E3" s="316">
        <v>1993</v>
      </c>
      <c r="F3" s="316">
        <v>1994</v>
      </c>
      <c r="G3" s="316">
        <v>1995</v>
      </c>
      <c r="H3" s="316">
        <v>1996</v>
      </c>
      <c r="I3" s="316">
        <v>1997</v>
      </c>
      <c r="J3" s="316">
        <v>1998</v>
      </c>
      <c r="K3" s="316">
        <v>1999</v>
      </c>
      <c r="L3" s="316">
        <v>2000</v>
      </c>
      <c r="M3" s="316">
        <v>2001</v>
      </c>
      <c r="N3" s="316">
        <v>2002</v>
      </c>
      <c r="O3" s="316">
        <v>2003</v>
      </c>
      <c r="P3" s="316">
        <v>2004</v>
      </c>
      <c r="Q3" s="316">
        <v>2005</v>
      </c>
      <c r="R3" s="316">
        <v>2006</v>
      </c>
      <c r="S3" s="316"/>
      <c r="T3" s="316">
        <v>2007</v>
      </c>
      <c r="U3" s="316">
        <v>2008</v>
      </c>
      <c r="V3" s="316">
        <v>2009</v>
      </c>
      <c r="W3" s="316">
        <v>2010</v>
      </c>
    </row>
    <row r="4" spans="1:23" ht="1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2" t="s">
        <v>27</v>
      </c>
      <c r="S4" s="2" t="s">
        <v>29</v>
      </c>
      <c r="T4" s="316"/>
      <c r="U4" s="316"/>
      <c r="V4" s="316"/>
      <c r="W4" s="316"/>
    </row>
    <row r="5" spans="1:23" ht="15" customHeight="1" thickBo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8" t="s">
        <v>28</v>
      </c>
      <c r="S5" s="319"/>
      <c r="T5" s="317"/>
      <c r="U5" s="317"/>
      <c r="V5" s="317"/>
      <c r="W5" s="317"/>
    </row>
    <row r="6" spans="1:23" s="31" customFormat="1" ht="17.25" customHeight="1" thickTop="1">
      <c r="A6" s="29" t="s">
        <v>3</v>
      </c>
      <c r="B6" s="30" t="s">
        <v>4</v>
      </c>
      <c r="C6" s="29">
        <v>75</v>
      </c>
      <c r="D6" s="29">
        <v>74</v>
      </c>
      <c r="E6" s="29">
        <v>75</v>
      </c>
      <c r="F6" s="29">
        <v>67</v>
      </c>
      <c r="G6" s="29">
        <v>73</v>
      </c>
      <c r="H6" s="29">
        <v>94</v>
      </c>
      <c r="I6" s="29">
        <v>97</v>
      </c>
      <c r="J6" s="29">
        <v>90</v>
      </c>
      <c r="K6" s="29">
        <v>67</v>
      </c>
      <c r="L6" s="29">
        <v>59</v>
      </c>
      <c r="M6" s="29">
        <v>71</v>
      </c>
      <c r="N6" s="29">
        <v>41</v>
      </c>
      <c r="O6" s="29">
        <v>51</v>
      </c>
      <c r="P6" s="29">
        <v>44</v>
      </c>
      <c r="Q6" s="29">
        <v>48</v>
      </c>
      <c r="R6" s="29">
        <v>22</v>
      </c>
      <c r="S6" s="29">
        <v>15</v>
      </c>
      <c r="T6" s="29">
        <v>26</v>
      </c>
      <c r="U6" s="29">
        <v>39</v>
      </c>
      <c r="V6" s="29">
        <v>23</v>
      </c>
      <c r="W6" s="29">
        <v>26</v>
      </c>
    </row>
    <row r="7" spans="1:23" s="31" customFormat="1" ht="27.75" customHeight="1">
      <c r="A7" s="32" t="s">
        <v>5</v>
      </c>
      <c r="B7" s="33" t="s">
        <v>6</v>
      </c>
      <c r="C7" s="32">
        <v>18</v>
      </c>
      <c r="D7" s="32">
        <v>15</v>
      </c>
      <c r="E7" s="32">
        <v>17</v>
      </c>
      <c r="F7" s="32">
        <v>12</v>
      </c>
      <c r="G7" s="32">
        <v>15</v>
      </c>
      <c r="H7" s="32">
        <v>18</v>
      </c>
      <c r="I7" s="32">
        <v>11</v>
      </c>
      <c r="J7" s="32">
        <v>8</v>
      </c>
      <c r="K7" s="32">
        <v>8</v>
      </c>
      <c r="L7" s="32">
        <v>8</v>
      </c>
      <c r="M7" s="32">
        <v>13</v>
      </c>
      <c r="N7" s="32">
        <v>8</v>
      </c>
      <c r="O7" s="32">
        <v>10</v>
      </c>
      <c r="P7" s="32">
        <v>6</v>
      </c>
      <c r="Q7" s="32">
        <v>7</v>
      </c>
      <c r="R7" s="32">
        <v>3</v>
      </c>
      <c r="S7" s="32">
        <v>4</v>
      </c>
      <c r="T7" s="32">
        <v>13</v>
      </c>
      <c r="U7" s="32">
        <v>8</v>
      </c>
      <c r="V7" s="32">
        <v>9</v>
      </c>
      <c r="W7" s="32">
        <v>7</v>
      </c>
    </row>
    <row r="8" spans="1:23" s="31" customFormat="1" ht="27.75" customHeight="1">
      <c r="A8" s="32" t="s">
        <v>7</v>
      </c>
      <c r="B8" s="33" t="s">
        <v>8</v>
      </c>
      <c r="C8" s="32">
        <v>68</v>
      </c>
      <c r="D8" s="32">
        <v>70</v>
      </c>
      <c r="E8" s="32">
        <v>65</v>
      </c>
      <c r="F8" s="32">
        <v>62</v>
      </c>
      <c r="G8" s="32">
        <v>65</v>
      </c>
      <c r="H8" s="32">
        <v>74</v>
      </c>
      <c r="I8" s="32">
        <v>73</v>
      </c>
      <c r="J8" s="32">
        <v>58</v>
      </c>
      <c r="K8" s="32">
        <v>52</v>
      </c>
      <c r="L8" s="32">
        <v>41</v>
      </c>
      <c r="M8" s="32">
        <v>46</v>
      </c>
      <c r="N8" s="32">
        <v>35</v>
      </c>
      <c r="O8" s="32">
        <v>38</v>
      </c>
      <c r="P8" s="32">
        <v>49</v>
      </c>
      <c r="Q8" s="32">
        <v>38</v>
      </c>
      <c r="R8" s="32">
        <v>25</v>
      </c>
      <c r="S8" s="32">
        <v>19</v>
      </c>
      <c r="T8" s="32">
        <v>52</v>
      </c>
      <c r="U8" s="32">
        <v>63</v>
      </c>
      <c r="V8" s="32">
        <v>32</v>
      </c>
      <c r="W8" s="32">
        <v>46</v>
      </c>
    </row>
    <row r="9" spans="1:23" s="31" customFormat="1" ht="38.25">
      <c r="A9" s="32" t="s">
        <v>9</v>
      </c>
      <c r="B9" s="33" t="s">
        <v>10</v>
      </c>
      <c r="C9" s="32">
        <v>74</v>
      </c>
      <c r="D9" s="32">
        <v>44</v>
      </c>
      <c r="E9" s="32">
        <v>65</v>
      </c>
      <c r="F9" s="32">
        <v>44</v>
      </c>
      <c r="G9" s="32">
        <v>62</v>
      </c>
      <c r="H9" s="32">
        <v>82</v>
      </c>
      <c r="I9" s="32">
        <v>64</v>
      </c>
      <c r="J9" s="32">
        <v>79</v>
      </c>
      <c r="K9" s="32">
        <v>49</v>
      </c>
      <c r="L9" s="32">
        <v>67</v>
      </c>
      <c r="M9" s="32">
        <v>45</v>
      </c>
      <c r="N9" s="32">
        <v>50</v>
      </c>
      <c r="O9" s="32">
        <v>44</v>
      </c>
      <c r="P9" s="32">
        <v>55</v>
      </c>
      <c r="Q9" s="32">
        <v>54</v>
      </c>
      <c r="R9" s="32">
        <v>21</v>
      </c>
      <c r="S9" s="32">
        <v>20</v>
      </c>
      <c r="T9" s="32">
        <v>58</v>
      </c>
      <c r="U9" s="32">
        <v>78</v>
      </c>
      <c r="V9" s="32">
        <v>38</v>
      </c>
      <c r="W9" s="32">
        <v>51</v>
      </c>
    </row>
    <row r="10" spans="1:23" s="31" customFormat="1" ht="17.25" customHeight="1">
      <c r="A10" s="32" t="s">
        <v>11</v>
      </c>
      <c r="B10" s="33" t="s">
        <v>12</v>
      </c>
      <c r="C10" s="32">
        <v>33</v>
      </c>
      <c r="D10" s="32">
        <v>34</v>
      </c>
      <c r="E10" s="32">
        <v>36</v>
      </c>
      <c r="F10" s="32">
        <v>29</v>
      </c>
      <c r="G10" s="32">
        <v>42</v>
      </c>
      <c r="H10" s="32">
        <v>39</v>
      </c>
      <c r="I10" s="32">
        <v>40</v>
      </c>
      <c r="J10" s="32">
        <v>41</v>
      </c>
      <c r="K10" s="32">
        <v>33</v>
      </c>
      <c r="L10" s="32">
        <v>21</v>
      </c>
      <c r="M10" s="32">
        <v>22</v>
      </c>
      <c r="N10" s="32">
        <v>26</v>
      </c>
      <c r="O10" s="32">
        <v>34</v>
      </c>
      <c r="P10" s="32">
        <v>22</v>
      </c>
      <c r="Q10" s="32">
        <v>21</v>
      </c>
      <c r="R10" s="32">
        <v>19</v>
      </c>
      <c r="S10" s="32">
        <v>14</v>
      </c>
      <c r="T10" s="32">
        <v>36</v>
      </c>
      <c r="U10" s="32">
        <v>37</v>
      </c>
      <c r="V10" s="32">
        <v>17</v>
      </c>
      <c r="W10" s="32">
        <v>16</v>
      </c>
    </row>
    <row r="11" spans="1:23" s="31" customFormat="1" ht="27.75" customHeight="1">
      <c r="A11" s="32" t="s">
        <v>13</v>
      </c>
      <c r="B11" s="33" t="s">
        <v>14</v>
      </c>
      <c r="C11" s="32">
        <v>7</v>
      </c>
      <c r="D11" s="32">
        <v>5</v>
      </c>
      <c r="E11" s="32">
        <v>3</v>
      </c>
      <c r="F11" s="32">
        <v>10</v>
      </c>
      <c r="G11" s="32">
        <v>9</v>
      </c>
      <c r="H11" s="32">
        <v>5</v>
      </c>
      <c r="I11" s="32">
        <v>6</v>
      </c>
      <c r="J11" s="32">
        <v>4</v>
      </c>
      <c r="K11" s="32">
        <v>2</v>
      </c>
      <c r="L11" s="32">
        <v>4</v>
      </c>
      <c r="M11" s="32">
        <v>3</v>
      </c>
      <c r="N11" s="32">
        <v>1</v>
      </c>
      <c r="O11" s="32">
        <v>2</v>
      </c>
      <c r="P11" s="32">
        <v>3</v>
      </c>
      <c r="Q11" s="32">
        <v>4</v>
      </c>
      <c r="R11" s="32">
        <v>0</v>
      </c>
      <c r="S11" s="32">
        <v>1</v>
      </c>
      <c r="T11" s="32">
        <v>5</v>
      </c>
      <c r="U11" s="32">
        <v>5</v>
      </c>
      <c r="V11" s="32">
        <v>4</v>
      </c>
      <c r="W11" s="32">
        <v>1</v>
      </c>
    </row>
    <row r="12" spans="1:23" s="31" customFormat="1" ht="27.75" customHeight="1">
      <c r="A12" s="32" t="s">
        <v>15</v>
      </c>
      <c r="B12" s="33" t="s">
        <v>16</v>
      </c>
      <c r="C12" s="32">
        <v>11</v>
      </c>
      <c r="D12" s="32">
        <v>6</v>
      </c>
      <c r="E12" s="32">
        <v>12</v>
      </c>
      <c r="F12" s="32">
        <v>9</v>
      </c>
      <c r="G12" s="32">
        <v>15</v>
      </c>
      <c r="H12" s="32">
        <v>9</v>
      </c>
      <c r="I12" s="32">
        <v>13</v>
      </c>
      <c r="J12" s="32">
        <v>11</v>
      </c>
      <c r="K12" s="32">
        <v>6</v>
      </c>
      <c r="L12" s="32">
        <v>8</v>
      </c>
      <c r="M12" s="32">
        <v>9</v>
      </c>
      <c r="N12" s="32">
        <v>5</v>
      </c>
      <c r="O12" s="32">
        <v>5</v>
      </c>
      <c r="P12" s="32">
        <v>4</v>
      </c>
      <c r="Q12" s="32">
        <v>3</v>
      </c>
      <c r="R12" s="32">
        <v>6</v>
      </c>
      <c r="S12" s="32">
        <v>1</v>
      </c>
      <c r="T12" s="32">
        <v>11</v>
      </c>
      <c r="U12" s="32">
        <v>3</v>
      </c>
      <c r="V12" s="32">
        <v>5</v>
      </c>
      <c r="W12" s="32">
        <v>2</v>
      </c>
    </row>
    <row r="13" spans="1:23" s="31" customFormat="1" ht="27.75" customHeight="1">
      <c r="A13" s="32" t="s">
        <v>17</v>
      </c>
      <c r="B13" s="33" t="s">
        <v>18</v>
      </c>
      <c r="C13" s="32">
        <v>1</v>
      </c>
      <c r="D13" s="32">
        <v>2</v>
      </c>
      <c r="E13" s="32">
        <v>1</v>
      </c>
      <c r="F13" s="32">
        <v>1</v>
      </c>
      <c r="G13" s="32">
        <v>2</v>
      </c>
      <c r="H13" s="32">
        <v>1</v>
      </c>
      <c r="I13" s="32">
        <v>2</v>
      </c>
      <c r="J13" s="32">
        <v>1</v>
      </c>
      <c r="K13" s="32">
        <v>0</v>
      </c>
      <c r="L13" s="32">
        <v>0</v>
      </c>
      <c r="M13" s="32">
        <v>0</v>
      </c>
      <c r="N13" s="32">
        <v>1</v>
      </c>
      <c r="O13" s="32">
        <v>1</v>
      </c>
      <c r="P13" s="32">
        <v>0</v>
      </c>
      <c r="Q13" s="32">
        <v>1</v>
      </c>
      <c r="R13" s="32">
        <v>0</v>
      </c>
      <c r="S13" s="32">
        <v>0</v>
      </c>
      <c r="T13" s="32">
        <v>0</v>
      </c>
      <c r="U13" s="32">
        <v>1</v>
      </c>
      <c r="V13" s="32">
        <v>0</v>
      </c>
      <c r="W13" s="32">
        <v>1</v>
      </c>
    </row>
    <row r="14" spans="1:23" s="31" customFormat="1" ht="17.25" customHeight="1">
      <c r="A14" s="32" t="s">
        <v>19</v>
      </c>
      <c r="B14" s="33" t="s">
        <v>20</v>
      </c>
      <c r="C14" s="32">
        <v>3</v>
      </c>
      <c r="D14" s="32">
        <v>3</v>
      </c>
      <c r="E14" s="32">
        <v>7</v>
      </c>
      <c r="F14" s="32">
        <v>4</v>
      </c>
      <c r="G14" s="32">
        <v>5</v>
      </c>
      <c r="H14" s="32">
        <v>3</v>
      </c>
      <c r="I14" s="32">
        <v>8</v>
      </c>
      <c r="J14" s="32">
        <v>2</v>
      </c>
      <c r="K14" s="32">
        <v>0</v>
      </c>
      <c r="L14" s="32">
        <v>6</v>
      </c>
      <c r="M14" s="32">
        <v>1</v>
      </c>
      <c r="N14" s="32">
        <v>5</v>
      </c>
      <c r="O14" s="32">
        <v>5</v>
      </c>
      <c r="P14" s="32">
        <v>1</v>
      </c>
      <c r="Q14" s="32">
        <v>3</v>
      </c>
      <c r="R14" s="32">
        <v>0</v>
      </c>
      <c r="S14" s="32">
        <v>0</v>
      </c>
      <c r="T14" s="32">
        <v>0</v>
      </c>
      <c r="U14" s="32">
        <v>1</v>
      </c>
      <c r="V14" s="32">
        <v>3</v>
      </c>
      <c r="W14" s="32">
        <v>3</v>
      </c>
    </row>
    <row r="15" spans="1:23" s="31" customFormat="1" ht="17.25" customHeight="1">
      <c r="A15" s="32" t="s">
        <v>21</v>
      </c>
      <c r="B15" s="33" t="s">
        <v>22</v>
      </c>
      <c r="C15" s="32">
        <v>6</v>
      </c>
      <c r="D15" s="32">
        <v>4</v>
      </c>
      <c r="E15" s="32">
        <v>6</v>
      </c>
      <c r="F15" s="32">
        <v>6</v>
      </c>
      <c r="G15" s="32">
        <v>7</v>
      </c>
      <c r="H15" s="32">
        <v>8</v>
      </c>
      <c r="I15" s="32">
        <v>1</v>
      </c>
      <c r="J15" s="32">
        <v>8</v>
      </c>
      <c r="K15" s="32">
        <v>2</v>
      </c>
      <c r="L15" s="32">
        <v>5</v>
      </c>
      <c r="M15" s="32">
        <v>5</v>
      </c>
      <c r="N15" s="32">
        <v>9</v>
      </c>
      <c r="O15" s="32">
        <v>2</v>
      </c>
      <c r="P15" s="32">
        <v>3</v>
      </c>
      <c r="Q15" s="32">
        <v>3</v>
      </c>
      <c r="R15" s="32">
        <v>2</v>
      </c>
      <c r="S15" s="32">
        <v>4</v>
      </c>
      <c r="T15" s="32">
        <v>6</v>
      </c>
      <c r="U15" s="32">
        <v>3</v>
      </c>
      <c r="V15" s="32">
        <v>10</v>
      </c>
      <c r="W15" s="32">
        <v>3</v>
      </c>
    </row>
    <row r="16" spans="1:23" s="31" customFormat="1" ht="17.25" customHeight="1" thickBot="1">
      <c r="A16" s="34" t="s">
        <v>23</v>
      </c>
      <c r="B16" s="35" t="s">
        <v>24</v>
      </c>
      <c r="C16" s="34">
        <v>1</v>
      </c>
      <c r="D16" s="34">
        <v>3</v>
      </c>
      <c r="E16" s="34">
        <v>3</v>
      </c>
      <c r="F16" s="34">
        <v>1</v>
      </c>
      <c r="G16" s="34">
        <v>1</v>
      </c>
      <c r="H16" s="34">
        <v>1</v>
      </c>
      <c r="I16" s="34">
        <v>7</v>
      </c>
      <c r="J16" s="34">
        <v>0</v>
      </c>
      <c r="K16" s="34">
        <v>0</v>
      </c>
      <c r="L16" s="34">
        <v>2</v>
      </c>
      <c r="M16" s="34">
        <v>4</v>
      </c>
      <c r="N16" s="34">
        <v>1</v>
      </c>
      <c r="O16" s="34">
        <v>3</v>
      </c>
      <c r="P16" s="34">
        <v>1</v>
      </c>
      <c r="Q16" s="34">
        <v>3</v>
      </c>
      <c r="R16" s="34">
        <v>1</v>
      </c>
      <c r="S16" s="34">
        <v>0</v>
      </c>
      <c r="T16" s="34">
        <v>1</v>
      </c>
      <c r="U16" s="34">
        <v>4</v>
      </c>
      <c r="V16" s="34">
        <v>5</v>
      </c>
      <c r="W16" s="34">
        <v>2</v>
      </c>
    </row>
    <row r="17" spans="1:23" s="31" customFormat="1" ht="18.75" customHeight="1" thickTop="1">
      <c r="A17" s="58"/>
      <c r="B17" s="59" t="s">
        <v>25</v>
      </c>
      <c r="C17" s="60">
        <v>297</v>
      </c>
      <c r="D17" s="60">
        <v>260</v>
      </c>
      <c r="E17" s="60">
        <v>290</v>
      </c>
      <c r="F17" s="60">
        <v>245</v>
      </c>
      <c r="G17" s="60">
        <v>296</v>
      </c>
      <c r="H17" s="60">
        <v>334</v>
      </c>
      <c r="I17" s="60">
        <v>322</v>
      </c>
      <c r="J17" s="60">
        <v>302</v>
      </c>
      <c r="K17" s="60">
        <v>219</v>
      </c>
      <c r="L17" s="60">
        <v>221</v>
      </c>
      <c r="M17" s="60">
        <v>219</v>
      </c>
      <c r="N17" s="60">
        <v>182</v>
      </c>
      <c r="O17" s="60">
        <v>195</v>
      </c>
      <c r="P17" s="60">
        <v>188</v>
      </c>
      <c r="Q17" s="60">
        <v>185</v>
      </c>
      <c r="R17" s="60">
        <v>99</v>
      </c>
      <c r="S17" s="60">
        <v>78</v>
      </c>
      <c r="T17" s="66">
        <v>208</v>
      </c>
      <c r="U17" s="66">
        <v>242</v>
      </c>
      <c r="V17" s="66">
        <v>146</v>
      </c>
      <c r="W17" s="66">
        <v>158</v>
      </c>
    </row>
  </sheetData>
  <sheetProtection/>
  <mergeCells count="25">
    <mergeCell ref="B3:B5"/>
    <mergeCell ref="G3:G5"/>
    <mergeCell ref="D3:D5"/>
    <mergeCell ref="U3:U5"/>
    <mergeCell ref="A3:A5"/>
    <mergeCell ref="T3:T5"/>
    <mergeCell ref="Q3:Q5"/>
    <mergeCell ref="R3:S3"/>
    <mergeCell ref="M3:M5"/>
    <mergeCell ref="O3:O5"/>
    <mergeCell ref="I3:I5"/>
    <mergeCell ref="J3:J5"/>
    <mergeCell ref="K3:K5"/>
    <mergeCell ref="V3:V5"/>
    <mergeCell ref="L3:L5"/>
    <mergeCell ref="A2:W2"/>
    <mergeCell ref="A1:W1"/>
    <mergeCell ref="P3:P5"/>
    <mergeCell ref="H3:H5"/>
    <mergeCell ref="C3:C5"/>
    <mergeCell ref="W3:W5"/>
    <mergeCell ref="R5:S5"/>
    <mergeCell ref="E3:E5"/>
    <mergeCell ref="F3:F5"/>
    <mergeCell ref="N3:N5"/>
  </mergeCells>
  <printOptions/>
  <pageMargins left="0.44" right="0.38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8" width="8.7109375" style="0" customWidth="1"/>
  </cols>
  <sheetData>
    <row r="1" spans="1:8" ht="12.75">
      <c r="A1" s="314" t="s">
        <v>85</v>
      </c>
      <c r="B1" s="314"/>
      <c r="C1" s="314"/>
      <c r="D1" s="314"/>
      <c r="E1" s="314"/>
      <c r="F1" s="314"/>
      <c r="G1" s="314"/>
      <c r="H1" s="314"/>
    </row>
    <row r="2" spans="1:8" ht="37.5" customHeight="1">
      <c r="A2" s="315" t="s">
        <v>95</v>
      </c>
      <c r="B2" s="315"/>
      <c r="C2" s="315"/>
      <c r="D2" s="315"/>
      <c r="E2" s="315"/>
      <c r="F2" s="315"/>
      <c r="G2" s="315"/>
      <c r="H2" s="315"/>
    </row>
    <row r="3" spans="1:8" ht="15" customHeight="1">
      <c r="A3" s="316" t="s">
        <v>1</v>
      </c>
      <c r="B3" s="316" t="s">
        <v>87</v>
      </c>
      <c r="C3" s="316">
        <v>2006</v>
      </c>
      <c r="D3" s="316"/>
      <c r="E3" s="316">
        <v>2007</v>
      </c>
      <c r="F3" s="316">
        <v>2008</v>
      </c>
      <c r="G3" s="316">
        <v>2009</v>
      </c>
      <c r="H3" s="316">
        <v>2010</v>
      </c>
    </row>
    <row r="4" spans="1:8" ht="15" customHeight="1">
      <c r="A4" s="316"/>
      <c r="B4" s="316"/>
      <c r="C4" s="2" t="s">
        <v>27</v>
      </c>
      <c r="D4" s="2" t="s">
        <v>29</v>
      </c>
      <c r="E4" s="316"/>
      <c r="F4" s="316"/>
      <c r="G4" s="316"/>
      <c r="H4" s="316"/>
    </row>
    <row r="5" spans="1:8" ht="15" customHeight="1" thickBot="1">
      <c r="A5" s="317"/>
      <c r="B5" s="317"/>
      <c r="C5" s="318" t="s">
        <v>28</v>
      </c>
      <c r="D5" s="319"/>
      <c r="E5" s="317"/>
      <c r="F5" s="317"/>
      <c r="G5" s="317"/>
      <c r="H5" s="317"/>
    </row>
    <row r="6" spans="1:8" s="31" customFormat="1" ht="22.5" customHeight="1" thickTop="1">
      <c r="A6" s="29" t="s">
        <v>3</v>
      </c>
      <c r="B6" s="30" t="s">
        <v>4</v>
      </c>
      <c r="C6" s="29">
        <v>0</v>
      </c>
      <c r="D6" s="29">
        <v>70</v>
      </c>
      <c r="E6" s="29">
        <v>177</v>
      </c>
      <c r="F6" s="29">
        <v>259</v>
      </c>
      <c r="G6" s="29">
        <v>216</v>
      </c>
      <c r="H6" s="29">
        <v>194</v>
      </c>
    </row>
    <row r="7" spans="1:8" s="31" customFormat="1" ht="22.5" customHeight="1">
      <c r="A7" s="32" t="s">
        <v>5</v>
      </c>
      <c r="B7" s="33" t="s">
        <v>6</v>
      </c>
      <c r="C7" s="32">
        <v>0</v>
      </c>
      <c r="D7" s="32">
        <v>13</v>
      </c>
      <c r="E7" s="32">
        <v>48</v>
      </c>
      <c r="F7" s="32">
        <v>65</v>
      </c>
      <c r="G7" s="32">
        <v>44</v>
      </c>
      <c r="H7" s="32">
        <v>41</v>
      </c>
    </row>
    <row r="8" spans="1:8" s="31" customFormat="1" ht="22.5" customHeight="1">
      <c r="A8" s="32" t="s">
        <v>7</v>
      </c>
      <c r="B8" s="33" t="s">
        <v>8</v>
      </c>
      <c r="C8" s="32">
        <v>0</v>
      </c>
      <c r="D8" s="32">
        <v>76</v>
      </c>
      <c r="E8" s="32">
        <v>241</v>
      </c>
      <c r="F8" s="32">
        <v>318</v>
      </c>
      <c r="G8" s="32">
        <v>202</v>
      </c>
      <c r="H8" s="32">
        <v>206</v>
      </c>
    </row>
    <row r="9" spans="1:8" s="31" customFormat="1" ht="22.5" customHeight="1">
      <c r="A9" s="32" t="s">
        <v>9</v>
      </c>
      <c r="B9" s="33" t="s">
        <v>10</v>
      </c>
      <c r="C9" s="32">
        <v>0</v>
      </c>
      <c r="D9" s="32">
        <v>211</v>
      </c>
      <c r="E9" s="32">
        <v>753</v>
      </c>
      <c r="F9" s="32">
        <v>906</v>
      </c>
      <c r="G9" s="32">
        <v>871</v>
      </c>
      <c r="H9" s="32">
        <v>749</v>
      </c>
    </row>
    <row r="10" spans="1:8" s="31" customFormat="1" ht="22.5" customHeight="1">
      <c r="A10" s="32" t="s">
        <v>11</v>
      </c>
      <c r="B10" s="33" t="s">
        <v>12</v>
      </c>
      <c r="C10" s="32">
        <v>0</v>
      </c>
      <c r="D10" s="32">
        <v>127</v>
      </c>
      <c r="E10" s="32">
        <v>401</v>
      </c>
      <c r="F10" s="32">
        <v>493</v>
      </c>
      <c r="G10" s="32">
        <v>389</v>
      </c>
      <c r="H10" s="32">
        <v>353</v>
      </c>
    </row>
    <row r="11" spans="1:8" s="31" customFormat="1" ht="22.5" customHeight="1">
      <c r="A11" s="32" t="s">
        <v>13</v>
      </c>
      <c r="B11" s="33" t="s">
        <v>14</v>
      </c>
      <c r="C11" s="32">
        <v>0</v>
      </c>
      <c r="D11" s="32">
        <v>19</v>
      </c>
      <c r="E11" s="32">
        <v>70</v>
      </c>
      <c r="F11" s="32">
        <v>82</v>
      </c>
      <c r="G11" s="32">
        <v>63</v>
      </c>
      <c r="H11" s="32">
        <v>58</v>
      </c>
    </row>
    <row r="12" spans="1:8" s="31" customFormat="1" ht="22.5" customHeight="1">
      <c r="A12" s="32" t="s">
        <v>15</v>
      </c>
      <c r="B12" s="33" t="s">
        <v>16</v>
      </c>
      <c r="C12" s="32">
        <v>0</v>
      </c>
      <c r="D12" s="32">
        <v>8</v>
      </c>
      <c r="E12" s="32">
        <v>26</v>
      </c>
      <c r="F12" s="32">
        <v>37</v>
      </c>
      <c r="G12" s="32">
        <v>25</v>
      </c>
      <c r="H12" s="32">
        <v>26</v>
      </c>
    </row>
    <row r="13" spans="1:8" s="31" customFormat="1" ht="22.5" customHeight="1">
      <c r="A13" s="32" t="s">
        <v>17</v>
      </c>
      <c r="B13" s="33" t="s">
        <v>18</v>
      </c>
      <c r="C13" s="32">
        <v>0</v>
      </c>
      <c r="D13" s="32">
        <v>2</v>
      </c>
      <c r="E13" s="32">
        <v>1</v>
      </c>
      <c r="F13" s="32">
        <v>0</v>
      </c>
      <c r="G13" s="32">
        <v>3</v>
      </c>
      <c r="H13" s="32">
        <v>0</v>
      </c>
    </row>
    <row r="14" spans="1:8" s="31" customFormat="1" ht="22.5" customHeight="1">
      <c r="A14" s="32" t="s">
        <v>19</v>
      </c>
      <c r="B14" s="33" t="s">
        <v>20</v>
      </c>
      <c r="C14" s="32">
        <v>0</v>
      </c>
      <c r="D14" s="32">
        <v>3</v>
      </c>
      <c r="E14" s="32">
        <v>5</v>
      </c>
      <c r="F14" s="32">
        <v>0</v>
      </c>
      <c r="G14" s="32">
        <v>2</v>
      </c>
      <c r="H14" s="32">
        <v>1</v>
      </c>
    </row>
    <row r="15" spans="1:8" s="31" customFormat="1" ht="22.5" customHeight="1">
      <c r="A15" s="32" t="s">
        <v>21</v>
      </c>
      <c r="B15" s="33" t="s">
        <v>22</v>
      </c>
      <c r="C15" s="32">
        <v>0</v>
      </c>
      <c r="D15" s="32">
        <v>13</v>
      </c>
      <c r="E15" s="32">
        <v>51</v>
      </c>
      <c r="F15" s="32">
        <v>58</v>
      </c>
      <c r="G15" s="32">
        <v>64</v>
      </c>
      <c r="H15" s="32">
        <v>58</v>
      </c>
    </row>
    <row r="16" spans="1:8" s="31" customFormat="1" ht="22.5" customHeight="1" thickBot="1">
      <c r="A16" s="34" t="s">
        <v>23</v>
      </c>
      <c r="B16" s="35" t="s">
        <v>24</v>
      </c>
      <c r="C16" s="34">
        <v>0</v>
      </c>
      <c r="D16" s="34">
        <v>17</v>
      </c>
      <c r="E16" s="34">
        <v>48</v>
      </c>
      <c r="F16" s="34">
        <v>58</v>
      </c>
      <c r="G16" s="34">
        <v>69</v>
      </c>
      <c r="H16" s="34">
        <v>69</v>
      </c>
    </row>
    <row r="17" spans="1:8" s="31" customFormat="1" ht="22.5" customHeight="1" thickTop="1">
      <c r="A17" s="58"/>
      <c r="B17" s="59" t="s">
        <v>25</v>
      </c>
      <c r="C17" s="60">
        <v>0</v>
      </c>
      <c r="D17" s="60">
        <v>559</v>
      </c>
      <c r="E17" s="66">
        <v>1821</v>
      </c>
      <c r="F17" s="66">
        <v>2276</v>
      </c>
      <c r="G17" s="66">
        <v>1948</v>
      </c>
      <c r="H17" s="66">
        <v>1755</v>
      </c>
    </row>
  </sheetData>
  <sheetProtection/>
  <mergeCells count="10">
    <mergeCell ref="H3:H5"/>
    <mergeCell ref="A1:H1"/>
    <mergeCell ref="A2:H2"/>
    <mergeCell ref="C5:D5"/>
    <mergeCell ref="F3:F5"/>
    <mergeCell ref="E3:E5"/>
    <mergeCell ref="C3:D3"/>
    <mergeCell ref="A3:A5"/>
    <mergeCell ref="B3:B5"/>
    <mergeCell ref="G3:G5"/>
  </mergeCells>
  <printOptions horizontalCentered="1"/>
  <pageMargins left="0.5118110236220472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Narodny inspektorat prace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kovacsova</cp:lastModifiedBy>
  <cp:lastPrinted>2011-06-23T08:28:31Z</cp:lastPrinted>
  <dcterms:created xsi:type="dcterms:W3CDTF">2007-03-08T11:54:25Z</dcterms:created>
  <dcterms:modified xsi:type="dcterms:W3CDTF">2011-06-23T08:28:51Z</dcterms:modified>
  <cp:category/>
  <cp:version/>
  <cp:contentType/>
  <cp:contentStatus/>
</cp:coreProperties>
</file>