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'Hárok1'!$A$1:$H$41</definedName>
  </definedNames>
  <calcPr fullCalcOnLoad="1"/>
</workbook>
</file>

<file path=xl/sharedStrings.xml><?xml version="1.0" encoding="utf-8"?>
<sst xmlns="http://schemas.openxmlformats.org/spreadsheetml/2006/main" count="43" uniqueCount="43">
  <si>
    <t>skutočnosť</t>
  </si>
  <si>
    <t>1. Výsledok hospodárenia bežného obdobia</t>
  </si>
  <si>
    <t>a) výsledok hospodárenia pred započítaním úrokov, daní a odpisov</t>
  </si>
  <si>
    <t>b) odpisy</t>
  </si>
  <si>
    <t>c) nákladové úroky</t>
  </si>
  <si>
    <t>d) výsledok hospodárenia pred zdanením</t>
  </si>
  <si>
    <t>e) daň z príjmov</t>
  </si>
  <si>
    <t>f) odložená daň z príjmov</t>
  </si>
  <si>
    <t>g) výsledok hospodárenia po zdanení</t>
  </si>
  <si>
    <t>2. Dividendy splatné za bežné obdobie</t>
  </si>
  <si>
    <t>3. Výsledky hospodárenia minulých období</t>
  </si>
  <si>
    <t>4. Dlhodobý majetok</t>
  </si>
  <si>
    <t>d) dlhodobé pohľadávky</t>
  </si>
  <si>
    <t>5. Krátkodobý majetok</t>
  </si>
  <si>
    <t>a) peniaze, bankové účty a peniaze na ceste</t>
  </si>
  <si>
    <t>b) krátkodobé pohľadávky</t>
  </si>
  <si>
    <t>6. Úvery a pôžičky</t>
  </si>
  <si>
    <t>a) výška úverov a pôžičiek</t>
  </si>
  <si>
    <t>b) čerpanie úverov a pôžičiek</t>
  </si>
  <si>
    <t>c) splátky úverov a pôžičiek</t>
  </si>
  <si>
    <t>d) záväzky z finančného lízingu</t>
  </si>
  <si>
    <t>e) splátky z finančného lízingu</t>
  </si>
  <si>
    <t>7. Výnosy z hlavnej činnosti</t>
  </si>
  <si>
    <t>a) z predaja vlastných výrobkov a služieb</t>
  </si>
  <si>
    <t>b) z predaja sprostredkovaných služieb</t>
  </si>
  <si>
    <t>c) z predaja obchodného tovaru</t>
  </si>
  <si>
    <t>8. Náklady vyplývajúce z hlavnej činnosti</t>
  </si>
  <si>
    <t>a) náklady vynaložené na obstaranie predaného tovaru</t>
  </si>
  <si>
    <t>b) spotreba materiálu, energie a ost. nesklad. dodávok</t>
  </si>
  <si>
    <t>c) služby</t>
  </si>
  <si>
    <t>9. Ostatné</t>
  </si>
  <si>
    <t>a) priemerný počet zamestnancov spoločnosti</t>
  </si>
  <si>
    <t>b) mzdové náklady a odmeny členom orgánov spoločnosti</t>
  </si>
  <si>
    <t>a) nerozdelený zisk minulých rokov</t>
  </si>
  <si>
    <t>b) neuhradená strata minulých rokov</t>
  </si>
  <si>
    <t>b) prírastok dlhodobého hmotného majetku</t>
  </si>
  <si>
    <t>c) úbytok dlhodobého hmotného majetku</t>
  </si>
  <si>
    <t xml:space="preserve"> </t>
  </si>
  <si>
    <t>a) stav dlhodobého majetku</t>
  </si>
  <si>
    <t>Plán</t>
  </si>
  <si>
    <t>c) služby poskytnuté spriaznenými osobami</t>
  </si>
  <si>
    <t>v tis. EUR</t>
  </si>
  <si>
    <t xml:space="preserve">Tabuľka: Finančný plán Slovenskej pošty, a. s.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</si>
</sst>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A6" sqref="A6"/>
    </sheetView>
  </sheetViews>
  <sheetFormatPr defaultColWidth="9.140625" defaultRowHeight="15"/>
  <cols>
    <col min="1" max="1" width="58.8515625" style="4" customWidth="1"/>
    <col min="2" max="8" width="11.00390625" style="3" customWidth="1"/>
    <col min="9" max="16384" width="9.140625" style="4" customWidth="1"/>
  </cols>
  <sheetData>
    <row r="1" ht="15.75" thickBot="1">
      <c r="A1" s="2" t="s">
        <v>42</v>
      </c>
    </row>
    <row r="2" spans="1:8" ht="13.5" customHeight="1">
      <c r="A2" s="28" t="s">
        <v>41</v>
      </c>
      <c r="B2" s="25" t="s">
        <v>0</v>
      </c>
      <c r="C2" s="26"/>
      <c r="D2" s="27"/>
      <c r="E2" s="30" t="s">
        <v>39</v>
      </c>
      <c r="F2" s="31"/>
      <c r="G2" s="31"/>
      <c r="H2" s="32"/>
    </row>
    <row r="3" spans="1:8" ht="13.5" customHeight="1" thickBot="1">
      <c r="A3" s="29"/>
      <c r="B3" s="5">
        <v>2008</v>
      </c>
      <c r="C3" s="6">
        <v>2009</v>
      </c>
      <c r="D3" s="7">
        <v>2010</v>
      </c>
      <c r="E3" s="5">
        <v>2011</v>
      </c>
      <c r="F3" s="6">
        <v>2012</v>
      </c>
      <c r="G3" s="6">
        <v>2013</v>
      </c>
      <c r="H3" s="7">
        <v>2014</v>
      </c>
    </row>
    <row r="4" spans="1:8" ht="13.5" customHeight="1">
      <c r="A4" s="8" t="s">
        <v>1</v>
      </c>
      <c r="B4" s="12">
        <f aca="true" t="shared" si="0" ref="B4:H4">+B5-B6-B7-B9-B10</f>
        <v>2592</v>
      </c>
      <c r="C4" s="13">
        <f t="shared" si="0"/>
        <v>131.5896100000973</v>
      </c>
      <c r="D4" s="14">
        <f t="shared" si="0"/>
        <v>-12116</v>
      </c>
      <c r="E4" s="12">
        <f t="shared" si="0"/>
        <v>-12908.25</v>
      </c>
      <c r="F4" s="13">
        <f t="shared" si="0"/>
        <v>-2625.306396761094</v>
      </c>
      <c r="G4" s="13">
        <f t="shared" si="0"/>
        <v>180.5185425101081</v>
      </c>
      <c r="H4" s="14">
        <f t="shared" si="0"/>
        <v>4181.937327935244</v>
      </c>
    </row>
    <row r="5" spans="1:8" ht="13.5" customHeight="1">
      <c r="A5" s="9" t="s">
        <v>2</v>
      </c>
      <c r="B5" s="15">
        <v>36032</v>
      </c>
      <c r="C5" s="16">
        <f>35063.4896100001</f>
        <v>35063.4896100001</v>
      </c>
      <c r="D5" s="17">
        <v>31780</v>
      </c>
      <c r="E5" s="15">
        <v>29892.75</v>
      </c>
      <c r="F5" s="16">
        <v>41374.693603238906</v>
      </c>
      <c r="G5" s="16">
        <v>43621.51854251011</v>
      </c>
      <c r="H5" s="17">
        <v>43225.937327935244</v>
      </c>
    </row>
    <row r="6" spans="1:8" ht="13.5" customHeight="1">
      <c r="A6" s="9" t="s">
        <v>3</v>
      </c>
      <c r="B6" s="15">
        <v>29388</v>
      </c>
      <c r="C6" s="16">
        <v>30906.9</v>
      </c>
      <c r="D6" s="17">
        <v>43537</v>
      </c>
      <c r="E6" s="15">
        <v>40090</v>
      </c>
      <c r="F6" s="16">
        <v>42075</v>
      </c>
      <c r="G6" s="16">
        <v>42022</v>
      </c>
      <c r="H6" s="17">
        <v>37526</v>
      </c>
    </row>
    <row r="7" spans="1:8" ht="13.5" customHeight="1">
      <c r="A7" s="9" t="s">
        <v>4</v>
      </c>
      <c r="B7" s="15">
        <v>2105</v>
      </c>
      <c r="C7" s="16">
        <v>1620</v>
      </c>
      <c r="D7" s="17">
        <v>1189</v>
      </c>
      <c r="E7" s="15">
        <v>1711</v>
      </c>
      <c r="F7" s="16">
        <v>800</v>
      </c>
      <c r="G7" s="16">
        <v>400</v>
      </c>
      <c r="H7" s="17">
        <v>100</v>
      </c>
    </row>
    <row r="8" spans="1:8" ht="13.5" customHeight="1">
      <c r="A8" s="9" t="s">
        <v>5</v>
      </c>
      <c r="B8" s="15">
        <v>4539</v>
      </c>
      <c r="C8" s="16">
        <v>2537.0009100000643</v>
      </c>
      <c r="D8" s="17">
        <v>-12945.777380000047</v>
      </c>
      <c r="E8" s="15">
        <v>-11908.25</v>
      </c>
      <c r="F8" s="16">
        <v>-1500.3063967610942</v>
      </c>
      <c r="G8" s="16">
        <v>1199.518542510108</v>
      </c>
      <c r="H8" s="17">
        <v>5599.937327935244</v>
      </c>
    </row>
    <row r="9" spans="1:8" ht="13.5" customHeight="1">
      <c r="A9" s="9" t="s">
        <v>6</v>
      </c>
      <c r="B9" s="15">
        <v>1283</v>
      </c>
      <c r="C9" s="16">
        <v>4</v>
      </c>
      <c r="D9" s="17">
        <v>4</v>
      </c>
      <c r="E9" s="15">
        <v>0</v>
      </c>
      <c r="F9" s="16">
        <v>1890</v>
      </c>
      <c r="G9" s="16">
        <v>2171</v>
      </c>
      <c r="H9" s="17">
        <v>2522</v>
      </c>
    </row>
    <row r="10" spans="1:8" ht="13.5" customHeight="1">
      <c r="A10" s="9" t="s">
        <v>7</v>
      </c>
      <c r="B10" s="15">
        <v>664</v>
      </c>
      <c r="C10" s="16">
        <v>2401</v>
      </c>
      <c r="D10" s="17">
        <v>-834</v>
      </c>
      <c r="E10" s="15">
        <v>1000</v>
      </c>
      <c r="F10" s="16">
        <v>-765</v>
      </c>
      <c r="G10" s="16">
        <v>-1152</v>
      </c>
      <c r="H10" s="17">
        <v>-1104</v>
      </c>
    </row>
    <row r="11" spans="1:8" ht="13.5" customHeight="1" thickBot="1">
      <c r="A11" s="10" t="s">
        <v>8</v>
      </c>
      <c r="B11" s="18">
        <f aca="true" t="shared" si="1" ref="B11:H11">+B8-B9-B10</f>
        <v>2592</v>
      </c>
      <c r="C11" s="22">
        <f t="shared" si="1"/>
        <v>132.00091000006432</v>
      </c>
      <c r="D11" s="23">
        <f t="shared" si="1"/>
        <v>-12115.777380000047</v>
      </c>
      <c r="E11" s="18">
        <f t="shared" si="1"/>
        <v>-12908.25</v>
      </c>
      <c r="F11" s="22">
        <f t="shared" si="1"/>
        <v>-2625.306396761094</v>
      </c>
      <c r="G11" s="22">
        <f t="shared" si="1"/>
        <v>180.5185425101081</v>
      </c>
      <c r="H11" s="23">
        <f t="shared" si="1"/>
        <v>4181.937327935244</v>
      </c>
    </row>
    <row r="12" spans="1:8" ht="13.5" customHeight="1" thickBot="1">
      <c r="A12" s="11" t="s">
        <v>9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0">
        <v>0</v>
      </c>
      <c r="H12" s="21">
        <v>0</v>
      </c>
    </row>
    <row r="13" spans="1:8" ht="13.5" customHeight="1">
      <c r="A13" s="8" t="s">
        <v>10</v>
      </c>
      <c r="B13" s="12"/>
      <c r="C13" s="13"/>
      <c r="D13" s="14"/>
      <c r="E13" s="12"/>
      <c r="F13" s="13"/>
      <c r="G13" s="13"/>
      <c r="H13" s="14"/>
    </row>
    <row r="14" spans="1:8" ht="13.5" customHeight="1">
      <c r="A14" s="9" t="s">
        <v>33</v>
      </c>
      <c r="B14" s="15">
        <v>697</v>
      </c>
      <c r="C14" s="16">
        <v>697</v>
      </c>
      <c r="D14" s="17">
        <v>697</v>
      </c>
      <c r="E14" s="15">
        <v>697</v>
      </c>
      <c r="F14" s="16">
        <v>0</v>
      </c>
      <c r="G14" s="16">
        <v>0</v>
      </c>
      <c r="H14" s="17">
        <v>181</v>
      </c>
    </row>
    <row r="15" spans="1:8" ht="13.5" customHeight="1" thickBot="1">
      <c r="A15" s="10" t="s">
        <v>34</v>
      </c>
      <c r="B15" s="18"/>
      <c r="C15" s="22"/>
      <c r="D15" s="23" t="s">
        <v>37</v>
      </c>
      <c r="E15" s="18">
        <v>-12116</v>
      </c>
      <c r="F15" s="22">
        <v>-24327</v>
      </c>
      <c r="G15" s="22">
        <v>-26952</v>
      </c>
      <c r="H15" s="23">
        <v>-26952</v>
      </c>
    </row>
    <row r="16" spans="1:8" ht="13.5" customHeight="1">
      <c r="A16" s="8" t="s">
        <v>11</v>
      </c>
      <c r="B16" s="12"/>
      <c r="C16" s="13"/>
      <c r="D16" s="14"/>
      <c r="E16" s="12"/>
      <c r="F16" s="13"/>
      <c r="G16" s="13"/>
      <c r="H16" s="14"/>
    </row>
    <row r="17" spans="1:8" ht="13.5" customHeight="1">
      <c r="A17" s="9" t="s">
        <v>38</v>
      </c>
      <c r="B17" s="15">
        <v>304249</v>
      </c>
      <c r="C17" s="16">
        <v>324193</v>
      </c>
      <c r="D17" s="17">
        <v>307613</v>
      </c>
      <c r="E17" s="15">
        <v>294256</v>
      </c>
      <c r="F17" s="16">
        <v>279344</v>
      </c>
      <c r="G17" s="16">
        <v>261769</v>
      </c>
      <c r="H17" s="17">
        <v>245973</v>
      </c>
    </row>
    <row r="18" spans="1:8" ht="13.5" customHeight="1">
      <c r="A18" s="9" t="s">
        <v>35</v>
      </c>
      <c r="B18" s="15">
        <v>55891</v>
      </c>
      <c r="C18" s="16">
        <v>41529</v>
      </c>
      <c r="D18" s="17">
        <v>16489</v>
      </c>
      <c r="E18" s="15">
        <v>15198</v>
      </c>
      <c r="F18" s="16">
        <v>21198</v>
      </c>
      <c r="G18" s="16">
        <v>19078</v>
      </c>
      <c r="H18" s="17">
        <v>16958</v>
      </c>
    </row>
    <row r="19" spans="1:8" ht="13.5" customHeight="1">
      <c r="A19" s="9" t="s">
        <v>36</v>
      </c>
      <c r="B19" s="15">
        <v>4549</v>
      </c>
      <c r="C19" s="16">
        <v>1816</v>
      </c>
      <c r="D19" s="17">
        <v>528</v>
      </c>
      <c r="E19" s="15">
        <v>3875</v>
      </c>
      <c r="F19" s="16">
        <v>3920</v>
      </c>
      <c r="G19" s="16">
        <v>3750</v>
      </c>
      <c r="H19" s="17">
        <v>3650</v>
      </c>
    </row>
    <row r="20" spans="1:8" ht="13.5" customHeight="1" thickBot="1">
      <c r="A20" s="10" t="s">
        <v>12</v>
      </c>
      <c r="B20" s="18">
        <v>343</v>
      </c>
      <c r="C20" s="22">
        <v>264</v>
      </c>
      <c r="D20" s="23">
        <v>130</v>
      </c>
      <c r="E20" s="18">
        <v>200</v>
      </c>
      <c r="F20" s="22">
        <v>180</v>
      </c>
      <c r="G20" s="22">
        <v>160</v>
      </c>
      <c r="H20" s="23">
        <v>140</v>
      </c>
    </row>
    <row r="21" spans="1:8" ht="13.5" customHeight="1">
      <c r="A21" s="8" t="s">
        <v>13</v>
      </c>
      <c r="B21" s="12"/>
      <c r="C21" s="13"/>
      <c r="D21" s="14"/>
      <c r="E21" s="12"/>
      <c r="F21" s="13"/>
      <c r="G21" s="13"/>
      <c r="H21" s="14"/>
    </row>
    <row r="22" spans="1:8" ht="13.5" customHeight="1">
      <c r="A22" s="9" t="s">
        <v>14</v>
      </c>
      <c r="B22" s="15">
        <v>25638</v>
      </c>
      <c r="C22" s="16">
        <v>27408</v>
      </c>
      <c r="D22" s="17">
        <v>18126</v>
      </c>
      <c r="E22" s="15">
        <v>10554</v>
      </c>
      <c r="F22" s="16">
        <v>9500</v>
      </c>
      <c r="G22" s="16">
        <v>9500</v>
      </c>
      <c r="H22" s="17">
        <v>12000</v>
      </c>
    </row>
    <row r="23" spans="1:8" ht="13.5" customHeight="1" thickBot="1">
      <c r="A23" s="10" t="s">
        <v>15</v>
      </c>
      <c r="B23" s="18">
        <v>25702</v>
      </c>
      <c r="C23" s="22">
        <v>31760</v>
      </c>
      <c r="D23" s="23">
        <v>33682</v>
      </c>
      <c r="E23" s="18">
        <v>34000</v>
      </c>
      <c r="F23" s="22">
        <v>33500</v>
      </c>
      <c r="G23" s="22">
        <v>33000</v>
      </c>
      <c r="H23" s="23">
        <v>32000</v>
      </c>
    </row>
    <row r="24" spans="1:8" ht="13.5" customHeight="1">
      <c r="A24" s="8" t="s">
        <v>16</v>
      </c>
      <c r="B24" s="12"/>
      <c r="C24" s="13"/>
      <c r="D24" s="14"/>
      <c r="E24" s="12"/>
      <c r="F24" s="13"/>
      <c r="G24" s="13"/>
      <c r="H24" s="14"/>
    </row>
    <row r="25" spans="1:8" ht="13.5" customHeight="1">
      <c r="A25" s="9" t="s">
        <v>17</v>
      </c>
      <c r="B25" s="15">
        <v>27631</v>
      </c>
      <c r="C25" s="16">
        <v>49784</v>
      </c>
      <c r="D25" s="17">
        <v>38961</v>
      </c>
      <c r="E25" s="15">
        <v>19332</v>
      </c>
      <c r="F25" s="16">
        <v>9664</v>
      </c>
      <c r="G25" s="16">
        <v>0</v>
      </c>
      <c r="H25" s="17">
        <v>0</v>
      </c>
    </row>
    <row r="26" spans="1:8" ht="13.5" customHeight="1">
      <c r="A26" s="9" t="s">
        <v>18</v>
      </c>
      <c r="B26" s="15">
        <v>16597</v>
      </c>
      <c r="C26" s="16">
        <v>29000</v>
      </c>
      <c r="D26" s="17">
        <v>0</v>
      </c>
      <c r="E26" s="15">
        <v>0</v>
      </c>
      <c r="F26" s="16">
        <v>0</v>
      </c>
      <c r="G26" s="16">
        <v>0</v>
      </c>
      <c r="H26" s="17">
        <v>0</v>
      </c>
    </row>
    <row r="27" spans="1:8" ht="13.5" customHeight="1">
      <c r="A27" s="9" t="s">
        <v>19</v>
      </c>
      <c r="B27" s="15">
        <v>5789</v>
      </c>
      <c r="C27" s="16">
        <v>6847</v>
      </c>
      <c r="D27" s="17">
        <v>10823</v>
      </c>
      <c r="E27" s="15">
        <v>19629</v>
      </c>
      <c r="F27" s="16">
        <v>9668</v>
      </c>
      <c r="G27" s="16">
        <v>9664</v>
      </c>
      <c r="H27" s="17">
        <v>0</v>
      </c>
    </row>
    <row r="28" spans="1:8" ht="13.5" customHeight="1">
      <c r="A28" s="9" t="s">
        <v>20</v>
      </c>
      <c r="B28" s="15">
        <v>6089</v>
      </c>
      <c r="C28" s="16">
        <v>1836</v>
      </c>
      <c r="D28" s="17">
        <v>0</v>
      </c>
      <c r="E28" s="15">
        <v>0</v>
      </c>
      <c r="F28" s="16">
        <v>0</v>
      </c>
      <c r="G28" s="16">
        <v>0</v>
      </c>
      <c r="H28" s="17">
        <v>0</v>
      </c>
    </row>
    <row r="29" spans="1:8" ht="13.5" customHeight="1" thickBot="1">
      <c r="A29" s="10" t="s">
        <v>21</v>
      </c>
      <c r="B29" s="18">
        <v>4546</v>
      </c>
      <c r="C29" s="22">
        <v>4253</v>
      </c>
      <c r="D29" s="23">
        <v>1836</v>
      </c>
      <c r="E29" s="18">
        <v>0</v>
      </c>
      <c r="F29" s="22">
        <v>0</v>
      </c>
      <c r="G29" s="22">
        <v>0</v>
      </c>
      <c r="H29" s="23">
        <v>0</v>
      </c>
    </row>
    <row r="30" spans="1:8" ht="13.5" customHeight="1">
      <c r="A30" s="8" t="s">
        <v>22</v>
      </c>
      <c r="B30" s="12"/>
      <c r="C30" s="13"/>
      <c r="D30" s="14"/>
      <c r="E30" s="12"/>
      <c r="F30" s="13"/>
      <c r="G30" s="13"/>
      <c r="H30" s="14"/>
    </row>
    <row r="31" spans="1:8" ht="13.5" customHeight="1">
      <c r="A31" s="9" t="s">
        <v>23</v>
      </c>
      <c r="B31" s="15">
        <v>282188</v>
      </c>
      <c r="C31" s="16">
        <f>279955.83707+1.7</f>
        <v>279957.53707</v>
      </c>
      <c r="D31" s="17">
        <f>280198.00538+2.5</f>
        <v>280200.50538</v>
      </c>
      <c r="E31" s="15">
        <v>270243</v>
      </c>
      <c r="F31" s="16">
        <v>267852</v>
      </c>
      <c r="G31" s="16">
        <v>260886</v>
      </c>
      <c r="H31" s="17">
        <v>250617</v>
      </c>
    </row>
    <row r="32" spans="1:8" ht="13.5" customHeight="1">
      <c r="A32" s="9" t="s">
        <v>24</v>
      </c>
      <c r="B32" s="15">
        <v>8795</v>
      </c>
      <c r="C32" s="16">
        <v>9275.421240000001</v>
      </c>
      <c r="D32" s="17">
        <f>9356.5168-0.1</f>
        <v>9356.416799999999</v>
      </c>
      <c r="E32" s="15">
        <v>8994</v>
      </c>
      <c r="F32" s="16">
        <v>8204</v>
      </c>
      <c r="G32" s="16">
        <v>7708</v>
      </c>
      <c r="H32" s="17">
        <v>7426</v>
      </c>
    </row>
    <row r="33" spans="1:8" ht="13.5" customHeight="1" thickBot="1">
      <c r="A33" s="10" t="s">
        <v>25</v>
      </c>
      <c r="B33" s="18">
        <v>21881</v>
      </c>
      <c r="C33" s="22">
        <v>14413.521</v>
      </c>
      <c r="D33" s="23">
        <v>14717.73713</v>
      </c>
      <c r="E33" s="15">
        <v>14584</v>
      </c>
      <c r="F33" s="16">
        <v>14546</v>
      </c>
      <c r="G33" s="16">
        <v>14501</v>
      </c>
      <c r="H33" s="17">
        <v>14501</v>
      </c>
    </row>
    <row r="34" spans="1:8" ht="13.5" customHeight="1">
      <c r="A34" s="8" t="s">
        <v>26</v>
      </c>
      <c r="B34" s="12"/>
      <c r="C34" s="13"/>
      <c r="D34" s="14"/>
      <c r="E34" s="12"/>
      <c r="F34" s="13"/>
      <c r="G34" s="13"/>
      <c r="H34" s="14"/>
    </row>
    <row r="35" spans="1:8" ht="13.5" customHeight="1">
      <c r="A35" s="9" t="s">
        <v>27</v>
      </c>
      <c r="B35" s="15">
        <v>17833</v>
      </c>
      <c r="C35" s="16">
        <v>10636.47756</v>
      </c>
      <c r="D35" s="17">
        <v>10982.46505</v>
      </c>
      <c r="E35" s="15">
        <v>10955</v>
      </c>
      <c r="F35" s="16">
        <v>11120</v>
      </c>
      <c r="G35" s="16">
        <v>11098</v>
      </c>
      <c r="H35" s="17">
        <v>11181</v>
      </c>
    </row>
    <row r="36" spans="1:8" ht="13.5" customHeight="1">
      <c r="A36" s="9" t="s">
        <v>28</v>
      </c>
      <c r="B36" s="15">
        <v>22285</v>
      </c>
      <c r="C36" s="16">
        <v>19743.025660000003</v>
      </c>
      <c r="D36" s="17">
        <v>17543.83862</v>
      </c>
      <c r="E36" s="15">
        <v>18213</v>
      </c>
      <c r="F36" s="16">
        <v>14270</v>
      </c>
      <c r="G36" s="16">
        <v>15526</v>
      </c>
      <c r="H36" s="17">
        <v>14855</v>
      </c>
    </row>
    <row r="37" spans="1:8" ht="13.5" customHeight="1" thickBot="1">
      <c r="A37" s="10" t="s">
        <v>29</v>
      </c>
      <c r="B37" s="18">
        <v>60445</v>
      </c>
      <c r="C37" s="22">
        <v>65358.08518000001</v>
      </c>
      <c r="D37" s="23">
        <v>65082.53959000001</v>
      </c>
      <c r="E37" s="18">
        <v>61723</v>
      </c>
      <c r="F37" s="22">
        <v>58887</v>
      </c>
      <c r="G37" s="22">
        <v>61079</v>
      </c>
      <c r="H37" s="23">
        <v>61662</v>
      </c>
    </row>
    <row r="38" spans="1:8" ht="13.5" customHeight="1">
      <c r="A38" s="8" t="s">
        <v>30</v>
      </c>
      <c r="B38" s="12"/>
      <c r="C38" s="13"/>
      <c r="D38" s="14"/>
      <c r="E38" s="12"/>
      <c r="F38" s="13"/>
      <c r="G38" s="13"/>
      <c r="H38" s="14"/>
    </row>
    <row r="39" spans="1:8" ht="13.5" customHeight="1">
      <c r="A39" s="9" t="s">
        <v>31</v>
      </c>
      <c r="B39" s="15">
        <v>15307</v>
      </c>
      <c r="C39" s="16">
        <v>15080</v>
      </c>
      <c r="D39" s="17">
        <v>14601</v>
      </c>
      <c r="E39" s="15">
        <v>14395</v>
      </c>
      <c r="F39" s="16">
        <v>13395</v>
      </c>
      <c r="G39" s="16">
        <v>12395</v>
      </c>
      <c r="H39" s="17">
        <v>11395</v>
      </c>
    </row>
    <row r="40" spans="1:8" ht="13.5" customHeight="1">
      <c r="A40" s="9" t="s">
        <v>32</v>
      </c>
      <c r="B40" s="15">
        <f>114692+240</f>
        <v>114932</v>
      </c>
      <c r="C40" s="16">
        <f>108816+180</f>
        <v>108996</v>
      </c>
      <c r="D40" s="17">
        <f>109816+360</f>
        <v>110176</v>
      </c>
      <c r="E40" s="24">
        <f>109863+205</f>
        <v>110068</v>
      </c>
      <c r="F40" s="16">
        <f>102231+250</f>
        <v>102481</v>
      </c>
      <c r="G40" s="16">
        <f>94559+250</f>
        <v>94809</v>
      </c>
      <c r="H40" s="17">
        <f>86967+250</f>
        <v>87217</v>
      </c>
    </row>
    <row r="41" spans="1:8" ht="13.5" customHeight="1" thickBot="1">
      <c r="A41" s="10" t="s">
        <v>40</v>
      </c>
      <c r="B41" s="18"/>
      <c r="C41" s="22"/>
      <c r="D41" s="23"/>
      <c r="E41" s="18"/>
      <c r="F41" s="22"/>
      <c r="G41" s="22"/>
      <c r="H41" s="23"/>
    </row>
    <row r="42" ht="15">
      <c r="A42" s="2"/>
    </row>
    <row r="43" ht="15">
      <c r="A43" s="1"/>
    </row>
    <row r="44" ht="15">
      <c r="A44" s="1"/>
    </row>
  </sheetData>
  <sheetProtection/>
  <mergeCells count="3">
    <mergeCell ref="B2:D2"/>
    <mergeCell ref="A2:A3"/>
    <mergeCell ref="E2:H2"/>
  </mergeCells>
  <printOptions/>
  <pageMargins left="0.5905511811023623" right="0" top="0.3937007874015748" bottom="0.15748031496062992" header="0.31496062992125984" footer="0.11811023622047245"/>
  <pageSetup horizontalDpi="600" verticalDpi="600"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Kuznar.Boris</dc:creator>
  <cp:keywords/>
  <dc:description/>
  <cp:lastModifiedBy>mtierova</cp:lastModifiedBy>
  <cp:lastPrinted>2011-06-08T12:47:08Z</cp:lastPrinted>
  <dcterms:created xsi:type="dcterms:W3CDTF">2011-05-13T05:45:44Z</dcterms:created>
  <dcterms:modified xsi:type="dcterms:W3CDTF">2011-06-15T10:22:25Z</dcterms:modified>
  <cp:category/>
  <cp:version/>
  <cp:contentType/>
  <cp:contentStatus/>
</cp:coreProperties>
</file>