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70" windowHeight="8145" firstSheet="1" activeTab="1"/>
  </bookViews>
  <sheets>
    <sheet name="zoznam podkladov na MDVRR" sheetId="1" r:id="rId1"/>
    <sheet name="TABULKA" sheetId="2" r:id="rId2"/>
  </sheets>
  <definedNames/>
  <calcPr fullCalcOnLoad="1"/>
</workbook>
</file>

<file path=xl/sharedStrings.xml><?xml version="1.0" encoding="utf-8"?>
<sst xmlns="http://schemas.openxmlformats.org/spreadsheetml/2006/main" count="188" uniqueCount="58">
  <si>
    <t>použiť  šruktúru tabuľky  časť 4. a 5. + pokec čo sa s majetkom dialo</t>
  </si>
  <si>
    <t>V, N, rozdiel  + analýza zmien</t>
  </si>
  <si>
    <t>portfólio majetku a záväzkov za r. 2009 2010 s medziročným porovnaním a</t>
  </si>
  <si>
    <t>stav nákladov a výnosov za roky 2009  a 2010 s medziročným porovnaním a plán 11,12,13,14</t>
  </si>
  <si>
    <t xml:space="preserve">vývoj ukazovateľov zadĺženosti a všetkých stupňov likvidity  za r. 2009 a 2010 </t>
  </si>
  <si>
    <t xml:space="preserve">k počtu zam. + prev. N a Fin. N. </t>
  </si>
  <si>
    <t xml:space="preserve">stav pohľadávok a záväzkov po lehote splatnosti  do 1 roka a nad 1 rok </t>
  </si>
  <si>
    <t xml:space="preserve">stav a vývoj ukaz. Nákladovosti (píp. Výnosovosti s osobitným porovnaním vývoja prev. Nákladov a fin. nákladov za sledované obdobie 2009 a2010 </t>
  </si>
  <si>
    <t>výšku kapit. Transferov zo ŠR a EU a kapit. Tarnasfery spolufinancovania 2009,2010</t>
  </si>
  <si>
    <t xml:space="preserve">   -</t>
  </si>
  <si>
    <t>vyplnenie priloženej tabuľky - finančný plán</t>
  </si>
  <si>
    <t>slovné zhodnotenie vývoja ek. situácie</t>
  </si>
  <si>
    <t>v tis. €</t>
  </si>
  <si>
    <t>skutočnosť</t>
  </si>
  <si>
    <t>plán</t>
  </si>
  <si>
    <t>1. Výsledok hospodárenia bežného obdobia</t>
  </si>
  <si>
    <t>a) výsledok hospodárenia pred započítaním úrokov, daní a odpisov</t>
  </si>
  <si>
    <t>f) odložená daň z príjmov</t>
  </si>
  <si>
    <t>2. Dividendy splatné za bežné obdobie</t>
  </si>
  <si>
    <t>3. Výsledky hospodárenia minulých období</t>
  </si>
  <si>
    <t>a) nerozdelený zisk minulých rokov</t>
  </si>
  <si>
    <t>b) neuhradená strata minulých rokov</t>
  </si>
  <si>
    <t>4. Dlhodobý majetok</t>
  </si>
  <si>
    <t>a) stav dlhodobého majetku</t>
  </si>
  <si>
    <t>b) prírastok dlhodobého hmotného majetku</t>
  </si>
  <si>
    <t>c) úbytok dlhodobého hmotného majetku</t>
  </si>
  <si>
    <t>d) dlhodobé pohľadávky</t>
  </si>
  <si>
    <t>5. Krátkodobý majetok</t>
  </si>
  <si>
    <t>a) peniaze, bankové účty a peniaze na ceste</t>
  </si>
  <si>
    <t>6. Úvery a pôžičky</t>
  </si>
  <si>
    <t>a) výška úverov a pôžičiek</t>
  </si>
  <si>
    <t>c) splátky úverov a pôžičiek</t>
  </si>
  <si>
    <t>d) záväzky z finančného lízingu</t>
  </si>
  <si>
    <t>e) splátky z finančného lízingu</t>
  </si>
  <si>
    <t>7. Výnosy z hlavnej činnosti</t>
  </si>
  <si>
    <t>8. Náklady vyplývajúce z hlavnej činnosti</t>
  </si>
  <si>
    <t>a) priemerný počet zamestnancov spoločnosti</t>
  </si>
  <si>
    <t>c) služby poskytnuté spriaznenými osobami</t>
  </si>
  <si>
    <t xml:space="preserve">d) výsledok hospodárenia pred zdanením </t>
  </si>
  <si>
    <t xml:space="preserve">g) výsledok hospodárenia po zdanení </t>
  </si>
  <si>
    <t xml:space="preserve">9. Ostatné </t>
  </si>
  <si>
    <t>xx</t>
  </si>
  <si>
    <t>plán schválený</t>
  </si>
  <si>
    <t>plán upravený</t>
  </si>
  <si>
    <t xml:space="preserve">e) daň z príjmov </t>
  </si>
  <si>
    <t xml:space="preserve">b) z predaja sprostredkovaných služieb </t>
  </si>
  <si>
    <t xml:space="preserve">c) z predaja obchodného tovaru </t>
  </si>
  <si>
    <r>
      <t>a) náklady vynaložené na obstaranie predaného tovaru</t>
    </r>
    <r>
      <rPr>
        <sz val="11"/>
        <color indexed="10"/>
        <rFont val="Calibri"/>
        <family val="2"/>
      </rPr>
      <t xml:space="preserve"> </t>
    </r>
  </si>
  <si>
    <t xml:space="preserve">b) spotreba materiálu, energie a ost. nesklad. dodávok </t>
  </si>
  <si>
    <t xml:space="preserve">c) služby </t>
  </si>
  <si>
    <t xml:space="preserve">b) mzdové náklady a odmeny členom orgánov spoločnosti </t>
  </si>
  <si>
    <t>b) krátkodobé pohľadávky  (netto)</t>
  </si>
  <si>
    <t xml:space="preserve">b) odpisy </t>
  </si>
  <si>
    <t xml:space="preserve">c)  nákladové úroky </t>
  </si>
  <si>
    <t xml:space="preserve">b) čerpanie úverov a pôžičiek </t>
  </si>
  <si>
    <t>*/  vrátane neinvestičnej dotácie  vyplývajúcej zo ZPŽI</t>
  </si>
  <si>
    <r>
      <t xml:space="preserve">a) z predaja vlastných výrobkov a služieb </t>
    </r>
    <r>
      <rPr>
        <b/>
        <sz val="11"/>
        <color indexed="8"/>
        <rFont val="Calibri"/>
        <family val="2"/>
      </rPr>
      <t>*/</t>
    </r>
  </si>
  <si>
    <t>Tabuľka: Finančný plán ŽSR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</si>
</sst>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[$-41B]d\.\ mmmm\ yyyy"/>
  </numFmts>
  <fonts count="26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Calibri"/>
      <family val="2"/>
    </font>
    <font>
      <sz val="16"/>
      <color indexed="8"/>
      <name val="Times New Roman"/>
      <family val="0"/>
    </font>
    <font>
      <i/>
      <u val="single"/>
      <sz val="16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3" fontId="0" fillId="24" borderId="21" xfId="0" applyNumberFormat="1" applyFont="1" applyFill="1" applyBorder="1" applyAlignment="1">
      <alignment horizontal="right"/>
    </xf>
    <xf numFmtId="3" fontId="0" fillId="24" borderId="22" xfId="0" applyNumberFormat="1" applyFont="1" applyFill="1" applyBorder="1" applyAlignment="1">
      <alignment horizontal="right"/>
    </xf>
    <xf numFmtId="3" fontId="0" fillId="24" borderId="23" xfId="0" applyNumberFormat="1" applyFont="1" applyFill="1" applyBorder="1" applyAlignment="1">
      <alignment horizontal="right"/>
    </xf>
    <xf numFmtId="3" fontId="0" fillId="24" borderId="24" xfId="0" applyNumberFormat="1" applyFill="1" applyBorder="1" applyAlignment="1">
      <alignment horizontal="right"/>
    </xf>
    <xf numFmtId="3" fontId="0" fillId="24" borderId="25" xfId="0" applyNumberFormat="1" applyFill="1" applyBorder="1" applyAlignment="1">
      <alignment horizontal="right"/>
    </xf>
    <xf numFmtId="3" fontId="0" fillId="24" borderId="26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0" fontId="0" fillId="24" borderId="19" xfId="0" applyFill="1" applyBorder="1" applyAlignment="1">
      <alignment/>
    </xf>
    <xf numFmtId="0" fontId="0" fillId="24" borderId="0" xfId="0" applyFill="1" applyBorder="1" applyAlignment="1">
      <alignment horizontal="center"/>
    </xf>
    <xf numFmtId="3" fontId="0" fillId="24" borderId="27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3" fontId="0" fillId="24" borderId="27" xfId="0" applyNumberFormat="1" applyFill="1" applyBorder="1" applyAlignment="1">
      <alignment horizontal="right"/>
    </xf>
    <xf numFmtId="3" fontId="0" fillId="24" borderId="31" xfId="0" applyNumberFormat="1" applyFill="1" applyBorder="1" applyAlignment="1">
      <alignment horizontal="right"/>
    </xf>
    <xf numFmtId="3" fontId="0" fillId="24" borderId="23" xfId="0" applyNumberFormat="1" applyFill="1" applyBorder="1" applyAlignment="1">
      <alignment horizontal="right"/>
    </xf>
    <xf numFmtId="3" fontId="0" fillId="24" borderId="21" xfId="0" applyNumberFormat="1" applyFill="1" applyBorder="1" applyAlignment="1">
      <alignment horizontal="right"/>
    </xf>
    <xf numFmtId="3" fontId="0" fillId="24" borderId="32" xfId="0" applyNumberFormat="1" applyFont="1" applyFill="1" applyBorder="1" applyAlignment="1">
      <alignment horizontal="right"/>
    </xf>
    <xf numFmtId="3" fontId="0" fillId="24" borderId="33" xfId="0" applyNumberFormat="1" applyFont="1" applyFill="1" applyBorder="1" applyAlignment="1">
      <alignment horizontal="right"/>
    </xf>
    <xf numFmtId="3" fontId="0" fillId="24" borderId="34" xfId="0" applyNumberFormat="1" applyFont="1" applyFill="1" applyBorder="1" applyAlignment="1">
      <alignment horizontal="right"/>
    </xf>
    <xf numFmtId="3" fontId="0" fillId="24" borderId="35" xfId="0" applyNumberFormat="1" applyFill="1" applyBorder="1" applyAlignment="1">
      <alignment horizontal="right"/>
    </xf>
    <xf numFmtId="3" fontId="0" fillId="24" borderId="36" xfId="0" applyNumberFormat="1" applyFill="1" applyBorder="1" applyAlignment="1">
      <alignment horizontal="right"/>
    </xf>
    <xf numFmtId="3" fontId="0" fillId="24" borderId="37" xfId="0" applyNumberFormat="1" applyFont="1" applyFill="1" applyBorder="1" applyAlignment="1">
      <alignment horizontal="right"/>
    </xf>
    <xf numFmtId="3" fontId="0" fillId="24" borderId="38" xfId="0" applyNumberFormat="1" applyFont="1" applyFill="1" applyBorder="1" applyAlignment="1">
      <alignment horizontal="right"/>
    </xf>
    <xf numFmtId="3" fontId="0" fillId="24" borderId="39" xfId="0" applyNumberFormat="1" applyFont="1" applyFill="1" applyBorder="1" applyAlignment="1">
      <alignment horizontal="right"/>
    </xf>
    <xf numFmtId="3" fontId="0" fillId="24" borderId="40" xfId="0" applyNumberFormat="1" applyFont="1" applyFill="1" applyBorder="1" applyAlignment="1">
      <alignment horizontal="right"/>
    </xf>
    <xf numFmtId="3" fontId="0" fillId="24" borderId="41" xfId="0" applyNumberFormat="1" applyFont="1" applyFill="1" applyBorder="1" applyAlignment="1">
      <alignment/>
    </xf>
    <xf numFmtId="3" fontId="0" fillId="24" borderId="42" xfId="0" applyNumberFormat="1" applyFont="1" applyFill="1" applyBorder="1" applyAlignment="1">
      <alignment horizontal="right"/>
    </xf>
    <xf numFmtId="3" fontId="0" fillId="24" borderId="43" xfId="0" applyNumberFormat="1" applyFont="1" applyFill="1" applyBorder="1" applyAlignment="1">
      <alignment/>
    </xf>
    <xf numFmtId="3" fontId="0" fillId="24" borderId="44" xfId="0" applyNumberFormat="1" applyFont="1" applyFill="1" applyBorder="1" applyAlignment="1">
      <alignment/>
    </xf>
    <xf numFmtId="3" fontId="0" fillId="24" borderId="31" xfId="0" applyNumberFormat="1" applyFont="1" applyFill="1" applyBorder="1" applyAlignment="1">
      <alignment/>
    </xf>
    <xf numFmtId="3" fontId="0" fillId="24" borderId="21" xfId="0" applyNumberFormat="1" applyFont="1" applyFill="1" applyBorder="1" applyAlignment="1">
      <alignment/>
    </xf>
    <xf numFmtId="3" fontId="0" fillId="24" borderId="45" xfId="0" applyNumberFormat="1" applyFont="1" applyFill="1" applyBorder="1" applyAlignment="1">
      <alignment horizontal="right"/>
    </xf>
    <xf numFmtId="3" fontId="0" fillId="24" borderId="36" xfId="0" applyNumberFormat="1" applyFont="1" applyFill="1" applyBorder="1" applyAlignment="1">
      <alignment horizontal="right"/>
    </xf>
    <xf numFmtId="3" fontId="0" fillId="24" borderId="46" xfId="0" applyNumberFormat="1" applyFill="1" applyBorder="1" applyAlignment="1">
      <alignment horizontal="right"/>
    </xf>
    <xf numFmtId="3" fontId="0" fillId="24" borderId="47" xfId="0" applyNumberFormat="1" applyFont="1" applyFill="1" applyBorder="1" applyAlignment="1">
      <alignment horizontal="right"/>
    </xf>
    <xf numFmtId="3" fontId="0" fillId="24" borderId="48" xfId="0" applyNumberFormat="1" applyFill="1" applyBorder="1" applyAlignment="1">
      <alignment horizontal="right"/>
    </xf>
    <xf numFmtId="3" fontId="0" fillId="24" borderId="49" xfId="0" applyNumberFormat="1" applyFill="1" applyBorder="1" applyAlignment="1">
      <alignment horizontal="right"/>
    </xf>
    <xf numFmtId="3" fontId="0" fillId="24" borderId="50" xfId="0" applyNumberFormat="1" applyFill="1" applyBorder="1" applyAlignment="1">
      <alignment horizontal="right"/>
    </xf>
    <xf numFmtId="3" fontId="0" fillId="24" borderId="50" xfId="0" applyNumberFormat="1" applyFont="1" applyFill="1" applyBorder="1" applyAlignment="1">
      <alignment horizontal="right"/>
    </xf>
    <xf numFmtId="3" fontId="0" fillId="24" borderId="51" xfId="0" applyNumberFormat="1" applyFont="1" applyFill="1" applyBorder="1" applyAlignment="1">
      <alignment horizontal="right"/>
    </xf>
    <xf numFmtId="3" fontId="0" fillId="24" borderId="37" xfId="0" applyNumberFormat="1" applyFill="1" applyBorder="1" applyAlignment="1">
      <alignment horizontal="right"/>
    </xf>
    <xf numFmtId="3" fontId="0" fillId="24" borderId="38" xfId="0" applyNumberFormat="1" applyFill="1" applyBorder="1" applyAlignment="1">
      <alignment horizontal="right"/>
    </xf>
    <xf numFmtId="3" fontId="0" fillId="24" borderId="31" xfId="0" applyNumberFormat="1" applyFont="1" applyFill="1" applyBorder="1" applyAlignment="1">
      <alignment horizontal="right"/>
    </xf>
    <xf numFmtId="3" fontId="0" fillId="24" borderId="52" xfId="0" applyNumberFormat="1" applyFill="1" applyBorder="1" applyAlignment="1">
      <alignment horizontal="right"/>
    </xf>
    <xf numFmtId="3" fontId="0" fillId="24" borderId="41" xfId="0" applyNumberFormat="1" applyFill="1" applyBorder="1" applyAlignment="1">
      <alignment horizontal="right"/>
    </xf>
    <xf numFmtId="3" fontId="0" fillId="24" borderId="42" xfId="0" applyNumberFormat="1" applyFill="1" applyBorder="1" applyAlignment="1">
      <alignment horizontal="right"/>
    </xf>
    <xf numFmtId="3" fontId="0" fillId="24" borderId="53" xfId="0" applyNumberFormat="1" applyFont="1" applyFill="1" applyBorder="1" applyAlignment="1">
      <alignment horizontal="right"/>
    </xf>
    <xf numFmtId="3" fontId="0" fillId="24" borderId="54" xfId="0" applyNumberFormat="1" applyFill="1" applyBorder="1" applyAlignment="1">
      <alignment horizontal="right"/>
    </xf>
    <xf numFmtId="3" fontId="0" fillId="24" borderId="55" xfId="0" applyNumberFormat="1" applyFont="1" applyFill="1" applyBorder="1" applyAlignment="1">
      <alignment horizontal="right"/>
    </xf>
    <xf numFmtId="3" fontId="0" fillId="24" borderId="56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/>
    </xf>
    <xf numFmtId="3" fontId="0" fillId="24" borderId="26" xfId="0" applyNumberFormat="1" applyFont="1" applyFill="1" applyBorder="1" applyAlignment="1">
      <alignment horizontal="right"/>
    </xf>
    <xf numFmtId="3" fontId="0" fillId="24" borderId="24" xfId="0" applyNumberFormat="1" applyFont="1" applyFill="1" applyBorder="1" applyAlignment="1">
      <alignment horizontal="right"/>
    </xf>
    <xf numFmtId="3" fontId="0" fillId="24" borderId="28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24" borderId="39" xfId="0" applyNumberFormat="1" applyFont="1" applyFill="1" applyBorder="1" applyAlignment="1">
      <alignment/>
    </xf>
    <xf numFmtId="3" fontId="0" fillId="24" borderId="57" xfId="0" applyNumberFormat="1" applyFont="1" applyFill="1" applyBorder="1" applyAlignment="1">
      <alignment/>
    </xf>
    <xf numFmtId="3" fontId="0" fillId="24" borderId="37" xfId="0" applyNumberFormat="1" applyFont="1" applyFill="1" applyBorder="1" applyAlignment="1">
      <alignment/>
    </xf>
    <xf numFmtId="3" fontId="0" fillId="24" borderId="37" xfId="0" applyNumberFormat="1" applyFill="1" applyBorder="1" applyAlignment="1">
      <alignment horizontal="center"/>
    </xf>
    <xf numFmtId="3" fontId="0" fillId="24" borderId="38" xfId="0" applyNumberFormat="1" applyFill="1" applyBorder="1" applyAlignment="1">
      <alignment horizontal="center"/>
    </xf>
    <xf numFmtId="3" fontId="0" fillId="24" borderId="39" xfId="0" applyNumberFormat="1" applyFill="1" applyBorder="1" applyAlignment="1">
      <alignment horizontal="center"/>
    </xf>
    <xf numFmtId="3" fontId="0" fillId="24" borderId="58" xfId="0" applyNumberFormat="1" applyFont="1" applyFill="1" applyBorder="1" applyAlignment="1">
      <alignment horizontal="right"/>
    </xf>
    <xf numFmtId="3" fontId="0" fillId="24" borderId="46" xfId="0" applyNumberFormat="1" applyFont="1" applyFill="1" applyBorder="1" applyAlignment="1">
      <alignment horizontal="right"/>
    </xf>
    <xf numFmtId="3" fontId="0" fillId="24" borderId="59" xfId="0" applyNumberFormat="1" applyFont="1" applyFill="1" applyBorder="1" applyAlignment="1">
      <alignment horizontal="right"/>
    </xf>
    <xf numFmtId="3" fontId="0" fillId="24" borderId="49" xfId="0" applyNumberFormat="1" applyFont="1" applyFill="1" applyBorder="1" applyAlignment="1">
      <alignment horizontal="right"/>
    </xf>
    <xf numFmtId="3" fontId="0" fillId="24" borderId="57" xfId="0" applyNumberFormat="1" applyFont="1" applyFill="1" applyBorder="1" applyAlignment="1">
      <alignment horizontal="right"/>
    </xf>
    <xf numFmtId="3" fontId="0" fillId="24" borderId="43" xfId="0" applyNumberFormat="1" applyFill="1" applyBorder="1" applyAlignment="1">
      <alignment horizontal="right"/>
    </xf>
    <xf numFmtId="3" fontId="0" fillId="24" borderId="35" xfId="0" applyNumberFormat="1" applyFont="1" applyFill="1" applyBorder="1" applyAlignment="1">
      <alignment horizontal="right"/>
    </xf>
    <xf numFmtId="3" fontId="0" fillId="24" borderId="60" xfId="0" applyNumberFormat="1" applyFont="1" applyFill="1" applyBorder="1" applyAlignment="1">
      <alignment horizontal="right"/>
    </xf>
    <xf numFmtId="3" fontId="0" fillId="24" borderId="61" xfId="0" applyNumberFormat="1" applyFont="1" applyFill="1" applyBorder="1" applyAlignment="1">
      <alignment horizontal="right"/>
    </xf>
    <xf numFmtId="3" fontId="0" fillId="24" borderId="62" xfId="0" applyNumberFormat="1" applyFont="1" applyFill="1" applyBorder="1" applyAlignment="1">
      <alignment horizontal="right"/>
    </xf>
    <xf numFmtId="3" fontId="0" fillId="24" borderId="43" xfId="0" applyNumberFormat="1" applyFont="1" applyFill="1" applyBorder="1" applyAlignment="1">
      <alignment horizontal="right"/>
    </xf>
    <xf numFmtId="3" fontId="0" fillId="24" borderId="63" xfId="0" applyNumberFormat="1" applyFont="1" applyFill="1" applyBorder="1" applyAlignment="1">
      <alignment horizontal="right"/>
    </xf>
    <xf numFmtId="3" fontId="0" fillId="24" borderId="25" xfId="0" applyNumberFormat="1" applyFont="1" applyFill="1" applyBorder="1" applyAlignment="1">
      <alignment horizontal="right"/>
    </xf>
    <xf numFmtId="3" fontId="0" fillId="24" borderId="52" xfId="0" applyNumberFormat="1" applyFont="1" applyFill="1" applyBorder="1" applyAlignment="1">
      <alignment horizontal="right"/>
    </xf>
    <xf numFmtId="3" fontId="0" fillId="24" borderId="64" xfId="0" applyNumberFormat="1" applyFill="1" applyBorder="1" applyAlignment="1">
      <alignment horizontal="right"/>
    </xf>
    <xf numFmtId="3" fontId="0" fillId="24" borderId="65" xfId="0" applyNumberFormat="1" applyFont="1" applyFill="1" applyBorder="1" applyAlignment="1">
      <alignment horizontal="right"/>
    </xf>
    <xf numFmtId="3" fontId="0" fillId="24" borderId="44" xfId="0" applyNumberFormat="1" applyFont="1" applyFill="1" applyBorder="1" applyAlignment="1">
      <alignment horizontal="right"/>
    </xf>
    <xf numFmtId="3" fontId="0" fillId="24" borderId="45" xfId="0" applyNumberFormat="1" applyFill="1" applyBorder="1" applyAlignment="1">
      <alignment horizontal="right"/>
    </xf>
    <xf numFmtId="0" fontId="23" fillId="0" borderId="16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3886200</xdr:colOff>
      <xdr:row>42</xdr:row>
      <xdr:rowOff>0</xdr:rowOff>
    </xdr:from>
    <xdr:ext cx="190500" cy="266700"/>
    <xdr:sp fLocksText="0">
      <xdr:nvSpPr>
        <xdr:cNvPr id="1" name="BlokTextu 1"/>
        <xdr:cNvSpPr txBox="1">
          <a:spLocks noChangeArrowheads="1"/>
        </xdr:cNvSpPr>
      </xdr:nvSpPr>
      <xdr:spPr>
        <a:xfrm>
          <a:off x="3886200" y="8753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</xdr:colOff>
      <xdr:row>51</xdr:row>
      <xdr:rowOff>152400</xdr:rowOff>
    </xdr:from>
    <xdr:ext cx="13392150" cy="10182225"/>
    <xdr:sp>
      <xdr:nvSpPr>
        <xdr:cNvPr id="2" name="BlokTextu 2"/>
        <xdr:cNvSpPr txBox="1">
          <a:spLocks noChangeArrowheads="1"/>
        </xdr:cNvSpPr>
      </xdr:nvSpPr>
      <xdr:spPr>
        <a:xfrm>
          <a:off x="9525" y="10706100"/>
          <a:ext cx="13392150" cy="10182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Finančný plán ŽSR (Príloha č.1) s poznámkami vysvetľujúcimi postupy spracovania uvedených hodnôt  v prípade odlišností evidencie na ŽSR.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Poznámky k doplnenému stĺpcu „upravený plán 2011“: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 prílohe  č.1  je plán roku 2011 uvádzaný v dvoch stĺpcoch: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-  podnikateľský plán 2011 schválený na zasadnutí SR ŽSR dňa 16.12.2010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-  upravený plán na rok 2011, ktorý zahŕňa Program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revitalizácie železničných spoločností,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Zmluvu 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prevádzkovaní  železničnej infraštruktúry na roky 2011-2013 a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ciele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rogramu úspor a optimalizácie ŽSR.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Poznámky k vykazovaniu v jednotlivých riadkoch: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1b)   Vykázané sú odpisy a amortizácia znížené o rozpustenie rezerv k odpisom z majetku realizovaného z verejných zdrojov.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1c)   Nákladové úroky – vykázané sú finančné náklady netto.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d) a g)   Výsledok hospodárenia zahŕňa v upravenom pláne zvýšenú dotáciu na prevádzkovanie železničnej infraštruktúry (úhrady fixných EON) v čiastke       80 mil. €. Nulový výsledok hospodárenia je možné realizovať  za predpokladu nasledovnej výšky bežnej dotácie ( úhrada fixnej časti EON),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rok 2012  - 270 mil. EUR, rok 2013 - 260 mil. EUR a rok 2014 - 250 mil. EUR.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 a) Vykázaný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je zisk minulých rokov.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 d)  Dlhodobé pohľadávky od roku 2011 obsahujú aj pohľadávku ŽSR voči štátu v súvislosti s vyrovnaním nevysporiadanej straty ŽSR voči štátu, ktorá vznikla  zo Zmluvy o prevádzkovaní dráh z roku 2010 v objeme 75 980 tis. €. Táto pohľadávka bude v zmysle  uznesenia vlády SR č. 188 zo 16.3.2011 finančne vyrovnaná do 31.12.2013.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 b)  Krátkodobé pohľadávky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 obchodného styku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 ostatné pohľadávky a aktíva)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od roku 2011 obsahujú aj pohľadávku voči štátu v súvislosti  s vyrovnaním zostatku nevysporiadaných strát ŽSR vzniknutých   zo Zmluvy o prevádzkovaní dráh za roky 2004 – 2009. Časť pohľadávky bola vyrovnaná v roku 2011 z dôvodu vzájomného započítania pohľadávok štátu z titulu návratnej finančnej výpomoci ŽSR s časťou nevysporiadaných strát ŽSR v minulých obdobiach. Zostatok nevysporiadaných strát  v zmysle uznesenia vlády SR č. 188 zo 16.3.2011 bude finančne vyrovnaný do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31.12.2012.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Finančné vysporiadanie nedofinancovania Zmluvy o prevádzkovaní železničnej infraštruktúry za rok 2011 a 2012 zo ŠR sa predpokladá až po roku 2015.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6a)  Úvery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 pôžičky - bankové úvery a návratná finančná výpomoc bez finančného prenájmu (finančný prenájom - viď. r. 6d).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7) a 8)  Vykázané náklady a výnosy zahŕňajú celkovú činnosť ŽSR ( prevádzkovanie dráh a ostatné obchodné činnosti) v požadovanej štruktúre nákladov a výnosov. Vo výnosoch je  zahrnutý bežný transfér  - dotácia (pre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roky 2008 - 2010  úhrada na prevádzkovanie ŽI, od r. 2011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úhrada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fixnej časti EON).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8. b)  Vývoj nákladov v rokoch 2011 až 2014 vychádza z nasledovných predpokladov: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- mierneho rastu spotreby materiálu, čo súvisí s predpokladaným zvyšovaním podielu údržby a opráv železničnej infraštruktúry vlastnými kapacitami        so súbežným znižovaním týchto výkonov z externého prostredia.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- z mierneho nárastu dopravných výkonov v nákladnej doprave vyplýva rast nákladov na trakčnú elektrickú energiu.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9.b)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Nárast priemernej mzdy o infláciu je uvažovaný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od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roku 201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9.c)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 súlade s účtovnou závierkou ŽSR sú považované ako spriaznené osoby ŽSR  ŽS CARGO Slovakia, a.s. a ZSSK Slovensko, a.s.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napriek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tomu, že ŽSR nevlastnia ich podiely.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R3" sqref="R3"/>
    </sheetView>
  </sheetViews>
  <sheetFormatPr defaultColWidth="9.140625" defaultRowHeight="15"/>
  <cols>
    <col min="1" max="1" width="6.421875" style="0" customWidth="1"/>
    <col min="2" max="2" width="37.140625" style="0" customWidth="1"/>
    <col min="4" max="4" width="19.28125" style="0" customWidth="1"/>
    <col min="6" max="6" width="0.9921875" style="0" customWidth="1"/>
    <col min="7" max="7" width="3.140625" style="0" customWidth="1"/>
    <col min="8" max="8" width="4.421875" style="0" customWidth="1"/>
    <col min="9" max="9" width="1.8515625" style="0" customWidth="1"/>
  </cols>
  <sheetData>
    <row r="1" spans="1:10" ht="15">
      <c r="A1" s="1">
        <v>1</v>
      </c>
      <c r="B1" t="s">
        <v>2</v>
      </c>
      <c r="J1" t="s">
        <v>0</v>
      </c>
    </row>
    <row r="2" spans="1:10" ht="15">
      <c r="A2" s="1">
        <v>2</v>
      </c>
      <c r="B2" t="s">
        <v>3</v>
      </c>
      <c r="J2" t="s">
        <v>1</v>
      </c>
    </row>
    <row r="3" spans="1:13" ht="60">
      <c r="A3" s="3">
        <v>3</v>
      </c>
      <c r="B3" s="2" t="s">
        <v>7</v>
      </c>
      <c r="M3" t="s">
        <v>5</v>
      </c>
    </row>
    <row r="4" spans="1:2" ht="15">
      <c r="A4" s="1">
        <v>4</v>
      </c>
      <c r="B4" t="s">
        <v>4</v>
      </c>
    </row>
    <row r="5" spans="1:2" ht="15">
      <c r="A5" s="1">
        <v>5</v>
      </c>
      <c r="B5" t="s">
        <v>6</v>
      </c>
    </row>
    <row r="6" spans="1:2" ht="15">
      <c r="A6">
        <v>6</v>
      </c>
      <c r="B6" t="s">
        <v>8</v>
      </c>
    </row>
    <row r="8" spans="1:2" ht="15">
      <c r="A8" t="s">
        <v>9</v>
      </c>
      <c r="B8" t="s">
        <v>11</v>
      </c>
    </row>
    <row r="9" spans="1:2" ht="15">
      <c r="A9" t="s">
        <v>9</v>
      </c>
      <c r="B9" t="s">
        <v>10</v>
      </c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&amp;CZOZNAM PODKLADOV , KTORé SI VYžIADALO mdvvr 10. 5. 2011 , tERMíN  DO 20. 5.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90" zoomScaleNormal="90" zoomScalePageLayoutView="0" workbookViewId="0" topLeftCell="A1">
      <selection activeCell="D16" sqref="D16"/>
    </sheetView>
  </sheetViews>
  <sheetFormatPr defaultColWidth="9.140625" defaultRowHeight="15"/>
  <cols>
    <col min="1" max="1" width="66.00390625" style="4" customWidth="1"/>
    <col min="2" max="4" width="12.421875" style="4" bestFit="1" customWidth="1"/>
    <col min="5" max="5" width="11.00390625" style="4" bestFit="1" customWidth="1"/>
    <col min="6" max="6" width="10.7109375" style="4" bestFit="1" customWidth="1"/>
    <col min="7" max="7" width="12.140625" style="4" customWidth="1"/>
    <col min="8" max="8" width="11.00390625" style="4" bestFit="1" customWidth="1"/>
    <col min="9" max="9" width="11.7109375" style="4" customWidth="1"/>
    <col min="10" max="10" width="11.00390625" style="4" bestFit="1" customWidth="1"/>
    <col min="11" max="11" width="12.00390625" style="4" customWidth="1"/>
    <col min="12" max="12" width="11.00390625" style="4" bestFit="1" customWidth="1"/>
    <col min="13" max="13" width="11.57421875" style="4" customWidth="1"/>
    <col min="14" max="16384" width="9.140625" style="4" customWidth="1"/>
  </cols>
  <sheetData>
    <row r="1" spans="1:13" ht="21.75" thickBot="1">
      <c r="A1" s="85" t="s">
        <v>57</v>
      </c>
      <c r="B1" s="86"/>
      <c r="C1" s="86"/>
      <c r="D1" s="86"/>
      <c r="E1" s="31"/>
      <c r="F1" s="31"/>
      <c r="G1" s="31"/>
      <c r="H1" s="31"/>
      <c r="I1" s="5"/>
      <c r="J1" s="31"/>
      <c r="K1" s="5"/>
      <c r="L1" s="31"/>
      <c r="M1" s="5"/>
    </row>
    <row r="2" spans="1:13" ht="15.75">
      <c r="A2" s="116" t="s">
        <v>12</v>
      </c>
      <c r="B2" s="121" t="s">
        <v>13</v>
      </c>
      <c r="C2" s="122"/>
      <c r="D2" s="123"/>
      <c r="E2" s="118">
        <v>2011</v>
      </c>
      <c r="F2" s="119"/>
      <c r="G2" s="120"/>
      <c r="H2" s="124">
        <v>2012</v>
      </c>
      <c r="I2" s="125"/>
      <c r="J2" s="124">
        <v>2013</v>
      </c>
      <c r="K2" s="125"/>
      <c r="L2" s="126">
        <v>2014</v>
      </c>
      <c r="M2" s="125"/>
    </row>
    <row r="3" spans="1:13" ht="30.75" thickBot="1">
      <c r="A3" s="117"/>
      <c r="B3" s="33">
        <v>2008</v>
      </c>
      <c r="C3" s="34">
        <v>2009</v>
      </c>
      <c r="D3" s="35">
        <v>2010</v>
      </c>
      <c r="E3" s="41" t="s">
        <v>42</v>
      </c>
      <c r="F3" s="42" t="s">
        <v>43</v>
      </c>
      <c r="G3" s="37" t="s">
        <v>13</v>
      </c>
      <c r="H3" s="36" t="s">
        <v>14</v>
      </c>
      <c r="I3" s="37" t="s">
        <v>13</v>
      </c>
      <c r="J3" s="36" t="s">
        <v>14</v>
      </c>
      <c r="K3" s="37" t="s">
        <v>13</v>
      </c>
      <c r="L3" s="36" t="s">
        <v>14</v>
      </c>
      <c r="M3" s="37" t="s">
        <v>13</v>
      </c>
    </row>
    <row r="4" spans="1:13" ht="15.75">
      <c r="A4" s="14" t="s">
        <v>15</v>
      </c>
      <c r="B4" s="92"/>
      <c r="C4" s="93"/>
      <c r="D4" s="94"/>
      <c r="E4" s="92"/>
      <c r="F4" s="95"/>
      <c r="G4" s="96"/>
      <c r="H4" s="97"/>
      <c r="I4" s="96"/>
      <c r="J4" s="97"/>
      <c r="K4" s="96"/>
      <c r="L4" s="97"/>
      <c r="M4" s="96"/>
    </row>
    <row r="5" spans="1:13" ht="15.75">
      <c r="A5" s="16" t="s">
        <v>16</v>
      </c>
      <c r="B5" s="23">
        <v>71964</v>
      </c>
      <c r="C5" s="24">
        <v>29967</v>
      </c>
      <c r="D5" s="32">
        <v>5442</v>
      </c>
      <c r="E5" s="23">
        <v>-89955</v>
      </c>
      <c r="F5" s="43">
        <v>3063</v>
      </c>
      <c r="G5" s="45" t="s">
        <v>41</v>
      </c>
      <c r="H5" s="46">
        <v>99467</v>
      </c>
      <c r="I5" s="45" t="s">
        <v>41</v>
      </c>
      <c r="J5" s="46">
        <v>98121</v>
      </c>
      <c r="K5" s="45" t="s">
        <v>41</v>
      </c>
      <c r="L5" s="46">
        <v>91842</v>
      </c>
      <c r="M5" s="45" t="s">
        <v>41</v>
      </c>
    </row>
    <row r="6" spans="1:13" ht="15.75">
      <c r="A6" s="29" t="s">
        <v>52</v>
      </c>
      <c r="B6" s="23">
        <v>108474</v>
      </c>
      <c r="C6" s="24">
        <v>112019</v>
      </c>
      <c r="D6" s="32">
        <v>98398</v>
      </c>
      <c r="E6" s="23">
        <v>94024</v>
      </c>
      <c r="F6" s="43">
        <v>94024</v>
      </c>
      <c r="G6" s="45" t="s">
        <v>41</v>
      </c>
      <c r="H6" s="46">
        <v>90067</v>
      </c>
      <c r="I6" s="45" t="s">
        <v>41</v>
      </c>
      <c r="J6" s="46">
        <v>86911</v>
      </c>
      <c r="K6" s="45" t="s">
        <v>41</v>
      </c>
      <c r="L6" s="46">
        <v>81922</v>
      </c>
      <c r="M6" s="45" t="s">
        <v>41</v>
      </c>
    </row>
    <row r="7" spans="1:13" ht="15.75">
      <c r="A7" s="38" t="s">
        <v>53</v>
      </c>
      <c r="B7" s="46">
        <v>73</v>
      </c>
      <c r="C7" s="24">
        <v>8859</v>
      </c>
      <c r="D7" s="32">
        <v>8509</v>
      </c>
      <c r="E7" s="23">
        <v>9099</v>
      </c>
      <c r="F7" s="43">
        <v>9099</v>
      </c>
      <c r="G7" s="45" t="s">
        <v>41</v>
      </c>
      <c r="H7" s="46">
        <v>9400</v>
      </c>
      <c r="I7" s="45" t="s">
        <v>41</v>
      </c>
      <c r="J7" s="46">
        <v>11210</v>
      </c>
      <c r="K7" s="45" t="s">
        <v>41</v>
      </c>
      <c r="L7" s="46">
        <v>9920</v>
      </c>
      <c r="M7" s="45" t="s">
        <v>41</v>
      </c>
    </row>
    <row r="8" spans="1:13" ht="15.75">
      <c r="A8" s="16" t="s">
        <v>38</v>
      </c>
      <c r="B8" s="23">
        <v>-36583</v>
      </c>
      <c r="C8" s="24">
        <v>-90911</v>
      </c>
      <c r="D8" s="32">
        <v>-101465</v>
      </c>
      <c r="E8" s="23">
        <v>-193078</v>
      </c>
      <c r="F8" s="43">
        <v>-100060</v>
      </c>
      <c r="G8" s="45" t="s">
        <v>41</v>
      </c>
      <c r="H8" s="46">
        <v>0</v>
      </c>
      <c r="I8" s="45" t="s">
        <v>41</v>
      </c>
      <c r="J8" s="46">
        <v>0</v>
      </c>
      <c r="K8" s="45" t="s">
        <v>41</v>
      </c>
      <c r="L8" s="46">
        <v>0</v>
      </c>
      <c r="M8" s="45" t="s">
        <v>41</v>
      </c>
    </row>
    <row r="9" spans="1:13" ht="15.75">
      <c r="A9" s="30" t="s">
        <v>44</v>
      </c>
      <c r="B9" s="23">
        <v>0</v>
      </c>
      <c r="C9" s="24">
        <v>0</v>
      </c>
      <c r="D9" s="32">
        <v>0</v>
      </c>
      <c r="E9" s="23">
        <v>0</v>
      </c>
      <c r="F9" s="43">
        <v>0</v>
      </c>
      <c r="G9" s="45" t="s">
        <v>41</v>
      </c>
      <c r="H9" s="46">
        <v>0</v>
      </c>
      <c r="I9" s="45" t="s">
        <v>41</v>
      </c>
      <c r="J9" s="46">
        <v>0</v>
      </c>
      <c r="K9" s="45" t="s">
        <v>41</v>
      </c>
      <c r="L9" s="46">
        <v>0</v>
      </c>
      <c r="M9" s="45" t="s">
        <v>41</v>
      </c>
    </row>
    <row r="10" spans="1:13" ht="15.75">
      <c r="A10" s="16" t="s">
        <v>17</v>
      </c>
      <c r="B10" s="23">
        <v>0</v>
      </c>
      <c r="C10" s="24">
        <v>0</v>
      </c>
      <c r="D10" s="32">
        <v>0</v>
      </c>
      <c r="E10" s="23">
        <v>0</v>
      </c>
      <c r="F10" s="43">
        <v>0</v>
      </c>
      <c r="G10" s="45" t="s">
        <v>41</v>
      </c>
      <c r="H10" s="46">
        <v>0</v>
      </c>
      <c r="I10" s="45" t="s">
        <v>41</v>
      </c>
      <c r="J10" s="46">
        <v>0</v>
      </c>
      <c r="K10" s="45" t="s">
        <v>41</v>
      </c>
      <c r="L10" s="46">
        <v>0</v>
      </c>
      <c r="M10" s="45" t="s">
        <v>41</v>
      </c>
    </row>
    <row r="11" spans="1:13" ht="16.5" thickBot="1">
      <c r="A11" s="17" t="s">
        <v>39</v>
      </c>
      <c r="B11" s="63">
        <v>-36583</v>
      </c>
      <c r="C11" s="98">
        <v>-90911</v>
      </c>
      <c r="D11" s="99">
        <v>-101465</v>
      </c>
      <c r="E11" s="63">
        <v>-193078</v>
      </c>
      <c r="F11" s="64">
        <v>-100060</v>
      </c>
      <c r="G11" s="50" t="s">
        <v>41</v>
      </c>
      <c r="H11" s="51">
        <v>0</v>
      </c>
      <c r="I11" s="50" t="s">
        <v>41</v>
      </c>
      <c r="J11" s="51">
        <v>0</v>
      </c>
      <c r="K11" s="50" t="s">
        <v>41</v>
      </c>
      <c r="L11" s="51">
        <v>0</v>
      </c>
      <c r="M11" s="50" t="s">
        <v>41</v>
      </c>
    </row>
    <row r="12" spans="1:13" ht="16.5" thickBot="1">
      <c r="A12" s="9" t="s">
        <v>18</v>
      </c>
      <c r="B12" s="69">
        <v>0</v>
      </c>
      <c r="C12" s="100">
        <v>0</v>
      </c>
      <c r="D12" s="101">
        <v>0</v>
      </c>
      <c r="E12" s="65">
        <v>0</v>
      </c>
      <c r="F12" s="66">
        <v>0</v>
      </c>
      <c r="G12" s="67" t="s">
        <v>41</v>
      </c>
      <c r="H12" s="68">
        <v>0</v>
      </c>
      <c r="I12" s="67" t="s">
        <v>41</v>
      </c>
      <c r="J12" s="69">
        <v>0</v>
      </c>
      <c r="K12" s="67" t="s">
        <v>41</v>
      </c>
      <c r="L12" s="80">
        <v>0</v>
      </c>
      <c r="M12" s="67" t="s">
        <v>41</v>
      </c>
    </row>
    <row r="13" spans="1:13" ht="15.75">
      <c r="A13" s="6" t="s">
        <v>19</v>
      </c>
      <c r="B13" s="54"/>
      <c r="C13" s="102"/>
      <c r="D13" s="53"/>
      <c r="E13" s="70"/>
      <c r="F13" s="71"/>
      <c r="G13" s="72"/>
      <c r="H13" s="54"/>
      <c r="I13" s="72"/>
      <c r="J13" s="54"/>
      <c r="K13" s="72"/>
      <c r="L13" s="55"/>
      <c r="M13" s="72"/>
    </row>
    <row r="14" spans="1:13" ht="15.75">
      <c r="A14" s="21" t="s">
        <v>20</v>
      </c>
      <c r="B14" s="23">
        <v>341083</v>
      </c>
      <c r="C14" s="24">
        <v>304534</v>
      </c>
      <c r="D14" s="25">
        <v>248887</v>
      </c>
      <c r="E14" s="73">
        <v>147422</v>
      </c>
      <c r="F14" s="43">
        <v>324673</v>
      </c>
      <c r="G14" s="45" t="s">
        <v>41</v>
      </c>
      <c r="H14" s="46">
        <v>224613</v>
      </c>
      <c r="I14" s="45" t="s">
        <v>41</v>
      </c>
      <c r="J14" s="46">
        <v>224613</v>
      </c>
      <c r="K14" s="45" t="s">
        <v>41</v>
      </c>
      <c r="L14" s="46">
        <v>224613</v>
      </c>
      <c r="M14" s="45" t="s">
        <v>41</v>
      </c>
    </row>
    <row r="15" spans="1:13" ht="16.5" thickBot="1">
      <c r="A15" s="22" t="s">
        <v>21</v>
      </c>
      <c r="B15" s="26" t="s">
        <v>41</v>
      </c>
      <c r="C15" s="27" t="s">
        <v>41</v>
      </c>
      <c r="D15" s="28" t="s">
        <v>41</v>
      </c>
      <c r="E15" s="74" t="s">
        <v>41</v>
      </c>
      <c r="F15" s="64">
        <v>0</v>
      </c>
      <c r="G15" s="50" t="s">
        <v>41</v>
      </c>
      <c r="H15" s="51">
        <v>0</v>
      </c>
      <c r="I15" s="50" t="s">
        <v>41</v>
      </c>
      <c r="J15" s="51">
        <v>0</v>
      </c>
      <c r="K15" s="50" t="s">
        <v>41</v>
      </c>
      <c r="L15" s="51">
        <v>0</v>
      </c>
      <c r="M15" s="50" t="s">
        <v>41</v>
      </c>
    </row>
    <row r="16" spans="1:13" ht="15.75">
      <c r="A16" s="14" t="s">
        <v>22</v>
      </c>
      <c r="B16" s="54"/>
      <c r="C16" s="102"/>
      <c r="D16" s="53"/>
      <c r="E16" s="70"/>
      <c r="F16" s="52"/>
      <c r="G16" s="53"/>
      <c r="H16" s="54"/>
      <c r="I16" s="53"/>
      <c r="J16" s="54"/>
      <c r="K16" s="53"/>
      <c r="L16" s="55"/>
      <c r="M16" s="53"/>
    </row>
    <row r="17" spans="1:13" ht="15.75">
      <c r="A17" s="15" t="s">
        <v>23</v>
      </c>
      <c r="B17" s="23">
        <v>2487146.711</v>
      </c>
      <c r="C17" s="24">
        <v>2534158.714</v>
      </c>
      <c r="D17" s="25">
        <v>2702944.715</v>
      </c>
      <c r="E17" s="46">
        <v>2919519</v>
      </c>
      <c r="F17" s="75">
        <v>2959519</v>
      </c>
      <c r="G17" s="76" t="s">
        <v>41</v>
      </c>
      <c r="H17" s="103">
        <v>3367158</v>
      </c>
      <c r="I17" s="76" t="s">
        <v>41</v>
      </c>
      <c r="J17" s="103">
        <v>3797856</v>
      </c>
      <c r="K17" s="76" t="s">
        <v>41</v>
      </c>
      <c r="L17" s="103">
        <v>4152251</v>
      </c>
      <c r="M17" s="76" t="s">
        <v>41</v>
      </c>
    </row>
    <row r="18" spans="1:13" ht="15.75">
      <c r="A18" s="16" t="s">
        <v>24</v>
      </c>
      <c r="B18" s="23">
        <v>242214.902</v>
      </c>
      <c r="C18" s="24">
        <v>309701.967</v>
      </c>
      <c r="D18" s="25">
        <v>363839.127</v>
      </c>
      <c r="E18" s="46">
        <v>368798</v>
      </c>
      <c r="F18" s="44">
        <v>408798</v>
      </c>
      <c r="G18" s="45" t="s">
        <v>41</v>
      </c>
      <c r="H18" s="46">
        <v>549680</v>
      </c>
      <c r="I18" s="45" t="s">
        <v>41</v>
      </c>
      <c r="J18" s="46">
        <v>579038</v>
      </c>
      <c r="K18" s="45" t="s">
        <v>41</v>
      </c>
      <c r="L18" s="46">
        <v>503286</v>
      </c>
      <c r="M18" s="45" t="s">
        <v>41</v>
      </c>
    </row>
    <row r="19" spans="1:13" ht="15.75">
      <c r="A19" s="16" t="s">
        <v>25</v>
      </c>
      <c r="B19" s="23">
        <v>64593.692</v>
      </c>
      <c r="C19" s="24">
        <v>160904.687</v>
      </c>
      <c r="D19" s="25">
        <v>93543.24</v>
      </c>
      <c r="E19" s="46">
        <v>85000</v>
      </c>
      <c r="F19" s="44">
        <v>85000</v>
      </c>
      <c r="G19" s="45" t="s">
        <v>41</v>
      </c>
      <c r="H19" s="46">
        <v>87000</v>
      </c>
      <c r="I19" s="45" t="s">
        <v>41</v>
      </c>
      <c r="J19" s="46">
        <v>89000</v>
      </c>
      <c r="K19" s="45" t="s">
        <v>41</v>
      </c>
      <c r="L19" s="46">
        <v>90000</v>
      </c>
      <c r="M19" s="45" t="s">
        <v>41</v>
      </c>
    </row>
    <row r="20" spans="1:13" ht="16.5" thickBot="1">
      <c r="A20" s="17" t="s">
        <v>26</v>
      </c>
      <c r="B20" s="63">
        <v>2903.821</v>
      </c>
      <c r="C20" s="98">
        <v>1711.624</v>
      </c>
      <c r="D20" s="104">
        <v>1489.934</v>
      </c>
      <c r="E20" s="77">
        <v>1900</v>
      </c>
      <c r="F20" s="78">
        <v>77888</v>
      </c>
      <c r="G20" s="28" t="s">
        <v>41</v>
      </c>
      <c r="H20" s="26">
        <v>77678</v>
      </c>
      <c r="I20" s="28" t="s">
        <v>41</v>
      </c>
      <c r="J20" s="26">
        <v>1480</v>
      </c>
      <c r="K20" s="28" t="s">
        <v>41</v>
      </c>
      <c r="L20" s="26">
        <v>1270</v>
      </c>
      <c r="M20" s="28" t="s">
        <v>41</v>
      </c>
    </row>
    <row r="21" spans="1:13" ht="15.75">
      <c r="A21" s="12" t="s">
        <v>27</v>
      </c>
      <c r="B21" s="105"/>
      <c r="C21" s="106"/>
      <c r="D21" s="107"/>
      <c r="E21" s="79"/>
      <c r="F21" s="47"/>
      <c r="G21" s="48"/>
      <c r="H21" s="49"/>
      <c r="I21" s="48"/>
      <c r="J21" s="49"/>
      <c r="K21" s="48"/>
      <c r="L21" s="49"/>
      <c r="M21" s="48"/>
    </row>
    <row r="22" spans="1:13" ht="15.75">
      <c r="A22" s="7" t="s">
        <v>28</v>
      </c>
      <c r="B22" s="23">
        <v>46299.066</v>
      </c>
      <c r="C22" s="24">
        <v>81238.982</v>
      </c>
      <c r="D22" s="25">
        <v>35968.888</v>
      </c>
      <c r="E22" s="62">
        <v>5829</v>
      </c>
      <c r="F22" s="43">
        <v>12000</v>
      </c>
      <c r="G22" s="45" t="s">
        <v>41</v>
      </c>
      <c r="H22" s="46">
        <v>12000</v>
      </c>
      <c r="I22" s="45" t="s">
        <v>41</v>
      </c>
      <c r="J22" s="46">
        <v>12000</v>
      </c>
      <c r="K22" s="45" t="s">
        <v>41</v>
      </c>
      <c r="L22" s="46">
        <v>12000</v>
      </c>
      <c r="M22" s="45" t="s">
        <v>41</v>
      </c>
    </row>
    <row r="23" spans="1:15" ht="16.5" thickBot="1">
      <c r="A23" s="39" t="s">
        <v>51</v>
      </c>
      <c r="B23" s="23">
        <v>43453</v>
      </c>
      <c r="C23" s="24">
        <v>46508.447</v>
      </c>
      <c r="D23" s="25">
        <v>97427.218</v>
      </c>
      <c r="E23" s="62">
        <v>89200</v>
      </c>
      <c r="F23" s="43">
        <v>98183</v>
      </c>
      <c r="G23" s="50" t="s">
        <v>41</v>
      </c>
      <c r="H23" s="51">
        <v>64200</v>
      </c>
      <c r="I23" s="50" t="s">
        <v>41</v>
      </c>
      <c r="J23" s="51">
        <v>59200</v>
      </c>
      <c r="K23" s="50" t="s">
        <v>41</v>
      </c>
      <c r="L23" s="51">
        <v>54200</v>
      </c>
      <c r="M23" s="50" t="s">
        <v>41</v>
      </c>
      <c r="O23" s="81"/>
    </row>
    <row r="24" spans="1:13" ht="15.75">
      <c r="A24" s="6" t="s">
        <v>29</v>
      </c>
      <c r="B24" s="54"/>
      <c r="C24" s="102"/>
      <c r="D24" s="53"/>
      <c r="E24" s="70"/>
      <c r="F24" s="52"/>
      <c r="G24" s="53"/>
      <c r="H24" s="54"/>
      <c r="I24" s="53"/>
      <c r="J24" s="54"/>
      <c r="K24" s="53"/>
      <c r="L24" s="55"/>
      <c r="M24" s="53"/>
    </row>
    <row r="25" spans="1:15" ht="15.75">
      <c r="A25" s="11" t="s">
        <v>30</v>
      </c>
      <c r="B25" s="108">
        <v>163660</v>
      </c>
      <c r="C25" s="109">
        <v>271677</v>
      </c>
      <c r="D25" s="57">
        <v>275044</v>
      </c>
      <c r="E25" s="23">
        <v>308764</v>
      </c>
      <c r="F25" s="56">
        <v>257524</v>
      </c>
      <c r="G25" s="57" t="s">
        <v>41</v>
      </c>
      <c r="H25" s="58">
        <v>310912</v>
      </c>
      <c r="I25" s="57" t="s">
        <v>41</v>
      </c>
      <c r="J25" s="58">
        <v>211961</v>
      </c>
      <c r="K25" s="57" t="s">
        <v>41</v>
      </c>
      <c r="L25" s="59">
        <v>212344</v>
      </c>
      <c r="M25" s="57" t="s">
        <v>41</v>
      </c>
      <c r="O25" s="81"/>
    </row>
    <row r="26" spans="1:13" ht="15.75">
      <c r="A26" s="18" t="s">
        <v>54</v>
      </c>
      <c r="B26" s="23">
        <v>29643</v>
      </c>
      <c r="C26" s="24">
        <v>93106</v>
      </c>
      <c r="D26" s="25">
        <v>0</v>
      </c>
      <c r="E26" s="23">
        <v>50000</v>
      </c>
      <c r="F26" s="60">
        <v>50000</v>
      </c>
      <c r="G26" s="25" t="s">
        <v>41</v>
      </c>
      <c r="H26" s="61">
        <v>50000</v>
      </c>
      <c r="I26" s="25" t="s">
        <v>41</v>
      </c>
      <c r="J26" s="61">
        <v>0</v>
      </c>
      <c r="K26" s="25" t="s">
        <v>41</v>
      </c>
      <c r="L26" s="62">
        <v>0</v>
      </c>
      <c r="M26" s="25" t="s">
        <v>41</v>
      </c>
    </row>
    <row r="27" spans="1:13" ht="15.75">
      <c r="A27" s="7" t="s">
        <v>31</v>
      </c>
      <c r="B27" s="23">
        <v>2413</v>
      </c>
      <c r="C27" s="24">
        <v>2751</v>
      </c>
      <c r="D27" s="25">
        <v>3782</v>
      </c>
      <c r="E27" s="23">
        <v>17477</v>
      </c>
      <c r="F27" s="60">
        <v>69906</v>
      </c>
      <c r="G27" s="25" t="s">
        <v>41</v>
      </c>
      <c r="H27" s="61">
        <v>0</v>
      </c>
      <c r="I27" s="25" t="s">
        <v>41</v>
      </c>
      <c r="J27" s="61">
        <v>100000</v>
      </c>
      <c r="K27" s="25" t="s">
        <v>41</v>
      </c>
      <c r="L27" s="62">
        <v>0</v>
      </c>
      <c r="M27" s="25" t="s">
        <v>41</v>
      </c>
    </row>
    <row r="28" spans="1:15" ht="15.75">
      <c r="A28" s="8" t="s">
        <v>32</v>
      </c>
      <c r="B28" s="83">
        <v>3563.265</v>
      </c>
      <c r="C28" s="110">
        <v>1184.612</v>
      </c>
      <c r="D28" s="82">
        <v>1324.972</v>
      </c>
      <c r="E28" s="83">
        <v>2350</v>
      </c>
      <c r="F28" s="77">
        <v>2350</v>
      </c>
      <c r="G28" s="82" t="s">
        <v>41</v>
      </c>
      <c r="H28" s="83">
        <v>1551</v>
      </c>
      <c r="I28" s="82" t="s">
        <v>41</v>
      </c>
      <c r="J28" s="83">
        <v>860</v>
      </c>
      <c r="K28" s="82" t="s">
        <v>41</v>
      </c>
      <c r="L28" s="84">
        <v>320</v>
      </c>
      <c r="M28" s="82" t="s">
        <v>41</v>
      </c>
      <c r="O28" s="81"/>
    </row>
    <row r="29" spans="1:13" ht="16.5" thickBot="1">
      <c r="A29" s="10" t="s">
        <v>33</v>
      </c>
      <c r="B29" s="63">
        <v>4652.352</v>
      </c>
      <c r="C29" s="98">
        <v>1552.13</v>
      </c>
      <c r="D29" s="104">
        <v>1916.193</v>
      </c>
      <c r="E29" s="63">
        <v>1225</v>
      </c>
      <c r="F29" s="111">
        <v>1225</v>
      </c>
      <c r="G29" s="50" t="s">
        <v>41</v>
      </c>
      <c r="H29" s="51">
        <v>1108</v>
      </c>
      <c r="I29" s="50" t="s">
        <v>41</v>
      </c>
      <c r="J29" s="51">
        <v>909</v>
      </c>
      <c r="K29" s="50" t="s">
        <v>41</v>
      </c>
      <c r="L29" s="112">
        <v>685</v>
      </c>
      <c r="M29" s="50" t="s">
        <v>41</v>
      </c>
    </row>
    <row r="30" spans="1:13" ht="15.75">
      <c r="A30" s="6" t="s">
        <v>34</v>
      </c>
      <c r="B30" s="54"/>
      <c r="C30" s="102"/>
      <c r="D30" s="53"/>
      <c r="E30" s="70"/>
      <c r="F30" s="52"/>
      <c r="G30" s="53"/>
      <c r="H30" s="54"/>
      <c r="I30" s="53"/>
      <c r="J30" s="54"/>
      <c r="K30" s="53"/>
      <c r="L30" s="55"/>
      <c r="M30" s="53"/>
    </row>
    <row r="31" spans="1:13" ht="15.75">
      <c r="A31" s="18" t="s">
        <v>56</v>
      </c>
      <c r="B31" s="23">
        <f>310563+175928</f>
        <v>486491</v>
      </c>
      <c r="C31" s="24">
        <f>279022+136095</f>
        <v>415117</v>
      </c>
      <c r="D31" s="25">
        <f>283628+127797</f>
        <v>411425</v>
      </c>
      <c r="E31" s="73">
        <f>221136+119498</f>
        <v>340634</v>
      </c>
      <c r="F31" s="43">
        <f>221136+199498</f>
        <v>420634</v>
      </c>
      <c r="G31" s="45" t="s">
        <v>41</v>
      </c>
      <c r="H31" s="46">
        <f>222335+270000</f>
        <v>492335</v>
      </c>
      <c r="I31" s="45" t="s">
        <v>41</v>
      </c>
      <c r="J31" s="46">
        <f>96806+78162+6061+3578+3733+10055+27143+260000</f>
        <v>485538</v>
      </c>
      <c r="K31" s="45" t="s">
        <v>41</v>
      </c>
      <c r="L31" s="46">
        <f>106783+80461+6285+3710+3871+10927+28147+250000</f>
        <v>490184</v>
      </c>
      <c r="M31" s="45" t="s">
        <v>41</v>
      </c>
    </row>
    <row r="32" spans="1:13" ht="15.75">
      <c r="A32" s="18" t="s">
        <v>45</v>
      </c>
      <c r="B32" s="23">
        <v>0</v>
      </c>
      <c r="C32" s="24">
        <v>0</v>
      </c>
      <c r="D32" s="25">
        <v>0</v>
      </c>
      <c r="E32" s="73">
        <v>0</v>
      </c>
      <c r="F32" s="43">
        <v>0</v>
      </c>
      <c r="G32" s="45" t="s">
        <v>41</v>
      </c>
      <c r="H32" s="46">
        <v>0</v>
      </c>
      <c r="I32" s="45" t="s">
        <v>41</v>
      </c>
      <c r="J32" s="46">
        <v>0</v>
      </c>
      <c r="K32" s="45" t="s">
        <v>41</v>
      </c>
      <c r="L32" s="46">
        <v>0</v>
      </c>
      <c r="M32" s="45" t="s">
        <v>41</v>
      </c>
    </row>
    <row r="33" spans="1:13" ht="16.5" thickBot="1">
      <c r="A33" s="19" t="s">
        <v>46</v>
      </c>
      <c r="B33" s="83">
        <v>352</v>
      </c>
      <c r="C33" s="110">
        <v>366</v>
      </c>
      <c r="D33" s="82">
        <v>316</v>
      </c>
      <c r="E33" s="77">
        <v>306</v>
      </c>
      <c r="F33" s="78">
        <v>306</v>
      </c>
      <c r="G33" s="28" t="s">
        <v>41</v>
      </c>
      <c r="H33" s="26">
        <v>310</v>
      </c>
      <c r="I33" s="28" t="s">
        <v>41</v>
      </c>
      <c r="J33" s="26">
        <v>310</v>
      </c>
      <c r="K33" s="28" t="s">
        <v>41</v>
      </c>
      <c r="L33" s="26">
        <v>310</v>
      </c>
      <c r="M33" s="28" t="s">
        <v>41</v>
      </c>
    </row>
    <row r="34" spans="1:13" ht="15.75">
      <c r="A34" s="6" t="s">
        <v>35</v>
      </c>
      <c r="B34" s="54"/>
      <c r="C34" s="102"/>
      <c r="D34" s="53"/>
      <c r="E34" s="54"/>
      <c r="F34" s="52"/>
      <c r="G34" s="53"/>
      <c r="H34" s="54"/>
      <c r="I34" s="53"/>
      <c r="J34" s="54"/>
      <c r="K34" s="53"/>
      <c r="L34" s="54"/>
      <c r="M34" s="53"/>
    </row>
    <row r="35" spans="1:13" ht="15.75">
      <c r="A35" s="18" t="s">
        <v>47</v>
      </c>
      <c r="B35" s="23">
        <v>272</v>
      </c>
      <c r="C35" s="24">
        <v>293</v>
      </c>
      <c r="D35" s="25">
        <v>309</v>
      </c>
      <c r="E35" s="23">
        <v>302</v>
      </c>
      <c r="F35" s="43">
        <v>302</v>
      </c>
      <c r="G35" s="45" t="s">
        <v>41</v>
      </c>
      <c r="H35" s="46">
        <v>302</v>
      </c>
      <c r="I35" s="45" t="s">
        <v>41</v>
      </c>
      <c r="J35" s="46">
        <v>302</v>
      </c>
      <c r="K35" s="45" t="s">
        <v>41</v>
      </c>
      <c r="L35" s="46">
        <v>302</v>
      </c>
      <c r="M35" s="45" t="s">
        <v>41</v>
      </c>
    </row>
    <row r="36" spans="1:13" ht="15.75">
      <c r="A36" s="18" t="s">
        <v>48</v>
      </c>
      <c r="B36" s="23">
        <v>120588</v>
      </c>
      <c r="C36" s="24">
        <v>114316</v>
      </c>
      <c r="D36" s="25">
        <v>105237</v>
      </c>
      <c r="E36" s="23">
        <v>127358</v>
      </c>
      <c r="F36" s="43">
        <v>124858</v>
      </c>
      <c r="G36" s="45" t="s">
        <v>41</v>
      </c>
      <c r="H36" s="46">
        <v>126543</v>
      </c>
      <c r="I36" s="45" t="s">
        <v>41</v>
      </c>
      <c r="J36" s="46">
        <v>128998</v>
      </c>
      <c r="K36" s="45" t="s">
        <v>41</v>
      </c>
      <c r="L36" s="46">
        <v>132573</v>
      </c>
      <c r="M36" s="45" t="s">
        <v>41</v>
      </c>
    </row>
    <row r="37" spans="1:13" ht="16.5" thickBot="1">
      <c r="A37" s="20" t="s">
        <v>49</v>
      </c>
      <c r="B37" s="63">
        <v>65233</v>
      </c>
      <c r="C37" s="98">
        <v>61363</v>
      </c>
      <c r="D37" s="104">
        <v>59573</v>
      </c>
      <c r="E37" s="83">
        <v>68285</v>
      </c>
      <c r="F37" s="78">
        <v>63785</v>
      </c>
      <c r="G37" s="50" t="s">
        <v>41</v>
      </c>
      <c r="H37" s="51">
        <v>60569</v>
      </c>
      <c r="I37" s="50" t="s">
        <v>41</v>
      </c>
      <c r="J37" s="51">
        <v>59504</v>
      </c>
      <c r="K37" s="50" t="s">
        <v>41</v>
      </c>
      <c r="L37" s="51">
        <v>60054</v>
      </c>
      <c r="M37" s="50" t="s">
        <v>41</v>
      </c>
    </row>
    <row r="38" spans="1:13" ht="15.75">
      <c r="A38" s="13" t="s">
        <v>40</v>
      </c>
      <c r="B38" s="108"/>
      <c r="C38" s="109"/>
      <c r="D38" s="113"/>
      <c r="E38" s="54"/>
      <c r="F38" s="52"/>
      <c r="G38" s="76"/>
      <c r="H38" s="114"/>
      <c r="I38" s="76"/>
      <c r="J38" s="114"/>
      <c r="K38" s="76"/>
      <c r="L38" s="114"/>
      <c r="M38" s="76"/>
    </row>
    <row r="39" spans="1:13" ht="15.75">
      <c r="A39" s="7" t="s">
        <v>36</v>
      </c>
      <c r="B39" s="23">
        <v>17724</v>
      </c>
      <c r="C39" s="24">
        <v>17264</v>
      </c>
      <c r="D39" s="32">
        <v>16955</v>
      </c>
      <c r="E39" s="23">
        <v>17050</v>
      </c>
      <c r="F39" s="32">
        <v>16225</v>
      </c>
      <c r="G39" s="45" t="s">
        <v>41</v>
      </c>
      <c r="H39" s="115">
        <v>14935</v>
      </c>
      <c r="I39" s="45" t="s">
        <v>41</v>
      </c>
      <c r="J39" s="115">
        <v>14289</v>
      </c>
      <c r="K39" s="45" t="s">
        <v>41</v>
      </c>
      <c r="L39" s="115">
        <v>14289</v>
      </c>
      <c r="M39" s="45" t="s">
        <v>41</v>
      </c>
    </row>
    <row r="40" spans="1:13" ht="15.75">
      <c r="A40" s="18" t="s">
        <v>50</v>
      </c>
      <c r="B40" s="23">
        <v>156258</v>
      </c>
      <c r="C40" s="24">
        <v>156732</v>
      </c>
      <c r="D40" s="32">
        <v>155899</v>
      </c>
      <c r="E40" s="23">
        <v>156358</v>
      </c>
      <c r="F40" s="32">
        <v>148659</v>
      </c>
      <c r="G40" s="45" t="s">
        <v>41</v>
      </c>
      <c r="H40" s="115">
        <v>141881</v>
      </c>
      <c r="I40" s="45" t="s">
        <v>41</v>
      </c>
      <c r="J40" s="115">
        <v>139785</v>
      </c>
      <c r="K40" s="45" t="s">
        <v>41</v>
      </c>
      <c r="L40" s="115">
        <v>144957</v>
      </c>
      <c r="M40" s="45" t="s">
        <v>41</v>
      </c>
    </row>
    <row r="41" spans="1:13" ht="16.5" thickBot="1">
      <c r="A41" s="40" t="s">
        <v>37</v>
      </c>
      <c r="B41" s="63">
        <v>3985</v>
      </c>
      <c r="C41" s="98">
        <v>3444</v>
      </c>
      <c r="D41" s="99">
        <v>3386</v>
      </c>
      <c r="E41" s="63">
        <v>3390</v>
      </c>
      <c r="F41" s="64">
        <v>3390</v>
      </c>
      <c r="G41" s="50" t="s">
        <v>41</v>
      </c>
      <c r="H41" s="112">
        <v>3400</v>
      </c>
      <c r="I41" s="50" t="s">
        <v>41</v>
      </c>
      <c r="J41" s="112">
        <v>3415</v>
      </c>
      <c r="K41" s="50" t="s">
        <v>41</v>
      </c>
      <c r="L41" s="112">
        <v>3430</v>
      </c>
      <c r="M41" s="50" t="s">
        <v>41</v>
      </c>
    </row>
    <row r="42" spans="1:13" ht="15.75">
      <c r="A42" s="88"/>
      <c r="B42" s="89"/>
      <c r="C42" s="89"/>
      <c r="D42" s="89"/>
      <c r="E42" s="90"/>
      <c r="F42" s="91"/>
      <c r="G42" s="91"/>
      <c r="H42" s="91"/>
      <c r="I42" s="91"/>
      <c r="J42" s="91"/>
      <c r="K42" s="91"/>
      <c r="L42" s="91"/>
      <c r="M42" s="91"/>
    </row>
    <row r="43" ht="15.75">
      <c r="A43" s="87" t="s">
        <v>55</v>
      </c>
    </row>
    <row r="44" ht="15.75">
      <c r="A44" s="87"/>
    </row>
    <row r="45" ht="15.75">
      <c r="A45" s="87"/>
    </row>
    <row r="46" ht="15.75">
      <c r="A46" s="87"/>
    </row>
    <row r="47" ht="15.75">
      <c r="A47" s="87"/>
    </row>
    <row r="48" ht="15.75">
      <c r="A48" s="87"/>
    </row>
    <row r="49" ht="15.75">
      <c r="A49" s="87"/>
    </row>
    <row r="50" ht="15.75">
      <c r="A50" s="87"/>
    </row>
    <row r="51" ht="15.75">
      <c r="A51" s="87"/>
    </row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</sheetData>
  <sheetProtection/>
  <mergeCells count="6">
    <mergeCell ref="J2:K2"/>
    <mergeCell ref="L2:M2"/>
    <mergeCell ref="A2:A3"/>
    <mergeCell ref="E2:G2"/>
    <mergeCell ref="B2:D2"/>
    <mergeCell ref="H2:I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ŽSR ŽT - ZSS Bratislava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polak.stanislav</dc:creator>
  <cp:keywords/>
  <dc:description/>
  <cp:lastModifiedBy>janocko</cp:lastModifiedBy>
  <cp:lastPrinted>2011-06-15T10:18:22Z</cp:lastPrinted>
  <dcterms:created xsi:type="dcterms:W3CDTF">2011-05-11T05:37:12Z</dcterms:created>
  <dcterms:modified xsi:type="dcterms:W3CDTF">2011-06-28T09:00:21Z</dcterms:modified>
  <cp:category/>
  <cp:version/>
  <cp:contentType/>
  <cp:contentStatus/>
</cp:coreProperties>
</file>