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19320" windowHeight="15315" activeTab="0"/>
  </bookViews>
  <sheets>
    <sheet name="Budget final" sheetId="3" r:id="rId1"/>
  </sheets>
  <definedNames/>
  <calcPr calcId="144525"/>
  <extLst/>
</workbook>
</file>

<file path=xl/sharedStrings.xml><?xml version="1.0" encoding="utf-8"?>
<sst xmlns="http://schemas.openxmlformats.org/spreadsheetml/2006/main" count="53" uniqueCount="49">
  <si>
    <t>Štátny rozpočet</t>
  </si>
  <si>
    <t>Opatrenie</t>
  </si>
  <si>
    <t>2014 +</t>
  </si>
  <si>
    <t>ŠF EÚ</t>
  </si>
  <si>
    <t>Inovácia kurikula a štrukturálne zmeny</t>
  </si>
  <si>
    <t>Podpora sebahodnotiacich procesov</t>
  </si>
  <si>
    <t>Granty pre podporu elitných  vedcov (Excellence Iniciatíva)</t>
  </si>
  <si>
    <t>Inštalačné granty pre mladých vedcov</t>
  </si>
  <si>
    <t>Systém popularizácie vedy</t>
  </si>
  <si>
    <t xml:space="preserve">Obnova budov vysokých škôl </t>
  </si>
  <si>
    <t>Reforma riadenia vysokých škôl</t>
  </si>
  <si>
    <t>Zásadná reforma  SAV</t>
  </si>
  <si>
    <t xml:space="preserve">Radikálne efektívnejšie využite budúcich ŠF EÚ </t>
  </si>
  <si>
    <t>Národný systém pre transfer technológií</t>
  </si>
  <si>
    <t>Špičková infraštruktúra pre elitný výskum</t>
  </si>
  <si>
    <t>Medzinárodný systém technologických inkubátorov</t>
  </si>
  <si>
    <t>SBIR (Program na financovanie inovatívneho výskumu)</t>
  </si>
  <si>
    <t>Stimuly pre investície do výskumu a vývoja</t>
  </si>
  <si>
    <t>Systém celoživotného vzdelávania pre inovácie</t>
  </si>
  <si>
    <t>Podpora praktickej výučby podnikania</t>
  </si>
  <si>
    <t>S.1</t>
  </si>
  <si>
    <t>Inovačná rada vlády</t>
  </si>
  <si>
    <t>S.2</t>
  </si>
  <si>
    <t>Odbyrokratizovanie štrukturálnych fondov EÚ</t>
  </si>
  <si>
    <t>S.3</t>
  </si>
  <si>
    <t>Zníženie regulačného bremena</t>
  </si>
  <si>
    <t>S.4</t>
  </si>
  <si>
    <t>Novelizácia zákona o verejnom obstarávaní</t>
  </si>
  <si>
    <t>S.5</t>
  </si>
  <si>
    <t>Štipendium M.R. Štefánika</t>
  </si>
  <si>
    <t>S.6</t>
  </si>
  <si>
    <t>Migračná politika</t>
  </si>
  <si>
    <t>S.7</t>
  </si>
  <si>
    <t>Spolu</t>
  </si>
  <si>
    <t>Odporúčané delenie rozpočtu</t>
  </si>
  <si>
    <t xml:space="preserve"> bez zarátania doterajších zdrojov APVV (20 mil. EUR ročne)</t>
  </si>
  <si>
    <t>Skrátený názov</t>
  </si>
  <si>
    <t>Legislatíva a postupy ovplyvňujúce duševné vlastníctvo</t>
  </si>
  <si>
    <t xml:space="preserve"> Internacionalizácia vzdelávania, vedy </t>
  </si>
  <si>
    <t xml:space="preserve"> Internacionalizácia vývoja a podnikania</t>
  </si>
  <si>
    <t xml:space="preserve">Celkom </t>
  </si>
  <si>
    <t>- v rozpočte MŠVVŠ SR</t>
  </si>
  <si>
    <t>- v rozpočte MH SR</t>
  </si>
  <si>
    <t xml:space="preserve"> - z VPS</t>
  </si>
  <si>
    <t>- z existujúcich prostriedkov v rozpočte MŠ</t>
  </si>
  <si>
    <t>n/a</t>
  </si>
  <si>
    <t>Nový grantový systém pre akademický výskum</t>
  </si>
  <si>
    <t>Grantový systém na aplikovaný výskum</t>
  </si>
  <si>
    <t>Príprava - 2012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</si>
</sst>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8">
    <font>
      <sz val="11"/>
      <color indexed="8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 tint="0.49998000264167786"/>
      <name val="Arial Narrow"/>
      <family val="2"/>
    </font>
    <font>
      <b/>
      <i/>
      <sz val="11"/>
      <color theme="4" tint="-0.24997000396251678"/>
      <name val="Arial Narrow"/>
      <family val="2"/>
    </font>
    <font>
      <b/>
      <sz val="11"/>
      <color indexed="8"/>
      <name val="Arial Narrow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Fill="1" applyBorder="1"/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0" xfId="0" quotePrefix="1"/>
    <xf numFmtId="0" fontId="6" fillId="0" borderId="0" xfId="0" applyFont="1"/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2" borderId="3" xfId="0" applyFill="1" applyBorder="1"/>
    <xf numFmtId="0" fontId="0" fillId="2" borderId="0" xfId="0" applyFill="1" applyBorder="1"/>
    <xf numFmtId="0" fontId="0" fillId="0" borderId="0" xfId="0" applyBorder="1" applyAlignment="1">
      <alignment horizontal="right"/>
    </xf>
    <xf numFmtId="0" fontId="0" fillId="0" borderId="4" xfId="0" applyBorder="1"/>
    <xf numFmtId="0" fontId="0" fillId="0" borderId="5" xfId="0" applyBorder="1"/>
    <xf numFmtId="165" fontId="2" fillId="0" borderId="4" xfId="20" applyNumberFormat="1" applyFont="1" applyBorder="1" applyAlignment="1">
      <alignment horizontal="right"/>
    </xf>
    <xf numFmtId="165" fontId="2" fillId="0" borderId="4" xfId="20" applyNumberFormat="1" applyFont="1" applyBorder="1" applyAlignment="1" quotePrefix="1">
      <alignment horizontal="right"/>
    </xf>
    <xf numFmtId="165" fontId="2" fillId="0" borderId="3" xfId="20" applyNumberFormat="1" applyFont="1" applyFill="1" applyBorder="1"/>
    <xf numFmtId="165" fontId="2" fillId="0" borderId="4" xfId="20" applyNumberFormat="1" applyFont="1" applyBorder="1"/>
    <xf numFmtId="165" fontId="2" fillId="0" borderId="4" xfId="20" applyNumberFormat="1" applyFont="1" applyFill="1" applyBorder="1"/>
    <xf numFmtId="165" fontId="2" fillId="0" borderId="3" xfId="20" applyNumberFormat="1" applyFont="1" applyBorder="1"/>
    <xf numFmtId="165" fontId="2" fillId="0" borderId="6" xfId="20" applyNumberFormat="1" applyFont="1" applyBorder="1"/>
    <xf numFmtId="165" fontId="2" fillId="0" borderId="5" xfId="20" applyNumberFormat="1" applyFont="1" applyBorder="1"/>
    <xf numFmtId="165" fontId="3" fillId="0" borderId="3" xfId="20" applyNumberFormat="1" applyFont="1" applyBorder="1"/>
    <xf numFmtId="165" fontId="5" fillId="0" borderId="4" xfId="20" applyNumberFormat="1" applyFont="1" applyBorder="1"/>
    <xf numFmtId="165" fontId="5" fillId="0" borderId="0" xfId="20" applyNumberFormat="1" applyFont="1"/>
    <xf numFmtId="165" fontId="0" fillId="0" borderId="0" xfId="20" applyNumberFormat="1" applyFont="1"/>
    <xf numFmtId="165" fontId="2" fillId="0" borderId="3" xfId="20" applyNumberFormat="1" applyFont="1" applyFill="1" applyBorder="1" applyAlignment="1">
      <alignment horizontal="right"/>
    </xf>
    <xf numFmtId="165" fontId="2" fillId="0" borderId="4" xfId="20" applyNumberFormat="1" applyFont="1" applyFill="1" applyBorder="1" applyAlignment="1">
      <alignment horizontal="right"/>
    </xf>
    <xf numFmtId="165" fontId="0" fillId="0" borderId="3" xfId="20" applyNumberFormat="1" applyFont="1" applyFill="1" applyBorder="1" quotePrefix="1"/>
    <xf numFmtId="165" fontId="2" fillId="0" borderId="6" xfId="20" applyNumberFormat="1" applyFont="1" applyFill="1" applyBorder="1"/>
    <xf numFmtId="0" fontId="0" fillId="0" borderId="0" xfId="0" applyFill="1"/>
    <xf numFmtId="0" fontId="0" fillId="0" borderId="0" xfId="0" applyFill="1" quotePrefix="1"/>
    <xf numFmtId="0" fontId="0" fillId="2" borderId="7" xfId="0" applyFill="1" applyBorder="1" applyAlignment="1">
      <alignment horizontal="right"/>
    </xf>
    <xf numFmtId="0" fontId="0" fillId="2" borderId="8" xfId="0" applyFill="1" applyBorder="1" applyAlignment="1">
      <alignment horizontal="center"/>
    </xf>
    <xf numFmtId="165" fontId="0" fillId="0" borderId="0" xfId="0" applyNumberFormat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iarka" xfId="2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D19" sqref="D19"/>
    </sheetView>
  </sheetViews>
  <sheetFormatPr defaultColWidth="8.8515625" defaultRowHeight="16.5"/>
  <cols>
    <col min="2" max="2" width="47.00390625" style="0" customWidth="1"/>
    <col min="3" max="3" width="12.8515625" style="0" bestFit="1" customWidth="1"/>
    <col min="4" max="4" width="9.00390625" style="0" customWidth="1"/>
    <col min="5" max="5" width="7.8515625" style="0" customWidth="1"/>
    <col min="6" max="7" width="9.421875" style="0" customWidth="1"/>
    <col min="12" max="12" width="9.8515625" style="0" customWidth="1"/>
  </cols>
  <sheetData>
    <row r="1" spans="1:7" ht="16.5">
      <c r="A1" s="6"/>
      <c r="B1" s="6"/>
      <c r="C1" s="38" t="s">
        <v>0</v>
      </c>
      <c r="D1" s="39"/>
      <c r="E1" s="39"/>
      <c r="F1" s="39"/>
      <c r="G1" s="36" t="s">
        <v>3</v>
      </c>
    </row>
    <row r="2" spans="1:7" ht="16.5">
      <c r="A2" s="1" t="s">
        <v>1</v>
      </c>
      <c r="B2" s="1" t="s">
        <v>36</v>
      </c>
      <c r="C2" s="12" t="s">
        <v>48</v>
      </c>
      <c r="D2" s="13">
        <v>2012</v>
      </c>
      <c r="E2" s="13">
        <v>2013</v>
      </c>
      <c r="F2" s="35" t="s">
        <v>2</v>
      </c>
      <c r="G2" s="7"/>
    </row>
    <row r="3" spans="1:7" ht="16.5">
      <c r="A3">
        <v>1</v>
      </c>
      <c r="B3" t="s">
        <v>4</v>
      </c>
      <c r="C3" s="29">
        <v>0</v>
      </c>
      <c r="D3" s="30">
        <v>0</v>
      </c>
      <c r="E3" s="17">
        <v>0</v>
      </c>
      <c r="F3" s="17">
        <v>0</v>
      </c>
      <c r="G3" s="18">
        <v>10000</v>
      </c>
    </row>
    <row r="4" spans="1:9" ht="16.5">
      <c r="A4">
        <f>A3+1</f>
        <v>2</v>
      </c>
      <c r="B4" t="s">
        <v>5</v>
      </c>
      <c r="C4" s="29">
        <v>30</v>
      </c>
      <c r="D4" s="30">
        <v>0</v>
      </c>
      <c r="E4" s="17">
        <v>0</v>
      </c>
      <c r="F4" s="17">
        <v>0</v>
      </c>
      <c r="G4" s="17">
        <v>250</v>
      </c>
      <c r="I4" s="37"/>
    </row>
    <row r="5" spans="1:7" s="2" customFormat="1" ht="16.5">
      <c r="A5" s="2">
        <f aca="true" t="shared" si="0" ref="A5:A21">A4+1</f>
        <v>3</v>
      </c>
      <c r="B5" s="2" t="s">
        <v>6</v>
      </c>
      <c r="C5" s="19">
        <v>0</v>
      </c>
      <c r="D5" s="21">
        <v>600</v>
      </c>
      <c r="E5" s="20">
        <v>7600</v>
      </c>
      <c r="F5" s="20">
        <v>7600</v>
      </c>
      <c r="G5" s="20">
        <v>0</v>
      </c>
    </row>
    <row r="6" spans="1:7" s="2" customFormat="1" ht="16.5">
      <c r="A6" s="2">
        <f t="shared" si="0"/>
        <v>4</v>
      </c>
      <c r="B6" s="2" t="s">
        <v>7</v>
      </c>
      <c r="C6" s="19">
        <v>0</v>
      </c>
      <c r="D6" s="21">
        <v>1550</v>
      </c>
      <c r="E6" s="20">
        <v>4550</v>
      </c>
      <c r="F6" s="20">
        <v>4550</v>
      </c>
      <c r="G6" s="20">
        <v>0</v>
      </c>
    </row>
    <row r="7" spans="1:7" ht="16.5">
      <c r="A7">
        <f t="shared" si="0"/>
        <v>5</v>
      </c>
      <c r="B7" t="s">
        <v>8</v>
      </c>
      <c r="C7" s="19">
        <v>200</v>
      </c>
      <c r="D7" s="21">
        <v>0</v>
      </c>
      <c r="E7" s="20">
        <v>1100</v>
      </c>
      <c r="F7" s="20">
        <v>1700</v>
      </c>
      <c r="G7" s="20">
        <v>40000</v>
      </c>
    </row>
    <row r="8" spans="1:7" ht="16.5">
      <c r="A8">
        <f t="shared" si="0"/>
        <v>6</v>
      </c>
      <c r="B8" t="s">
        <v>9</v>
      </c>
      <c r="C8" s="19">
        <v>0</v>
      </c>
      <c r="D8" s="21">
        <v>0</v>
      </c>
      <c r="E8" s="20">
        <v>5000</v>
      </c>
      <c r="F8" s="20">
        <v>5000</v>
      </c>
      <c r="G8" s="20">
        <v>2000</v>
      </c>
    </row>
    <row r="9" spans="1:7" ht="16.5">
      <c r="A9">
        <f t="shared" si="0"/>
        <v>7</v>
      </c>
      <c r="B9" t="s">
        <v>10</v>
      </c>
      <c r="C9" s="19">
        <v>0</v>
      </c>
      <c r="D9" s="21">
        <v>0</v>
      </c>
      <c r="E9" s="20">
        <v>0</v>
      </c>
      <c r="F9" s="20">
        <v>0</v>
      </c>
      <c r="G9" s="20">
        <v>0</v>
      </c>
    </row>
    <row r="10" spans="1:7" ht="16.5">
      <c r="A10">
        <f t="shared" si="0"/>
        <v>8</v>
      </c>
      <c r="B10" t="s">
        <v>11</v>
      </c>
      <c r="C10" s="19">
        <v>500</v>
      </c>
      <c r="D10" s="21">
        <v>0</v>
      </c>
      <c r="E10" s="20">
        <v>0</v>
      </c>
      <c r="F10" s="20">
        <v>0</v>
      </c>
      <c r="G10" s="20">
        <v>0</v>
      </c>
    </row>
    <row r="11" spans="1:7" ht="16.5">
      <c r="A11">
        <f t="shared" si="0"/>
        <v>9</v>
      </c>
      <c r="B11" t="s">
        <v>46</v>
      </c>
      <c r="C11" s="19">
        <v>500</v>
      </c>
      <c r="D11" s="21">
        <v>20000</v>
      </c>
      <c r="E11" s="20">
        <v>30000</v>
      </c>
      <c r="F11" s="20">
        <v>40000</v>
      </c>
      <c r="G11" s="20">
        <v>0</v>
      </c>
    </row>
    <row r="12" spans="1:7" ht="16.5">
      <c r="A12">
        <f t="shared" si="0"/>
        <v>10</v>
      </c>
      <c r="B12" t="s">
        <v>47</v>
      </c>
      <c r="C12" s="19">
        <v>500</v>
      </c>
      <c r="D12" s="21"/>
      <c r="E12" s="20">
        <v>25000</v>
      </c>
      <c r="F12" s="20">
        <v>35000</v>
      </c>
      <c r="G12" s="20">
        <v>0</v>
      </c>
    </row>
    <row r="13" spans="1:7" ht="16.5">
      <c r="A13">
        <f t="shared" si="0"/>
        <v>11</v>
      </c>
      <c r="B13" t="s">
        <v>12</v>
      </c>
      <c r="C13" s="19">
        <v>0</v>
      </c>
      <c r="D13" s="21">
        <v>0</v>
      </c>
      <c r="E13" s="20">
        <v>0</v>
      </c>
      <c r="F13" s="20">
        <v>0</v>
      </c>
      <c r="G13" s="20">
        <v>1000</v>
      </c>
    </row>
    <row r="14" spans="1:7" ht="16.5">
      <c r="A14">
        <f t="shared" si="0"/>
        <v>12</v>
      </c>
      <c r="B14" t="s">
        <v>13</v>
      </c>
      <c r="C14" s="19">
        <v>0</v>
      </c>
      <c r="D14" s="21">
        <v>1500</v>
      </c>
      <c r="E14" s="20">
        <v>4000</v>
      </c>
      <c r="F14" s="20">
        <v>5000</v>
      </c>
      <c r="G14" s="20">
        <v>0</v>
      </c>
    </row>
    <row r="15" spans="1:7" ht="16.5">
      <c r="A15">
        <f t="shared" si="0"/>
        <v>13</v>
      </c>
      <c r="B15" t="s">
        <v>37</v>
      </c>
      <c r="C15" s="19">
        <v>500</v>
      </c>
      <c r="D15" s="21">
        <v>0</v>
      </c>
      <c r="E15" s="20">
        <v>0</v>
      </c>
      <c r="F15" s="20">
        <v>0</v>
      </c>
      <c r="G15" s="20">
        <v>0</v>
      </c>
    </row>
    <row r="16" spans="1:7" ht="16.5">
      <c r="A16">
        <f t="shared" si="0"/>
        <v>14</v>
      </c>
      <c r="B16" t="s">
        <v>14</v>
      </c>
      <c r="C16" s="19">
        <v>0</v>
      </c>
      <c r="D16" s="21">
        <v>0</v>
      </c>
      <c r="E16" s="20">
        <v>0</v>
      </c>
      <c r="F16" s="20">
        <v>0</v>
      </c>
      <c r="G16" s="20">
        <v>295000</v>
      </c>
    </row>
    <row r="17" spans="1:12" ht="16.5">
      <c r="A17">
        <f t="shared" si="0"/>
        <v>15</v>
      </c>
      <c r="B17" t="s">
        <v>15</v>
      </c>
      <c r="C17" s="19">
        <v>100</v>
      </c>
      <c r="D17" s="21">
        <v>1000</v>
      </c>
      <c r="E17" s="20">
        <v>3000</v>
      </c>
      <c r="F17" s="20">
        <v>5000</v>
      </c>
      <c r="G17" s="17">
        <v>0</v>
      </c>
      <c r="K17" s="33"/>
      <c r="L17" s="33"/>
    </row>
    <row r="18" spans="1:12" ht="16.5">
      <c r="A18">
        <f t="shared" si="0"/>
        <v>16</v>
      </c>
      <c r="B18" t="s">
        <v>16</v>
      </c>
      <c r="C18" s="19">
        <v>100</v>
      </c>
      <c r="D18" s="19">
        <v>1000</v>
      </c>
      <c r="E18" s="20">
        <v>7500</v>
      </c>
      <c r="F18" s="20">
        <v>10000</v>
      </c>
      <c r="G18" s="20">
        <v>0</v>
      </c>
      <c r="K18" s="33"/>
      <c r="L18" s="33"/>
    </row>
    <row r="19" spans="1:7" ht="16.5">
      <c r="A19">
        <f t="shared" si="0"/>
        <v>17</v>
      </c>
      <c r="B19" t="s">
        <v>17</v>
      </c>
      <c r="C19" s="19">
        <v>0</v>
      </c>
      <c r="D19" s="30" t="s">
        <v>45</v>
      </c>
      <c r="E19" s="17" t="s">
        <v>45</v>
      </c>
      <c r="F19" s="17" t="s">
        <v>45</v>
      </c>
      <c r="G19" s="17" t="s">
        <v>45</v>
      </c>
    </row>
    <row r="20" spans="1:7" ht="16.5">
      <c r="A20">
        <f t="shared" si="0"/>
        <v>18</v>
      </c>
      <c r="B20" t="s">
        <v>18</v>
      </c>
      <c r="C20" s="19">
        <v>0</v>
      </c>
      <c r="D20" s="21">
        <v>0</v>
      </c>
      <c r="E20" s="17">
        <v>0</v>
      </c>
      <c r="F20" s="17">
        <v>0</v>
      </c>
      <c r="G20" s="17">
        <v>0</v>
      </c>
    </row>
    <row r="21" spans="1:7" ht="16.5">
      <c r="A21">
        <f t="shared" si="0"/>
        <v>19</v>
      </c>
      <c r="B21" t="s">
        <v>19</v>
      </c>
      <c r="C21" s="19">
        <v>0</v>
      </c>
      <c r="D21" s="21">
        <v>400</v>
      </c>
      <c r="E21" s="20">
        <v>1000</v>
      </c>
      <c r="F21" s="20">
        <v>0</v>
      </c>
      <c r="G21" s="17">
        <v>15000</v>
      </c>
    </row>
    <row r="22" spans="1:7" ht="16.5">
      <c r="A22" s="10" t="s">
        <v>20</v>
      </c>
      <c r="B22" t="s">
        <v>21</v>
      </c>
      <c r="C22" s="19">
        <v>0</v>
      </c>
      <c r="D22" s="21">
        <v>0</v>
      </c>
      <c r="E22" s="20">
        <v>0</v>
      </c>
      <c r="F22" s="20">
        <v>0</v>
      </c>
      <c r="G22" s="20">
        <v>0</v>
      </c>
    </row>
    <row r="23" spans="1:7" ht="16.5">
      <c r="A23" s="10" t="s">
        <v>22</v>
      </c>
      <c r="B23" t="s">
        <v>23</v>
      </c>
      <c r="C23" s="19">
        <v>0</v>
      </c>
      <c r="D23" s="21">
        <v>0</v>
      </c>
      <c r="E23" s="20">
        <v>0</v>
      </c>
      <c r="F23" s="20">
        <v>0</v>
      </c>
      <c r="G23" s="20">
        <v>1500</v>
      </c>
    </row>
    <row r="24" spans="1:7" ht="16.5">
      <c r="A24" s="10" t="s">
        <v>24</v>
      </c>
      <c r="B24" t="s">
        <v>25</v>
      </c>
      <c r="C24" s="19">
        <v>0</v>
      </c>
      <c r="D24" s="21">
        <v>0</v>
      </c>
      <c r="E24" s="20">
        <v>0</v>
      </c>
      <c r="F24" s="20">
        <v>0</v>
      </c>
      <c r="G24" s="20">
        <v>0</v>
      </c>
    </row>
    <row r="25" spans="1:7" ht="16.5">
      <c r="A25" s="10" t="s">
        <v>26</v>
      </c>
      <c r="B25" t="s">
        <v>27</v>
      </c>
      <c r="C25" s="19">
        <v>0</v>
      </c>
      <c r="D25" s="21">
        <v>0</v>
      </c>
      <c r="E25" s="20">
        <v>0</v>
      </c>
      <c r="F25" s="20">
        <v>0</v>
      </c>
      <c r="G25" s="20">
        <v>0</v>
      </c>
    </row>
    <row r="26" spans="1:7" ht="16.5">
      <c r="A26" s="10" t="s">
        <v>28</v>
      </c>
      <c r="B26" t="s">
        <v>29</v>
      </c>
      <c r="C26" s="19">
        <v>0</v>
      </c>
      <c r="D26" s="31">
        <v>500</v>
      </c>
      <c r="E26" s="22">
        <v>750</v>
      </c>
      <c r="F26" s="20">
        <v>850</v>
      </c>
      <c r="G26" s="20">
        <v>0</v>
      </c>
    </row>
    <row r="27" spans="1:7" ht="16.5">
      <c r="A27" s="10" t="s">
        <v>30</v>
      </c>
      <c r="B27" t="s">
        <v>31</v>
      </c>
      <c r="C27" s="19">
        <v>0</v>
      </c>
      <c r="D27" s="30">
        <v>70</v>
      </c>
      <c r="E27" s="17">
        <v>200</v>
      </c>
      <c r="F27" s="17">
        <v>200</v>
      </c>
      <c r="G27" s="20">
        <v>0</v>
      </c>
    </row>
    <row r="28" spans="1:7" ht="16.5">
      <c r="A28" s="14" t="s">
        <v>32</v>
      </c>
      <c r="B28" s="15" t="s">
        <v>38</v>
      </c>
      <c r="C28" s="19">
        <v>0</v>
      </c>
      <c r="D28" s="21">
        <v>0</v>
      </c>
      <c r="E28" s="20">
        <v>4133</v>
      </c>
      <c r="F28" s="20">
        <v>4133</v>
      </c>
      <c r="G28" s="20">
        <v>30000</v>
      </c>
    </row>
    <row r="29" spans="1:7" ht="17.25" thickBot="1">
      <c r="A29" s="11" t="s">
        <v>32</v>
      </c>
      <c r="B29" s="16" t="s">
        <v>39</v>
      </c>
      <c r="C29" s="32">
        <v>0</v>
      </c>
      <c r="D29" s="32">
        <v>950</v>
      </c>
      <c r="E29" s="23">
        <v>6000</v>
      </c>
      <c r="F29" s="24">
        <v>10000</v>
      </c>
      <c r="G29" s="24">
        <v>30000</v>
      </c>
    </row>
    <row r="30" spans="2:7" s="4" customFormat="1" ht="16.5">
      <c r="B30" s="3" t="s">
        <v>33</v>
      </c>
      <c r="C30" s="25">
        <f>SUM(C3:C29)</f>
        <v>2430</v>
      </c>
      <c r="D30" s="25">
        <f aca="true" t="shared" si="1" ref="D30:G30">SUM(D3:D29)</f>
        <v>27570</v>
      </c>
      <c r="E30" s="25">
        <f t="shared" si="1"/>
        <v>99833</v>
      </c>
      <c r="F30" s="25">
        <f>SUM(F3:F29)</f>
        <v>129033</v>
      </c>
      <c r="G30" s="25">
        <f t="shared" si="1"/>
        <v>424750</v>
      </c>
    </row>
    <row r="31" spans="2:7" ht="16.5">
      <c r="B31" s="5" t="s">
        <v>35</v>
      </c>
      <c r="C31" s="26"/>
      <c r="D31" s="27">
        <f>D30-20000+C30</f>
        <v>10000</v>
      </c>
      <c r="E31" s="27">
        <f aca="true" t="shared" si="2" ref="E31:G31">E30-20000</f>
        <v>79833</v>
      </c>
      <c r="F31" s="27">
        <f t="shared" si="2"/>
        <v>109033</v>
      </c>
      <c r="G31" s="27">
        <f t="shared" si="2"/>
        <v>404750</v>
      </c>
    </row>
    <row r="32" ht="16.5">
      <c r="D32" s="27"/>
    </row>
    <row r="34" ht="16.5">
      <c r="B34" t="s">
        <v>34</v>
      </c>
    </row>
    <row r="35" spans="2:6" ht="16.5">
      <c r="B35" s="8" t="s">
        <v>44</v>
      </c>
      <c r="D35" s="28">
        <f>D11</f>
        <v>20000</v>
      </c>
      <c r="E35" s="28"/>
      <c r="F35" s="28"/>
    </row>
    <row r="36" spans="2:6" ht="16.5">
      <c r="B36" s="33" t="s">
        <v>43</v>
      </c>
      <c r="D36" s="28">
        <f>SUM(D5,D6,C7,C10:C12,D14,C15,C17:C18,C20,D21,D26:D27,D18,C4,D17,D29)</f>
        <v>10000</v>
      </c>
      <c r="E36" s="28">
        <f>E14+E21+E27</f>
        <v>5200</v>
      </c>
      <c r="F36" s="28">
        <f>F14+F21+F27</f>
        <v>5200</v>
      </c>
    </row>
    <row r="37" spans="2:6" ht="16.5">
      <c r="B37" s="34" t="s">
        <v>41</v>
      </c>
      <c r="D37" s="28">
        <v>0</v>
      </c>
      <c r="E37" s="28">
        <f>E28+E8+E7+E6+E5+10000+E26</f>
        <v>33133</v>
      </c>
      <c r="F37" s="28">
        <f>F28+F8+F7+F6+F5+20000+F26</f>
        <v>43833</v>
      </c>
    </row>
    <row r="38" spans="2:6" ht="16.5">
      <c r="B38" s="34" t="s">
        <v>42</v>
      </c>
      <c r="D38" s="28">
        <v>0</v>
      </c>
      <c r="E38" s="28">
        <f>E12+E17+E18+E29</f>
        <v>41500</v>
      </c>
      <c r="F38" s="28">
        <f>F12+F17+F18+F29</f>
        <v>60000</v>
      </c>
    </row>
    <row r="39" spans="2:6" ht="16.5">
      <c r="B39" s="9" t="s">
        <v>40</v>
      </c>
      <c r="D39" s="28">
        <f>D38+D37+D36+D35</f>
        <v>30000</v>
      </c>
      <c r="E39" s="28">
        <f>E38+E37+E36+E35</f>
        <v>79833</v>
      </c>
      <c r="F39" s="28">
        <f>F38+F37+F36+F35</f>
        <v>109033</v>
      </c>
    </row>
  </sheetData>
  <mergeCells count="1">
    <mergeCell ref="C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91A7695-E69D-476F-86DC-33BFB9B79A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6948790-5581-4ED0-BBCA-A4DBBA1948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7035B2-B38B-48D9-A4E5-3F71FB4A45D8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Sapák</dc:creator>
  <cp:keywords/>
  <dc:description/>
  <cp:lastModifiedBy>Dubeci Martin</cp:lastModifiedBy>
  <cp:lastPrinted>2011-11-23T13:17:52Z</cp:lastPrinted>
  <dcterms:created xsi:type="dcterms:W3CDTF">2011-08-04T11:20:18Z</dcterms:created>
  <dcterms:modified xsi:type="dcterms:W3CDTF">2011-12-02T08:45:18Z</dcterms:modified>
  <cp:category/>
  <cp:version/>
  <cp:contentType/>
  <cp:contentStatus/>
</cp:coreProperties>
</file>