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9320" windowHeight="10485" tabRatio="954" activeTab="0"/>
  </bookViews>
  <sheets>
    <sheet name="Príloha č. 1" sheetId="1" r:id="rId1"/>
    <sheet name="Príloha č. 2" sheetId="2" r:id="rId2"/>
    <sheet name="Príloha č. 3" sheetId="3" r:id="rId3"/>
    <sheet name="Príloha č. 4" sheetId="4" r:id="rId4"/>
    <sheet name="Príloha č. 5" sheetId="5" r:id="rId5"/>
    <sheet name="Príloha č. 6" sheetId="6" r:id="rId6"/>
    <sheet name="Príloha č. 7" sheetId="7" r:id="rId7"/>
    <sheet name="Príloha č. 8" sheetId="8" r:id="rId8"/>
    <sheet name="Príloha č. 9" sheetId="9" r:id="rId9"/>
    <sheet name="Príloha č. 10" sheetId="10" r:id="rId10"/>
    <sheet name="Príloha č. 11" sheetId="11" r:id="rId11"/>
    <sheet name="Príloha č. 12" sheetId="12" r:id="rId12"/>
    <sheet name="Príloha č. 13" sheetId="13" r:id="rId13"/>
    <sheet name="Príloha č. 14" sheetId="14" r:id="rId14"/>
    <sheet name="Príloha č. 15" sheetId="15" r:id="rId15"/>
    <sheet name="Príloha č. 16" sheetId="16" r:id="rId16"/>
    <sheet name="Príloha č. 17" sheetId="17" r:id="rId17"/>
    <sheet name="Príloha č. 18" sheetId="18" r:id="rId18"/>
    <sheet name="Príloha č. 19" sheetId="19" r:id="rId19"/>
    <sheet name="Príloha č. 20" sheetId="20" r:id="rId20"/>
    <sheet name="Príloha č. 21" sheetId="21" r:id="rId21"/>
    <sheet name="Príloha č. 22" sheetId="22" r:id="rId22"/>
    <sheet name="Príloha č. 23" sheetId="23" r:id="rId23"/>
  </sheets>
  <definedNames/>
  <calcPr fullCalcOnLoad="1"/>
</workbook>
</file>

<file path=xl/sharedStrings.xml><?xml version="1.0" encoding="utf-8"?>
<sst xmlns="http://schemas.openxmlformats.org/spreadsheetml/2006/main" count="1128" uniqueCount="584">
  <si>
    <r>
      <t>Stavby</t>
    </r>
    <r>
      <rPr>
        <sz val="10.5"/>
        <rFont val="Times New Roman"/>
        <family val="1"/>
      </rPr>
      <t xml:space="preserve">: 1. 400  dom s. č. 223, na pozemku KN–C p. č. 114/59, </t>
    </r>
    <r>
      <rPr>
        <b/>
        <i/>
        <sz val="10.5"/>
        <rFont val="Times New Roman"/>
        <family val="1"/>
      </rPr>
      <t>Pozemky:</t>
    </r>
    <r>
      <rPr>
        <sz val="10.5"/>
        <rFont val="Times New Roman"/>
        <family val="1"/>
      </rPr>
      <t xml:space="preserve"> 1. pozemok KN–C p. č. 114/32, zastavané plochy a nádvoria o výmere 362 m², 2. pozemok KN–C p. č. 114/33, zastavané plochy a nádvoria o výmere 214 m², 3. pozemok KN–C p. č. 114/59, zastavané plochy a nádvoria o výmere 87 m², </t>
    </r>
    <r>
      <rPr>
        <b/>
        <i/>
        <sz val="10.5"/>
        <rFont val="Times New Roman"/>
        <family val="1"/>
      </rPr>
      <t>Stavby neevidované na LV</t>
    </r>
    <r>
      <rPr>
        <sz val="10.5"/>
        <rFont val="Times New Roman"/>
        <family val="1"/>
      </rPr>
      <t>: 1. Plot, plotové vráta a vrátka, 2. Studňa, 3. Prípojka vody, 4. Domáca vodáreň, 5. Prípojka kanalizácie, 6. žumpa, 7. vonkajšie schody</t>
    </r>
  </si>
  <si>
    <t>Roland Benko, rod. Benko a manželka Veronika Benková, rod. Ráczová</t>
  </si>
  <si>
    <t xml:space="preserve">Lesy SR/k. ú. Michalová/253 </t>
  </si>
  <si>
    <r>
      <t>Stavby:</t>
    </r>
    <r>
      <rPr>
        <sz val="10.5"/>
        <rFont val="Times New Roman"/>
        <family val="1"/>
      </rPr>
      <t xml:space="preserve"> 1. 400 ROBOTNÍCKA UBYTOVŇA s. č. 423 na pozemku KN-C p. č. 1714, </t>
    </r>
    <r>
      <rPr>
        <b/>
        <i/>
        <sz val="10.5"/>
        <rFont val="Times New Roman"/>
        <family val="1"/>
      </rPr>
      <t>Stavby neevidované na LV</t>
    </r>
    <r>
      <rPr>
        <sz val="10.5"/>
        <rFont val="Times New Roman"/>
        <family val="1"/>
      </rPr>
      <t>: 1. prípojka vody, 2. septik, 3. vonkajšie schody, 4. prípojka kanalizácie, 5. vodomerná šachta</t>
    </r>
  </si>
  <si>
    <t>JUDr. Ján Foltán, rod. Foltán</t>
  </si>
  <si>
    <t>Lesy SR/k. ú. Slatinka /475</t>
  </si>
  <si>
    <r>
      <t>Stavby</t>
    </r>
    <r>
      <rPr>
        <sz val="10.5"/>
        <rFont val="Times New Roman"/>
        <family val="1"/>
      </rPr>
      <t xml:space="preserve">: 1.400  Hájenka-Geberanica s. č. 77, na pozemku KN–C p. č. 467, </t>
    </r>
    <r>
      <rPr>
        <b/>
        <i/>
        <sz val="10.5"/>
        <rFont val="Times New Roman"/>
        <family val="1"/>
      </rPr>
      <t>Stavby nevidované na LV:</t>
    </r>
    <r>
      <rPr>
        <sz val="10.5"/>
        <rFont val="Times New Roman"/>
        <family val="1"/>
      </rPr>
      <t xml:space="preserve"> 1. Drobné stavby: Dreváreň (parc. č. 469), Chliev ( parc. č. 469), Maštaľ (parc. č. 468), Senník (parc. č. 468), 2. Plot ( parc. č. 470, 473), 3. Vonkajšie úpravy: vonkajšie schody (parc. č. 470), prípojka vody (parc. č. 470)</t>
    </r>
  </si>
  <si>
    <t>Marta Fajthová, rod. Bezáková</t>
  </si>
  <si>
    <t xml:space="preserve">Lesy SR/ k. ú. Nemecká//418 </t>
  </si>
  <si>
    <r>
      <t>Stavby:</t>
    </r>
    <r>
      <rPr>
        <sz val="10.5"/>
        <rFont val="Times New Roman"/>
        <family val="1"/>
      </rPr>
      <t xml:space="preserve"> 1.  510 ROD. DOM s. č. 31, na pozemku KN–C p. č. 681/2, </t>
    </r>
    <r>
      <rPr>
        <b/>
        <i/>
        <sz val="10.5"/>
        <rFont val="Times New Roman"/>
        <family val="1"/>
      </rPr>
      <t xml:space="preserve">Pozemky: </t>
    </r>
    <r>
      <rPr>
        <sz val="10.5"/>
        <rFont val="Times New Roman"/>
        <family val="1"/>
      </rPr>
      <t xml:space="preserve">1. pozemok KN-C p. č. 681/2,  Zastavané plochy a nádvoria o výmere 76 m², 2. pozemok KN-C p. č. 681/5,  Zastavané plochy a nádvoria o výmere 15 m², 3. pozemok KN-C p. č. 681/6,  Zastavané plochy a nádvoria o výmere 15 m², </t>
    </r>
    <r>
      <rPr>
        <b/>
        <i/>
        <sz val="10.5"/>
        <rFont val="Times New Roman"/>
        <family val="1"/>
      </rPr>
      <t>Stavby neevidované na LV</t>
    </r>
    <r>
      <rPr>
        <sz val="10.5"/>
        <rFont val="Times New Roman"/>
        <family val="1"/>
      </rPr>
      <t xml:space="preserve">: 1. Dreváreň, 2. Prípojka kanalizácie </t>
    </r>
  </si>
  <si>
    <t>Ondrej Ondrejko, rod. Ondrejko a manželka Miroslava Ondrejková, rod. Sojaková</t>
  </si>
  <si>
    <t xml:space="preserve">Lesy SR/ k. ú. Žilina/470 </t>
  </si>
  <si>
    <r>
      <t xml:space="preserve">Stavby: </t>
    </r>
    <r>
      <rPr>
        <sz val="11"/>
        <rFont val="Times New Roman"/>
        <family val="1"/>
      </rPr>
      <t xml:space="preserve">1.400 PREV. BUDOVA s. č. 8201, na pozemku KN–C p. č. 1959/13, 2.400 DIELŇA s. č. 8202, na pozemku KN-C p. č. 1959/12, 3.370  GARÁŽ s. č. 6491, na pozemku KN-C p. č. 1959/9, 4.370  GARÁŽ s. č. 6492, na pozemku KN-C p. č. 1959/10, 5.370  GARÁŽ s. č. 6493, na pozemku KN-C p. č. 1959/11, 6.370  GARÁŽ s. č. 6494, na pozemku KN-C p. č. 1959/14, 7.370  GARÁŽ s. č. 6495, na pozemku KN-C p. č. 1959/15, 8.370 GARÁŽ s. č. 6496, na pozemku KN-C p. č. 1959/16, </t>
    </r>
    <r>
      <rPr>
        <b/>
        <i/>
        <sz val="11"/>
        <rFont val="Times New Roman"/>
        <family val="1"/>
      </rPr>
      <t>Pozemky:</t>
    </r>
    <r>
      <rPr>
        <sz val="11"/>
        <rFont val="Times New Roman"/>
        <family val="1"/>
      </rPr>
      <t xml:space="preserve"> 1. pozemok KN-C p. č. 1959/1, Zastavané plochy a nádvoria o výmere 278 m², 2. pozemok KN-C p. č. 1959/7, Zastavané plochy a nádvoria o výmere 20 m², 3. pozemok KN-C p. č. 1959/9, Zastavané plochy a nádvoria o výmere 16 m², 4. pozemok KN-C p. č. 1959/10, Zastavané plochy a nádvoria o výmere 14 m², 5. pozemok KN-C p. č. 1959/11, Zastavané plochy a nádvoria o výmere 16 m², 6. pozemok KN-C p. č. 1959/12, Zastavané plochy a nádvoria o výmere 57 m², 7. pozemok KN-C p. č. 1959/13, Zastavané plochy a nádvoria o výmere 145 m², 8. pozemok KN-C p. č. 1959/14, Zastavané plochy a nádvoria o výmere 18 m², 
</t>
    </r>
  </si>
  <si>
    <t>Milan Kaľavský, rod. Kaľavský</t>
  </si>
  <si>
    <r>
      <t xml:space="preserve">9. pozemok KN-C p. č. 1959/15, Zastavané plochy a nádvoria o výmere 17 m²,10. pozemok KN-C p. č. 1959/16, Zastavané plochy a nádvoria o výmere 19 m², </t>
    </r>
    <r>
      <rPr>
        <b/>
        <i/>
        <sz val="11"/>
        <rFont val="Times New Roman"/>
        <family val="1"/>
      </rPr>
      <t>Stavby neevidované na LV:</t>
    </r>
    <r>
      <rPr>
        <sz val="11"/>
        <rFont val="Times New Roman"/>
        <family val="1"/>
      </rPr>
      <t xml:space="preserve"> 1. prípojka vody, 2. prípojka kanalizácie, 3. vonkajšie schody,4. spevnená plocha</t>
    </r>
  </si>
  <si>
    <t>Lesy SR/ k. ú. Bojnice/574</t>
  </si>
  <si>
    <r>
      <t>Pozemky</t>
    </r>
    <r>
      <rPr>
        <sz val="11"/>
        <rFont val="Times New Roman"/>
        <family val="1"/>
      </rPr>
      <t xml:space="preserve">:1. pozemok KN-C p. č. 131/10, Ostatné plochy o výmere 619 m²
</t>
    </r>
  </si>
  <si>
    <t>RNDr. Ján Fusek. rod. Fusek</t>
  </si>
  <si>
    <t>Lesy SR/k. ú. Gemerská Poloma /707</t>
  </si>
  <si>
    <r>
      <t>Stavby</t>
    </r>
    <r>
      <rPr>
        <sz val="11"/>
        <rFont val="Times New Roman"/>
        <family val="1"/>
      </rPr>
      <t xml:space="preserve">:1. 400 lesovňa s. č. 554, na pozemku  KN – C p. č. 2297/2,2. 400 hosp. budova Podsúľová s. č. 727, na pozemku KN – C p. č. 2297/3, </t>
    </r>
    <r>
      <rPr>
        <b/>
        <i/>
        <sz val="11"/>
        <rFont val="Times New Roman"/>
        <family val="1"/>
      </rPr>
      <t>Pozemky:</t>
    </r>
    <r>
      <rPr>
        <sz val="11"/>
        <rFont val="Times New Roman"/>
        <family val="1"/>
      </rPr>
      <t xml:space="preserve"> 1. pozemok KN – C p. č. 2297/1,  Zastavané plochy a nádvoria o výmere 363 m², 2. pozemok KN – C p. č. 2297/2,  Zastavané plochy a nádvoria o výmere 81 m², 3. pozemok KN – C p. č. 2297/3,  Zastavané plochy a nádvoria o výmere 32 m², </t>
    </r>
    <r>
      <rPr>
        <b/>
        <i/>
        <sz val="11"/>
        <rFont val="Times New Roman"/>
        <family val="1"/>
      </rPr>
      <t>Stavby neevidované na LV:</t>
    </r>
    <r>
      <rPr>
        <sz val="11"/>
        <rFont val="Times New Roman"/>
        <family val="1"/>
      </rPr>
      <t xml:space="preserve"> 1. NN prípojka, 2. vonkajšie schody</t>
    </r>
  </si>
  <si>
    <t xml:space="preserve">Jozef Figeľ, rod. Figeľ  </t>
  </si>
  <si>
    <t>Lesy SR/k. ú. Kráľovská Ľubeľa /1335</t>
  </si>
  <si>
    <r>
      <t>Stavby</t>
    </r>
    <r>
      <rPr>
        <sz val="11"/>
        <rFont val="Times New Roman"/>
        <family val="1"/>
      </rPr>
      <t xml:space="preserve">: 1. 400 HORÁREŇ s. č. 527, na pozemku KN – C p. č. 928/1, </t>
    </r>
    <r>
      <rPr>
        <b/>
        <i/>
        <sz val="11"/>
        <rFont val="Times New Roman"/>
        <family val="1"/>
      </rPr>
      <t>Pozemky</t>
    </r>
    <r>
      <rPr>
        <sz val="11"/>
        <rFont val="Times New Roman"/>
        <family val="1"/>
      </rPr>
      <t xml:space="preserve">: 1. pozemok KN – C p. č. 928/1,  Zastavané plochy a nádvoria o výmere 90 m² , 2. pozemok KN – C p. č. 928/2,  Zastavané plochy a nádvoria o výmere 344 m²,  
</t>
    </r>
    <r>
      <rPr>
        <b/>
        <i/>
        <sz val="11"/>
        <rFont val="Times New Roman"/>
        <family val="1"/>
      </rPr>
      <t>Stavby neevidované na LV:</t>
    </r>
    <r>
      <rPr>
        <sz val="11"/>
        <rFont val="Times New Roman"/>
        <family val="1"/>
      </rPr>
      <t>1. Plot, 2. vodovodná prípojka, 3. kanalizačná prípojka, 4. žumpa, 5. spevnená plocha, 6. vonkajšie schody</t>
    </r>
  </si>
  <si>
    <t xml:space="preserve">EURO-MONT, s.r.o., zastúpená: Stanislavom Dindom - konateľ spoločnosti </t>
  </si>
  <si>
    <t xml:space="preserve">Lesy SR/k. ú. Bojnice//220 </t>
  </si>
  <si>
    <r>
      <t>Stavby:</t>
    </r>
    <r>
      <rPr>
        <sz val="11"/>
        <rFont val="Times New Roman"/>
        <family val="1"/>
      </rPr>
      <t xml:space="preserve"> 1. 510 rodinný dom s. č. 795, na pozemku KN-C p. č. 750, </t>
    </r>
    <r>
      <rPr>
        <b/>
        <i/>
        <sz val="11"/>
        <rFont val="Times New Roman"/>
        <family val="1"/>
      </rPr>
      <t xml:space="preserve">Pozemky: </t>
    </r>
    <r>
      <rPr>
        <sz val="11"/>
        <rFont val="Times New Roman"/>
        <family val="1"/>
      </rPr>
      <t xml:space="preserve">1. pozemok KN – C p. č. 750,  zastavané plochy a nádvoria o výmere 453 m², </t>
    </r>
    <r>
      <rPr>
        <b/>
        <i/>
        <sz val="11"/>
        <rFont val="Times New Roman"/>
        <family val="1"/>
      </rPr>
      <t>Stavby neevidované na LV:</t>
    </r>
    <r>
      <rPr>
        <sz val="11"/>
        <rFont val="Times New Roman"/>
        <family val="1"/>
      </rPr>
      <t xml:space="preserve"> 1. stavba prístrešku bez súp. čísla na parcele KN „C“ č. 50,2. plot odd. pozemok od suseda v časti záhrady, 3. plot odd. pozemok v časti dvora do záhradky, 4. plot odd. pozemok od ulice v časti predzáhradky, 5. plot odd. pozemok od ulice pri vrátach, časť 1, 6. plot odd. pozemok od ulice pri vrátach časť 2, opporný múr betónový do suseda, 8. oporný múr betónový odd. dvor od záhrady, 9. vonkajšie schody bez oporného múrika umožňujúce vstup do záhrady, 10. spevnené plochy betónové, 11. spevnené plochy z mramoru pred prístreškom, 12.oporný múr betónový odd. dvor od suseda, 13. spevnené plochy betónové – behúne na auto, 14. spevnené plochy betónové – spojovacie chodníky, 15. vonkajšie schody bez oporného múrika vedľa domu, 16. umelé jazierko na teréne, 17. zberná povrchová šachta na vodu s osadením pri dome, 18. zberná šachtička z dlažobných kociek v rohu stavby od ulice, 19. prípojka elektriny, </t>
    </r>
  </si>
  <si>
    <t>Milan Kreth, rod. Kreth</t>
  </si>
  <si>
    <t>20. prípojka vody, 21. prípojka kanalizácie, 21 prípojka kanalizácie, 22. prípojka plynu, 23. bazén</t>
  </si>
  <si>
    <t>Lesy SR/k. ú. Topoľčianky/1053</t>
  </si>
  <si>
    <r>
      <t>Stavby:</t>
    </r>
    <r>
      <rPr>
        <sz val="11"/>
        <rFont val="Times New Roman"/>
        <family val="1"/>
      </rPr>
      <t xml:space="preserve"> 1. 400 adm. budova s. č. 597, na  pozemku KN-C p. č. 4774/13, </t>
    </r>
    <r>
      <rPr>
        <b/>
        <i/>
        <sz val="11"/>
        <rFont val="Times New Roman"/>
        <family val="1"/>
      </rPr>
      <t>Pozemky:</t>
    </r>
    <r>
      <rPr>
        <sz val="11"/>
        <rFont val="Times New Roman"/>
        <family val="1"/>
      </rPr>
      <t xml:space="preserve"> 1. pozemok KN – C p. č. 4774/13,  zastavané plochy a nádvoria o výmere 255 m², 2. pozemok KN – C p. č. 4774/14,  zastavané plochy a nádvoria o výmere 719 m², </t>
    </r>
    <r>
      <rPr>
        <b/>
        <i/>
        <sz val="11"/>
        <rFont val="Times New Roman"/>
        <family val="1"/>
      </rPr>
      <t>Stavby neevidované na LV:</t>
    </r>
    <r>
      <rPr>
        <sz val="11"/>
        <rFont val="Times New Roman"/>
        <family val="1"/>
      </rPr>
      <t>1. prípojka elektriny, 2. prípojka kanalizácie, 3. septik, 4. prípojka plynu, 5. prípojka vody, 6. vonkajšie schody umožňujúce hlavný vstup, 7. spevnené plochy z betónu, 8. spevnené plochy z asfaltu</t>
    </r>
  </si>
  <si>
    <t>Ing. Ivan Kukučka, rod. Kukučka</t>
  </si>
  <si>
    <t>5.6 pojazdná manipulačná technika na ložné a skladovacie operácie</t>
  </si>
  <si>
    <t>SAS – R.S., s.r.o.,, zastúpená: Alexandrom Soukupom, konateľom spoločnosti</t>
  </si>
  <si>
    <t>Lesný kolesový traktor</t>
  </si>
  <si>
    <t>Elena Boháčiková, rod. Vranová</t>
  </si>
  <si>
    <t>TATRA T 815</t>
  </si>
  <si>
    <t>Marcel Mitter, rod. Mitter</t>
  </si>
  <si>
    <t>8.3 špeciálne prívesy a návesy</t>
  </si>
  <si>
    <t>autogreder</t>
  </si>
  <si>
    <t>Alexander Agócs,  rod. Agócs</t>
  </si>
  <si>
    <t>Kúpna cena</t>
  </si>
  <si>
    <t>Lesy SR, š.p./k.ú.Krásno nad Kysucou/28</t>
  </si>
  <si>
    <r>
      <t xml:space="preserve">Stavby: </t>
    </r>
    <r>
      <rPr>
        <sz val="11"/>
        <rFont val="Times New Roman"/>
        <family val="1"/>
      </rPr>
      <t>1. 500 Obytný dom č.s. 1117 s. č. 1117,  na pozemku KN – C p. č.  226,</t>
    </r>
    <r>
      <rPr>
        <b/>
        <i/>
        <sz val="11"/>
        <rFont val="Times New Roman"/>
        <family val="1"/>
      </rPr>
      <t xml:space="preserve"> Pozemky:</t>
    </r>
    <r>
      <rPr>
        <sz val="11"/>
        <rFont val="Times New Roman"/>
        <family val="1"/>
      </rPr>
      <t xml:space="preserve"> 1. pozemok KN–C p. č. 226, Zastavané plochy a nádvoria o výmere 152 m², </t>
    </r>
    <r>
      <rPr>
        <b/>
        <i/>
        <sz val="11"/>
        <rFont val="Times New Roman"/>
        <family val="1"/>
      </rPr>
      <t>Stavby neevidované na LV:</t>
    </r>
    <r>
      <rPr>
        <sz val="11"/>
        <rFont val="Times New Roman"/>
        <family val="1"/>
      </rPr>
      <t xml:space="preserve"> 1. Plot predzáhradky, 2. prípojka vody, 3.prípojka kanalizácie, 4. prípojka plynu, 5. prípojka elektro, 6. žumpa, 7. zámková dlažba</t>
    </r>
  </si>
  <si>
    <t>Mária Tomášková, rod. Jantošová</t>
  </si>
  <si>
    <t>Lesy SR, š.p.,/k.ú. Skýcov/ 315</t>
  </si>
  <si>
    <r>
      <t>Stavby:</t>
    </r>
    <r>
      <rPr>
        <sz val="11"/>
        <rFont val="Times New Roman"/>
        <family val="1"/>
      </rPr>
      <t xml:space="preserve"> 1. 400 lesovňa s. č. 297,  na pozemku KN – C p. č. 220/8, </t>
    </r>
    <r>
      <rPr>
        <b/>
        <i/>
        <sz val="11"/>
        <rFont val="Times New Roman"/>
        <family val="1"/>
      </rPr>
      <t>Pozemky</t>
    </r>
    <r>
      <rPr>
        <sz val="11"/>
        <rFont val="Times New Roman"/>
        <family val="1"/>
      </rPr>
      <t xml:space="preserve">: 1. pozemok KN–C p. č. 220/1, Zastavané plochy a nádvoria o výmere 351 m², 2. pozemok KN–C p. č. 220/8, Zastavané plochy a nádvoria o výmere 159 m², </t>
    </r>
    <r>
      <rPr>
        <b/>
        <i/>
        <sz val="11"/>
        <rFont val="Times New Roman"/>
        <family val="1"/>
      </rPr>
      <t>Stavby neevidované na LV</t>
    </r>
    <r>
      <rPr>
        <sz val="11"/>
        <rFont val="Times New Roman"/>
        <family val="1"/>
      </rPr>
      <t>:1. vodovodná prípojka rPE DN 40, p. č. 220/2, 2. murovaná vodomerná šachta na p. č. 220/2, 3. kanalizačná prípojka kamenina DN 125, p. č. 220/1 a 224,4. murovaná žumpa na p. č. 220/7,5. plynová prípojka DN 25 na p. č. 220/1 a 220/2,6. El. 3.fáz. vzdušná prípojka, p. č. 220/1,2 , 7. vonkajšie betónové schody na p. č. 220/8</t>
    </r>
  </si>
  <si>
    <t>Augustín Lisý, rod. Lisý a manželka Mária Lisá, rod. Žiaková</t>
  </si>
  <si>
    <t>Lesy SR, š.p./k.ú Jasenie/ 38</t>
  </si>
  <si>
    <r>
      <t>Stavby</t>
    </r>
    <r>
      <rPr>
        <sz val="11"/>
        <rFont val="Times New Roman"/>
        <family val="1"/>
      </rPr>
      <t xml:space="preserve">: 1. 510  STAVBA  s. č. 119, na pozemku KN – C p. č. 1463/1, </t>
    </r>
    <r>
      <rPr>
        <b/>
        <i/>
        <sz val="11"/>
        <rFont val="Times New Roman"/>
        <family val="1"/>
      </rPr>
      <t>Pozemky:</t>
    </r>
    <r>
      <rPr>
        <sz val="11"/>
        <rFont val="Times New Roman"/>
        <family val="1"/>
      </rPr>
      <t xml:space="preserve"> 1. pozemok KN–C p. č. 1463/1, zastavané plochy a nádvoria o výmere 80 m², 2. pozemok KN–C p. č. 1463/2, zastavané plochy a nádvoria o výmere 244 m², Stavby neeevidované na LV:1. hospodárska budova p. č. 1463/1 a 1462, 2. vodovodná prípojka, 3. kanalizačná prípojka, 4. NN prípojka</t>
    </r>
  </si>
  <si>
    <t>Ing. Václav  Ondruš, rod. Ondruš a manželka Ing. Vlasta  Ondrušová, rod. Ťavodová</t>
  </si>
  <si>
    <t>Lesy SR, š.p./k.ú. Nová Baňa/ 662 a 6579</t>
  </si>
  <si>
    <r>
      <t>Stavby</t>
    </r>
    <r>
      <rPr>
        <sz val="11"/>
        <rFont val="Times New Roman"/>
        <family val="1"/>
      </rPr>
      <t xml:space="preserve">:1. 510  rod. dom s. č. 353, na pozemku KN – C p. č. 1747/2, 2. 700  hospodárska budova s. č. 668, na pozemku KN – C  p. č. 1747/3, </t>
    </r>
    <r>
      <rPr>
        <b/>
        <i/>
        <sz val="11"/>
        <rFont val="Times New Roman"/>
        <family val="1"/>
      </rPr>
      <t>Pozemky</t>
    </r>
    <r>
      <rPr>
        <sz val="11"/>
        <rFont val="Times New Roman"/>
        <family val="1"/>
      </rPr>
      <t xml:space="preserve">:1. pozemok KN–C p. č. 1859/4, zastavané plochy a nádvoria o výmere 25 m², </t>
    </r>
    <r>
      <rPr>
        <b/>
        <i/>
        <sz val="11"/>
        <rFont val="Times New Roman"/>
        <family val="1"/>
      </rPr>
      <t>Stavby neevidované na LV</t>
    </r>
    <r>
      <rPr>
        <sz val="11"/>
        <rFont val="Times New Roman"/>
        <family val="1"/>
      </rPr>
      <t>: 1. oplotenie pozemku, 2. vodovodná prípojka, 3. žumpa, 4. kanalizačná prípojka, 5. elektrická prípojka, 6. spevnené plochy</t>
    </r>
  </si>
  <si>
    <t>Anton Šimonek, rod. Šimonek a manželka Anna Šimoneková, rod. Borošová</t>
  </si>
  <si>
    <t>Lesy SR, š.p./k.ú. Č.Záhorská Bystrica/1536</t>
  </si>
  <si>
    <r>
      <t>Pozemky</t>
    </r>
    <r>
      <rPr>
        <sz val="11"/>
        <rFont val="Times New Roman"/>
        <family val="1"/>
      </rPr>
      <t xml:space="preserve">: 1. pozemok KN–C p. č. 3123/2, Ostatné plochy o výmere 581 m²
</t>
    </r>
  </si>
  <si>
    <t>JUDr. Silvia Fajtáková, rod. Fajtáková</t>
  </si>
  <si>
    <t>Správca/ K.ú./ LV č.</t>
  </si>
  <si>
    <t>Identifikácia prebytočnéhoNM štátu</t>
  </si>
  <si>
    <t xml:space="preserve"> Sk</t>
  </si>
  <si>
    <t>Lesy SR, š.p./k.ú. Donovaly /58</t>
  </si>
  <si>
    <r>
      <t>Stavby</t>
    </r>
    <r>
      <rPr>
        <b/>
        <sz val="11"/>
        <rFont val="Times New Roman"/>
        <family val="1"/>
      </rPr>
      <t>: 1.</t>
    </r>
    <r>
      <rPr>
        <sz val="11"/>
        <rFont val="Times New Roman"/>
        <family val="1"/>
      </rPr>
      <t xml:space="preserve"> 720 REKREAČNÁ CHATA s. č. 352, na  pozemku KN- C p. č. 2014, 2. 700 HOSP. BUDOVA-SAUNA s. č. 280, na pozemku KN- C p. č. 2017, 3. 700 HOSP. BUDOVA-SAUNA s. č. 280, na pozemku KN- C p. č. 2018, </t>
    </r>
    <r>
      <rPr>
        <b/>
        <sz val="11"/>
        <rFont val="Times New Roman"/>
        <family val="1"/>
      </rPr>
      <t>Pozemky</t>
    </r>
    <r>
      <rPr>
        <sz val="11"/>
        <rFont val="Times New Roman"/>
        <family val="1"/>
      </rPr>
      <t>:1. pozemok KN–C p. č. 2014, Zastavané plochy a nádvoria o výmere 172 m², 2. pozemok KN–C p. č. 2017, Zastavané plochy a nádvoria o výmere 41 m², 3. pozemok KN–C p. č. 2018,  Zastavané plochy a nádvoria o výmere 85 m²,</t>
    </r>
    <r>
      <rPr>
        <b/>
        <i/>
        <sz val="11"/>
        <rFont val="Times New Roman"/>
        <family val="1"/>
      </rPr>
      <t xml:space="preserve"> Stavby neevidované na LV</t>
    </r>
    <r>
      <rPr>
        <sz val="11"/>
        <rFont val="Times New Roman"/>
        <family val="1"/>
      </rPr>
      <t>: 1. prípojka vody, 2. prípojka elektro, 3. žumpa, 4. prípojka kanalizácie,5. spevnené plochy</t>
    </r>
  </si>
  <si>
    <t>Ing. Pavol Štefánek, rod. Štefánek</t>
  </si>
  <si>
    <t>Lesy SR, š.p./k.ú.Habovka/ 15</t>
  </si>
  <si>
    <r>
      <t>Stavby</t>
    </r>
    <r>
      <rPr>
        <b/>
        <sz val="10.5"/>
        <rFont val="Times New Roman"/>
        <family val="1"/>
      </rPr>
      <t xml:space="preserve">: </t>
    </r>
    <r>
      <rPr>
        <sz val="10.5"/>
        <rFont val="Times New Roman"/>
        <family val="1"/>
      </rPr>
      <t xml:space="preserve">1. HÁJENKA ČISTINY súp.č. 229, na pozemku KN–C p.č. 1968/3 (na LV nie je kód stavby), 2. HOSP. BUDOVA ČISTINY súp.č. 2003, na pozemku KN–C p.č. 1968/4 (na LV nie je kód stavby), </t>
    </r>
    <r>
      <rPr>
        <b/>
        <i/>
        <sz val="10.5"/>
        <rFont val="Times New Roman"/>
        <family val="1"/>
      </rPr>
      <t>Pozemky</t>
    </r>
    <r>
      <rPr>
        <b/>
        <sz val="10.5"/>
        <rFont val="Times New Roman"/>
        <family val="1"/>
      </rPr>
      <t>:</t>
    </r>
    <r>
      <rPr>
        <sz val="10.5"/>
        <rFont val="Times New Roman"/>
        <family val="1"/>
      </rPr>
      <t xml:space="preserve"> 1. pozemok KN–C p.č. 1968/2, druh pozemku: Zastavané plochy a nádvoria o výmere 212 m2, 2. pozemok KN–C p.č. 1968/3, druh pozemku: Zastavané plochy a nádvoria o výmere  97 m2, 3. pozemok KN–C p.č. 1968/4, druh pozemku: Zastavané plochy a nádvoria o výmere   93 m2, 4. pozemok KN–C p.č. 1968/5, druh pozemku: Zastavané plochy a nádvoria o výmere 809 m2, 5. pozemok KN–C p.č. 1968/6, druh pozemku: Zastavané plochy a nádvoria o výmere  312 m2, 6. pozemok KN–C p.č. 1968/8, druh pozemku: Zastavané plochy a nádvoria o výmere 2152m2, </t>
    </r>
    <r>
      <rPr>
        <b/>
        <i/>
        <sz val="10.5"/>
        <rFont val="Times New Roman"/>
        <family val="1"/>
      </rPr>
      <t>Stavby neevidované na LV:</t>
    </r>
    <r>
      <rPr>
        <sz val="10.5"/>
        <rFont val="Times New Roman"/>
        <family val="1"/>
      </rPr>
      <t>1.Plot – Strojové pletivo, kovové stĺpiky v zemi, 2. Plot – Strojové pletivo, kovové stĺpiky v bet. Päťkách, 3.Drevený plot, 4. Vodovodná prípojka, 5. Elektrická prípojka, 6. Betónové chodníky</t>
    </r>
  </si>
  <si>
    <t>Ján Šimun, rod. Šimun</t>
  </si>
  <si>
    <t>Lesy SR/k.ú.Teplá/541</t>
  </si>
  <si>
    <r>
      <t>Stavby</t>
    </r>
    <r>
      <rPr>
        <b/>
        <sz val="10.5"/>
        <rFont val="Times New Roman"/>
        <family val="1"/>
      </rPr>
      <t>:</t>
    </r>
    <r>
      <rPr>
        <sz val="10.5"/>
        <rFont val="Times New Roman"/>
        <family val="1"/>
      </rPr>
      <t xml:space="preserve">1. 400 Okál, súp. č. 176 na pozemku KN-C parc. číslo 5, </t>
    </r>
    <r>
      <rPr>
        <b/>
        <i/>
        <sz val="10.5"/>
        <rFont val="Times New Roman"/>
        <family val="1"/>
      </rPr>
      <t>Pozemky</t>
    </r>
    <r>
      <rPr>
        <b/>
        <sz val="10.5"/>
        <rFont val="Times New Roman"/>
        <family val="1"/>
      </rPr>
      <t>:</t>
    </r>
    <r>
      <rPr>
        <sz val="10.5"/>
        <rFont val="Times New Roman"/>
        <family val="1"/>
      </rPr>
      <t xml:space="preserve"> Právny vzťah k pozemku nie je evidovaný na liste vlastníctva, pozemok je nevysporiadaný, </t>
    </r>
    <r>
      <rPr>
        <b/>
        <i/>
        <sz val="10.5"/>
        <rFont val="Times New Roman"/>
        <family val="1"/>
      </rPr>
      <t>Stavby neevidované na LV</t>
    </r>
    <r>
      <rPr>
        <b/>
        <sz val="10.5"/>
        <rFont val="Times New Roman"/>
        <family val="1"/>
      </rPr>
      <t xml:space="preserve">: </t>
    </r>
    <r>
      <rPr>
        <sz val="10.5"/>
        <rFont val="Times New Roman"/>
        <family val="1"/>
      </rPr>
      <t>1.oplotenie pozemku, 2. studňa, Vonkajšie úpravy: 3. vodomerná šachta, 4. vodovodná prípojka, 5. kanalizačná prípojka, 6. žumpa, 7. spevnené plochy betónové, 8. vonkajšie schody</t>
    </r>
  </si>
  <si>
    <t>Mária Beňová, rod. Trhanová</t>
  </si>
  <si>
    <t>Lesy SR/k.ú. Kopernica/322</t>
  </si>
  <si>
    <r>
      <t>Stavby</t>
    </r>
    <r>
      <rPr>
        <b/>
        <sz val="10.5"/>
        <rFont val="Times New Roman"/>
        <family val="1"/>
      </rPr>
      <t>:</t>
    </r>
    <r>
      <rPr>
        <sz val="10.5"/>
        <rFont val="Times New Roman"/>
        <family val="1"/>
      </rPr>
      <t xml:space="preserve"> 1.  510 rodinný dom súp. č. 86, na pozemku KN-C parc. číslo 322, </t>
    </r>
    <r>
      <rPr>
        <b/>
        <i/>
        <sz val="10.5"/>
        <rFont val="Times New Roman"/>
        <family val="1"/>
      </rPr>
      <t>Pozemky</t>
    </r>
    <r>
      <rPr>
        <b/>
        <sz val="10.5"/>
        <rFont val="Times New Roman"/>
        <family val="1"/>
      </rPr>
      <t>:</t>
    </r>
    <r>
      <rPr>
        <sz val="10.5"/>
        <rFont val="Times New Roman"/>
        <family val="1"/>
      </rPr>
      <t xml:space="preserve"> Právny vzťah k pozemku nie je evidovaný na liste vlastníctva, pozemok je nevysporiadaný, </t>
    </r>
    <r>
      <rPr>
        <b/>
        <i/>
        <sz val="10.5"/>
        <rFont val="Times New Roman"/>
        <family val="1"/>
      </rPr>
      <t>Stavby neevidované na LV:</t>
    </r>
    <r>
      <rPr>
        <sz val="10.5"/>
        <rFont val="Times New Roman"/>
        <family val="1"/>
      </rPr>
      <t xml:space="preserve"> 1. hospodárska budova na pozemku KN-C parc. číslo 322, 2. plot uličný, 3. plot bočný; Vonkajšie úpravy: 4. vodovodná prípojka, 5. vodomerná šachta, 6. elektrická prípojka, 7. vonkajšie schody betónové, 8. spevnené plochy betónové.</t>
    </r>
  </si>
  <si>
    <t>Jozef Okuliar, rod. Okuliar a manželka Anna Okuliarová, rod. Slaninová</t>
  </si>
  <si>
    <t>Lesy SR/k.ú. Horné Motešice/266</t>
  </si>
  <si>
    <t>Hedviga Slaninová, rod. Libiaková</t>
  </si>
  <si>
    <t xml:space="preserve">Lesy SR/k. ú. Gribov/70 </t>
  </si>
  <si>
    <r>
      <t xml:space="preserve">Stavby: </t>
    </r>
    <r>
      <rPr>
        <sz val="10.5"/>
        <rFont val="Times New Roman"/>
        <family val="1"/>
      </rPr>
      <t xml:space="preserve">1. 400 Hájenka s. č. 46, na pozemku KN – C p. č.144/2, </t>
    </r>
    <r>
      <rPr>
        <b/>
        <i/>
        <sz val="10.5"/>
        <rFont val="Times New Roman"/>
        <family val="1"/>
      </rPr>
      <t xml:space="preserve">Pozemky: </t>
    </r>
    <r>
      <rPr>
        <sz val="10.5"/>
        <rFont val="Times New Roman"/>
        <family val="1"/>
      </rPr>
      <t xml:space="preserve">1. pozemok KN-C p. č. 144/1, Zastavané plochy a nádvoria o výmere 1259 m², 2. pozemok KN-C p. č. 144/2, Zastavané plochy a nádvoria o výmere 97 m², Stavby neevidované na LV: 1. Kanalizačná prípojka, 2. Vonkajšie schody, 3. Žumpa
</t>
    </r>
  </si>
  <si>
    <t>Zdeno Demeter, rod. Demeter a manželka Alena Demeterová, rod. Gorolová</t>
  </si>
  <si>
    <t>Lesy SR/k. ú. Horná Lehota /480 a 1466</t>
  </si>
  <si>
    <r>
      <t>Stavby:</t>
    </r>
    <r>
      <rPr>
        <sz val="10.5"/>
        <rFont val="Times New Roman"/>
        <family val="1"/>
      </rPr>
      <t xml:space="preserve"> 1. 400 Stavba s. č. 773, na pozemku KN – C p. č.1311, </t>
    </r>
    <r>
      <rPr>
        <b/>
        <i/>
        <sz val="10.5"/>
        <rFont val="Times New Roman"/>
        <family val="1"/>
      </rPr>
      <t>Pozemky:</t>
    </r>
    <r>
      <rPr>
        <sz val="10.5"/>
        <rFont val="Times New Roman"/>
        <family val="1"/>
      </rPr>
      <t>1. pozemok KN–C  p. č. 1311, zastavané plochy a nádvoria o výmere 26 m²,  Stavby neevidované na LV: 1. dreváreň na p. č. KN 1311, 2.  prípojka vody, 3.  prípojka kanalizácie</t>
    </r>
  </si>
  <si>
    <t>Radovan  Antalič, rod. Antalič</t>
  </si>
  <si>
    <t xml:space="preserve">Lesy SR/k. ú. Záhorská Bystrica/1536 </t>
  </si>
  <si>
    <r>
      <t>Pozemky</t>
    </r>
    <r>
      <rPr>
        <sz val="10.5"/>
        <rFont val="Times New Roman"/>
        <family val="1"/>
      </rPr>
      <t>: 1. pozemok KN-C p. č. 2909, Zastavané plochy a nádvoria o výmere 31 m², 2. pozemok KN-C p. č. 2912/17, Ostatné plochy o výmere 882 m²</t>
    </r>
  </si>
  <si>
    <t>Ing. Nina Makarianová, rod. Ondrejčáková</t>
  </si>
  <si>
    <r>
      <t>Pozemky</t>
    </r>
    <r>
      <rPr>
        <sz val="10.5"/>
        <rFont val="Times New Roman"/>
        <family val="1"/>
      </rPr>
      <t>:1. pozemok KN-C p. č. 2944, Zastavané plochy a nádvoria o výmere 35 m², 2. pozemok KN-C p. č. 2949/9, Ostatné plochy o výmere 407 m²</t>
    </r>
  </si>
  <si>
    <t>Ivan Dobrucký, rod. Dobrucký, nar. 08.06.1938 a manželka Darina Dobrucká rod. Chúpek – Chlebišová</t>
  </si>
  <si>
    <r>
      <t>Pozemky:</t>
    </r>
    <r>
      <rPr>
        <sz val="10.5"/>
        <rFont val="Times New Roman"/>
        <family val="1"/>
      </rPr>
      <t xml:space="preserve"> 1. pozemok KN-C p. č. 3038/2, Ostatné plochy o výmere 112 m²</t>
    </r>
  </si>
  <si>
    <t>MUDr. Igor Lukáč rod. Lukáč a manželka PhDr. Anna Lukáčová rod. Surová</t>
  </si>
  <si>
    <t xml:space="preserve">Lesy SR/ k. ú. Jedľové Kostoľany/2218 </t>
  </si>
  <si>
    <r>
      <t>Stavby</t>
    </r>
    <r>
      <rPr>
        <sz val="10.5"/>
        <rFont val="Times New Roman"/>
        <family val="1"/>
      </rPr>
      <t xml:space="preserve">: 1. 400 lesovňa s. č. 517, na pozemku KN – C p. č. 1959/2, 2. 400 hosp. budova s. č. 660, na pozemku KN – C p. č. 1959/3, </t>
    </r>
    <r>
      <rPr>
        <b/>
        <i/>
        <sz val="10.5"/>
        <rFont val="Times New Roman"/>
        <family val="1"/>
      </rPr>
      <t>Pozemky:</t>
    </r>
    <r>
      <rPr>
        <sz val="10.5"/>
        <rFont val="Times New Roman"/>
        <family val="1"/>
      </rPr>
      <t xml:space="preserve"> 1. pozemok KN–C  p. č. 1959/2, zastavané plochy a nádvoria o výmere 156 m², 2. pozemok KN–C  p. č. 1959/3, zastavané plochy a nádvoria o výmere 138 m², </t>
    </r>
    <r>
      <rPr>
        <b/>
        <i/>
        <sz val="10.5"/>
        <rFont val="Times New Roman"/>
        <family val="1"/>
      </rPr>
      <t xml:space="preserve">Stavby neevidované na LV: </t>
    </r>
    <r>
      <rPr>
        <sz val="10.5"/>
        <rFont val="Times New Roman"/>
        <family val="1"/>
      </rPr>
      <t>1. uličný a bočný plot, 2. vodovodná prípojka rPE  DN 25, 3. kanalizačná prípojka kamenina DN 125, 4. vonkajšie betónové schody s úpravou terazzo, 5. podzemná klenbová pivnica</t>
    </r>
  </si>
  <si>
    <t>Ivan Chudík, rod. Chudík</t>
  </si>
  <si>
    <t>Lesy SR/k. ú. Orlové/4150</t>
  </si>
  <si>
    <r>
      <t>Pozemky: 1.</t>
    </r>
    <r>
      <rPr>
        <sz val="10.5"/>
        <rFont val="Times New Roman"/>
        <family val="1"/>
      </rPr>
      <t>. pozemok KN-C p. č. 1217/35, Zastavané plochy a nádvoria o výmere 134 m², 2. pozemok KN-C p. č. 1217/36, Zastavané plochy a nádvoria o výmere 6681 m², 3. pozemok KN-C p. č. 1217/37, Zastavané plochy a nádvoria o výmere, 625 m², 4. pozemok KN-C p. č. 1228, Ostatné plochy o výmere 424 m²</t>
    </r>
  </si>
  <si>
    <t>TEPLÁREŇ, a.s., Považská Bystrica, zastúpená: Ing. Jánom Budayom – predsedom predstavenstva a Ing. Stanislavom Bednárom – členom predstavenstva</t>
  </si>
  <si>
    <t>Lesy SR/</t>
  </si>
  <si>
    <t xml:space="preserve"> €</t>
  </si>
  <si>
    <t xml:space="preserve">Lesy SR/ k. ú. Krahule/ 97 </t>
  </si>
  <si>
    <r>
      <t>Stavba:</t>
    </r>
    <r>
      <rPr>
        <sz val="10.5"/>
        <rFont val="Times New Roman"/>
        <family val="1"/>
      </rPr>
      <t xml:space="preserve"> 1. 701 Budova, s. č. 1 na pozemku KN-C, p. č. 286,</t>
    </r>
    <r>
      <rPr>
        <b/>
        <sz val="10.5"/>
        <rFont val="Times New Roman"/>
        <family val="1"/>
      </rPr>
      <t xml:space="preserve"> </t>
    </r>
    <r>
      <rPr>
        <b/>
        <i/>
        <sz val="10.5"/>
        <rFont val="Times New Roman"/>
        <family val="1"/>
      </rPr>
      <t xml:space="preserve">Pozemky: </t>
    </r>
    <r>
      <rPr>
        <sz val="10.5"/>
        <rFont val="Times New Roman"/>
        <family val="1"/>
      </rPr>
      <t>1. pozemok KN-C p. č. 286, Zastavané plochy a nádvoria o výmere 799 m</t>
    </r>
    <r>
      <rPr>
        <i/>
        <sz val="10.5"/>
        <rFont val="Times New Roman"/>
        <family val="1"/>
      </rPr>
      <t xml:space="preserve">2
</t>
    </r>
  </si>
  <si>
    <t>Ing. Jaroslav Molda, rod. Molda</t>
  </si>
  <si>
    <t xml:space="preserve">Lesy SR/k. ú. Levice/2172 </t>
  </si>
  <si>
    <r>
      <t>Pozemky:</t>
    </r>
    <r>
      <rPr>
        <sz val="10.5"/>
        <rFont val="Times New Roman"/>
        <family val="1"/>
      </rPr>
      <t xml:space="preserve"> 1. pozemok KN-C p. č. 213/3, Ostatné plochy o výmere 420 m²</t>
    </r>
  </si>
  <si>
    <t>Geodetická kancelária URBAN – LAUKO, spol. s r.o.,zastúpená : Ing. Pavlom Laukom, konateľom a Ing. Jozefom Urbanom, konateľom spoločnosti</t>
  </si>
  <si>
    <t>P. č.</t>
  </si>
  <si>
    <t>Predávaný hnuteľný majetok</t>
  </si>
  <si>
    <t>Kúpna suma</t>
  </si>
  <si>
    <t>Lesy SR</t>
  </si>
  <si>
    <t xml:space="preserve">osobný automobil </t>
  </si>
  <si>
    <t>Juraj Stehlík, rod. Stehlík</t>
  </si>
  <si>
    <t>Ján Malatinec, rod. Malatinec</t>
  </si>
  <si>
    <t>Ing. Milan Šimoník, rod. Šimoník</t>
  </si>
  <si>
    <t>Ing. Martin Kalamár, rod. Kalamár</t>
  </si>
  <si>
    <t>Traktor kolesový poľnohospodársky</t>
  </si>
  <si>
    <t>GLS - GREEN LOGISTIC SERVICES, s.r.o., zastúpená Tiborom Poláčkom, konateľom spoločnosti</t>
  </si>
  <si>
    <t>Kolesový traktor</t>
  </si>
  <si>
    <t>Marek Kalman, rod. Kalman</t>
  </si>
  <si>
    <t>Milan Siekela, rod. Siekela</t>
  </si>
  <si>
    <t>Michal Mráz, rod. Mráz</t>
  </si>
  <si>
    <t>Anton Uhnák, rod. Uhnák</t>
  </si>
  <si>
    <t>Lesy SR/k.ú. Rovné/ 41</t>
  </si>
  <si>
    <r>
      <t>Stavby:</t>
    </r>
    <r>
      <rPr>
        <sz val="10.5"/>
        <rFont val="Times New Roman"/>
        <family val="1"/>
      </rPr>
      <t xml:space="preserve"> 1. 700 lesovňa Rovné s. č. 30 na pozemku KN – C p. č. 36/4, 2. 700 dielňa s garážou s. č. 153 na pozemku KN – C p. č. 36/5</t>
    </r>
  </si>
  <si>
    <t>Mgr. Zuzana Fábryová, rod. Jakabíková</t>
  </si>
  <si>
    <t>Lesy SR/k. ú. Dubnica nad Váhom/2988</t>
  </si>
  <si>
    <r>
      <t>Pozemky:</t>
    </r>
    <r>
      <rPr>
        <sz val="10.5"/>
        <rFont val="Times New Roman"/>
        <family val="1"/>
      </rPr>
      <t>p. č. 3239/10, Zastavané plochy a nádvoria o výmere 403 m²</t>
    </r>
  </si>
  <si>
    <t>Rastislav Holas, rod. Holas</t>
  </si>
  <si>
    <t>Lesy SR/k. ú. Zliechov /127</t>
  </si>
  <si>
    <r>
      <t xml:space="preserve">Stavby: </t>
    </r>
    <r>
      <rPr>
        <sz val="10.5"/>
        <rFont val="Times New Roman"/>
        <family val="1"/>
      </rPr>
      <t xml:space="preserve">1. 400 Hájenka, s. č. 345, na pozemku KN-C p. č. 1494/2, </t>
    </r>
    <r>
      <rPr>
        <b/>
        <i/>
        <sz val="10.5"/>
        <rFont val="Times New Roman"/>
        <family val="1"/>
      </rPr>
      <t xml:space="preserve">Pozemky: </t>
    </r>
    <r>
      <rPr>
        <sz val="10.5"/>
        <rFont val="Times New Roman"/>
        <family val="1"/>
      </rPr>
      <t>1. pozemok KN-C p. č. 1494/1, Zastavané plochy a nádvoria o výmere 12 m2, 2. pozemok KN-C p. č. 1494/2, Zastavané plochy a nádvoria o výmere 47 m2</t>
    </r>
  </si>
  <si>
    <t>MUDr. Pavel Mičiak, rod. Mičiak</t>
  </si>
  <si>
    <t>Lesy SR/k. ú. Nižná Boca /144</t>
  </si>
  <si>
    <r>
      <t>Stavby</t>
    </r>
    <r>
      <rPr>
        <sz val="11"/>
        <rFont val="Times New Roman"/>
        <family val="1"/>
      </rPr>
      <t xml:space="preserve">: 1.400  HÁJENKA s. č. 90 na pozemku KN-C p. č. 14/8, 2. 400 HOSPOD. BUDOVA s. č. 178 na pozemku KN-C p. č. 14/9, 3. SKLAD s. č. 179 na pozemku KN-C p. č. 14/10, </t>
    </r>
    <r>
      <rPr>
        <b/>
        <i/>
        <sz val="11"/>
        <rFont val="Times New Roman"/>
        <family val="1"/>
      </rPr>
      <t>Pozemky</t>
    </r>
    <r>
      <rPr>
        <sz val="11"/>
        <rFont val="Times New Roman"/>
        <family val="1"/>
      </rPr>
      <t xml:space="preserve">: 1.  pozemok KN-C p. č. 14/3, Zastavané plochy a nádvoria o výmere 995 m2, 2.  pozemok KN-C p. č. 14/8, Zastavané plochy a nádvoria o výmere 134 m2, 3.  pozemok KN-C p. č. 14/9, Zastavané plochy a nádvoria o výmere 66 m2, 4. pozemok KN-C p. č. 14/10, Zastavané plochy a nádvoria o výmere 8 m2, </t>
    </r>
    <r>
      <rPr>
        <b/>
        <i/>
        <sz val="11"/>
        <rFont val="Times New Roman"/>
        <family val="1"/>
      </rPr>
      <t>Stavby neevidované na LV</t>
    </r>
    <r>
      <rPr>
        <sz val="11"/>
        <rFont val="Times New Roman"/>
        <family val="1"/>
      </rPr>
      <t>: 1.vodovodná prípojka, 2. žumpa, 3. kanalizačná prípojka, 4. vonkajšie schody</t>
    </r>
  </si>
  <si>
    <t>Ing. Bohumír Švanda, rod. Švanda a manželka Eva Švandová, rod. Šúleková</t>
  </si>
  <si>
    <t xml:space="preserve">Lesy SR/ k. ú. Likavka//676 </t>
  </si>
  <si>
    <r>
      <t>Stavby:</t>
    </r>
    <r>
      <rPr>
        <sz val="10.5"/>
        <rFont val="Times New Roman"/>
        <family val="1"/>
      </rPr>
      <t xml:space="preserve"> 1. 400 Horáreň s. č. 272 na pozemku KN-C p. č. 1731/2, 2. 400 hospodárska budova s. č. 1088 na pozemku KN-C p. č. 1731/3, </t>
    </r>
    <r>
      <rPr>
        <b/>
        <i/>
        <sz val="10.5"/>
        <rFont val="Times New Roman"/>
        <family val="1"/>
      </rPr>
      <t>Pozemky:</t>
    </r>
    <r>
      <rPr>
        <sz val="10.5"/>
        <rFont val="Times New Roman"/>
        <family val="1"/>
      </rPr>
      <t xml:space="preserve"> 1. pozemok KN-C p. č. 1731/1, Zastavané plochy a nádvoria o výmere 520 m2, 2. pozemok KN-C p. č. 1731/2, Zastavané plochy a nádvoria o výmere 94 m2, 3. pozemok KN-C p. č. 1731/3, Zastavané plochy a nádvoria o výmere 66 m2, </t>
    </r>
    <r>
      <rPr>
        <b/>
        <i/>
        <sz val="10.5"/>
        <rFont val="Times New Roman"/>
        <family val="1"/>
      </rPr>
      <t>Stavby neevidované na LV</t>
    </r>
    <r>
      <rPr>
        <sz val="10.5"/>
        <rFont val="Times New Roman"/>
        <family val="1"/>
      </rPr>
      <t>: 1. vodovodná prípojka, 2. kanalizačná prípojka, 3. septik, 4. vonkajšie schody pred vstupom, 5. schody na povalu</t>
    </r>
  </si>
  <si>
    <t>Augustín Zuskin, rod. Zuskin a manželka Oľga Zuskinová, rod. Sedláková</t>
  </si>
  <si>
    <t>Lesy SR/ k. ú. Grinava /570</t>
  </si>
  <si>
    <r>
      <t xml:space="preserve">Pozemok: </t>
    </r>
    <r>
      <rPr>
        <sz val="11"/>
        <rFont val="Times New Roman"/>
        <family val="1"/>
      </rPr>
      <t>1. Pozemok KN-C p. č. 2135/11, Zastavané plochy a nádvoria o výmere 45 m2</t>
    </r>
  </si>
  <si>
    <t>Zuzana Lachčinová, rod. Blašková; Pavol Blaško, rod. Blaško; Ing. Juraj Blaško, rod. Blaško a manželka Ing. Milada Blašková, rod. Halahijová</t>
  </si>
  <si>
    <t xml:space="preserve">Lesy SR/k. ú. Devín/302 </t>
  </si>
  <si>
    <r>
      <t xml:space="preserve">Pozemok: </t>
    </r>
    <r>
      <rPr>
        <sz val="10.5"/>
        <rFont val="Times New Roman"/>
        <family val="1"/>
      </rPr>
      <t>1. pozemok KN-C p. č. 1924/24, Zastavané plochy a nádvoria o výmere 12 m2</t>
    </r>
  </si>
  <si>
    <t>Ing. Eugen Huska, rod. Huska a manželka Ing. Darina Husková, rod. Bednarčíková</t>
  </si>
  <si>
    <t>Lesy SR/k. ú. Liptovská Sielnica /318</t>
  </si>
  <si>
    <r>
      <t xml:space="preserve">Pozemky: </t>
    </r>
    <r>
      <rPr>
        <sz val="10.5"/>
        <rFont val="Times New Roman"/>
        <family val="1"/>
      </rPr>
      <t>1. pozemok KN-C p. č. 1104/38, Zastavané plochy a nádvoria o výmere 17 m2, 2. pozemok KN-C p. č. 1104/39, Zastavané plochy a nádvoria o výmere 54 m2, 3. pozemok KN-C p. č. 1104/44, Ostatné plochy o výmere 3000 m2</t>
    </r>
  </si>
  <si>
    <t>Slovenský rybársky zväz – Rada Žilina, v zastúpení Ing. Ferdinandom Balážom – tajomníkom</t>
  </si>
  <si>
    <t xml:space="preserve">Lesy SR/k. ú. Malinová/196 </t>
  </si>
  <si>
    <r>
      <t xml:space="preserve">Pozemky: </t>
    </r>
    <r>
      <rPr>
        <sz val="10.5"/>
        <rFont val="Times New Roman"/>
        <family val="1"/>
      </rPr>
      <t>1. pozemok KN-C p. č. 1100/4, Zastavané plochy a nádvoria o výmere 60 m²</t>
    </r>
  </si>
  <si>
    <t>JUDr. Harald Stiffel, rod. Stiffe a manželka PhDr. Terézia Stiffelová, rod. Spustová,</t>
  </si>
  <si>
    <t>Lesy SR/k. ú. Gbely /5203</t>
  </si>
  <si>
    <r>
      <t>Stavby:</t>
    </r>
    <r>
      <rPr>
        <sz val="10.5"/>
        <rFont val="Times New Roman"/>
        <family val="1"/>
      </rPr>
      <t xml:space="preserve"> 1. 510 rodinný dom s. č. 1456, na pozemku KN–C p. č. 2289/2, 2. 400 hospod. budova s. č. 2306, na pozemku KN–C p. č. 2289/3,</t>
    </r>
    <r>
      <rPr>
        <b/>
        <i/>
        <sz val="10.5"/>
        <rFont val="Times New Roman"/>
        <family val="1"/>
      </rPr>
      <t xml:space="preserve"> Pozemky:</t>
    </r>
    <r>
      <rPr>
        <sz val="10.5"/>
        <rFont val="Times New Roman"/>
        <family val="1"/>
      </rPr>
      <t xml:space="preserve"> 1. pozemok KN–C p. č. 2289/1, zastavané plochy a nádvoria o výmere 779 m², 2. pozemok KN–C p. č. 2289/2, zastavané plochy a nádvoria o výmere 197 m², 3. pozemok KN – C p. č. 2289/3, zastavané plochy a nádvoria o výmere 157 m², </t>
    </r>
    <r>
      <rPr>
        <b/>
        <i/>
        <sz val="10.5"/>
        <rFont val="Times New Roman"/>
        <family val="1"/>
      </rPr>
      <t xml:space="preserve">Stavby neevidované na LV: </t>
    </r>
    <r>
      <rPr>
        <sz val="10.5"/>
        <rFont val="Times New Roman"/>
        <family val="1"/>
      </rPr>
      <t>1. prístrešok č. 1, 2. prístrešok č. 2, 3. plot č. 1, 4. plot č. 2, 5. studňa, 6. prípojka vody, 7. prípojka kanalizácie, 8. vodomerná šachta, 9. žumpa, 10. spevnené plochy, 11. rampa</t>
    </r>
  </si>
  <si>
    <t>Ing. Viera Kiššová, rod. Kiššová</t>
  </si>
  <si>
    <t xml:space="preserve">Lesy SR//k. ú. Ružiná/74 </t>
  </si>
  <si>
    <r>
      <t>Stavby:</t>
    </r>
    <r>
      <rPr>
        <sz val="10.5"/>
        <rFont val="Times New Roman"/>
        <family val="1"/>
      </rPr>
      <t xml:space="preserve"> 1. 400 HÁJENKA s. č. 138, na pozemku KN–C p. č. 1260/2, </t>
    </r>
    <r>
      <rPr>
        <b/>
        <i/>
        <sz val="10.5"/>
        <rFont val="Times New Roman"/>
        <family val="1"/>
      </rPr>
      <t>Stavby neevidované na LV:</t>
    </r>
    <r>
      <rPr>
        <sz val="10.5"/>
        <rFont val="Times New Roman"/>
        <family val="1"/>
      </rPr>
      <t xml:space="preserve"> 1. HOSPOD. BUDOVA (parc. č. 1260/3), 2. prípojka vody, 3. žumpa, 4. vonkajšie schody, 5. prípojka kanalizácie</t>
    </r>
  </si>
  <si>
    <t>Jozef Líška, rod. Líška a manželka Iveta Líšková, rod. Fízeľová</t>
  </si>
  <si>
    <t>Lesy SR/k. ú. Gemerská Panica/174</t>
  </si>
  <si>
    <r>
      <t>Stavby</t>
    </r>
    <r>
      <rPr>
        <sz val="10.5"/>
        <rFont val="Times New Roman"/>
        <family val="1"/>
      </rPr>
      <t xml:space="preserve">:1. 100 PRIEMYS. BUD. A SKLADY, súp. č. 3071 na  pozemku KN-C parc. č. 6733/17,2. 703 STUDŇA bez súp. č. na pozemku KN-C parc. č. 6733/18, </t>
    </r>
    <r>
      <rPr>
        <b/>
        <i/>
        <sz val="10.5"/>
        <rFont val="Times New Roman"/>
        <family val="1"/>
      </rPr>
      <t>Pozemky</t>
    </r>
    <r>
      <rPr>
        <b/>
        <sz val="10.5"/>
        <rFont val="Times New Roman"/>
        <family val="1"/>
      </rPr>
      <t>:</t>
    </r>
    <r>
      <rPr>
        <sz val="10.5"/>
        <rFont val="Times New Roman"/>
        <family val="1"/>
      </rPr>
      <t xml:space="preserve"> 1.pozemok KN-C parc. č. 1216/2, Zastavané plochy a nádvoria o výmere 142 m2,2.pozemok KN-C parc. č. 6733/1, Zastavané plochy a nádvoria o výmere 4078 m2,3.pozemok KN-C parc. č. 6733/16, Zastavané plochy a nádvoria o výmere 3536 m2,4.pozemok KN-C parc. č. 6733/17, Zastavané plochy a nádvoria o výmere 339 m2,5.pozemok KN-C parc. č. 6733/18, Zastavané plochy a nádvoria o výmere 488 m2, </t>
    </r>
    <r>
      <rPr>
        <b/>
        <i/>
        <sz val="10.5"/>
        <rFont val="Times New Roman"/>
        <family val="1"/>
      </rPr>
      <t>Stavby neevidované na LV</t>
    </r>
    <r>
      <rPr>
        <b/>
        <sz val="10.5"/>
        <rFont val="Times New Roman"/>
        <family val="1"/>
      </rPr>
      <t>:</t>
    </r>
    <r>
      <rPr>
        <sz val="10.5"/>
        <rFont val="Times New Roman"/>
        <family val="1"/>
      </rPr>
      <t xml:space="preserve">1.vodáreň na pozemku KN-C p. č. 6733/18, 2.plot na pozemku KN-C p. č. 6733/1, 6733/16 Vonkajšie úpravy: 1.prípojka kanalizácie na pozemku KN-C p. č. 6733/1, 2. prípojka vody na pozemku KN-C p. č. 6733/1, 6733/18, 3. prípojka plynu na pozemku KN-C p. č. 6733/1, 4. káblová prípojka na pozemku KN-C p. č. 6733/1, 5. prístupová cesta na pozemku KN-C p. č. 6733/1, 6733/16, 6.dvojstĺpová trafostanica na pozemku KN-C p. č. 6733/16, 7. čistička odpadových vôd na pozemku KN-C p. č. 6733/16, 
</t>
    </r>
  </si>
  <si>
    <r>
      <t>Stanislav Líška rod. Líška</t>
    </r>
    <r>
      <rPr>
        <sz val="10.5"/>
        <rFont val="Times New Roman"/>
        <family val="1"/>
      </rPr>
      <t xml:space="preserve">                            Pozn. :Víťaz OVS bol vybratý v VI. kole,  preto je kúpna cena nižšia ako cena v ZP</t>
    </r>
  </si>
  <si>
    <t>8. obrubníky prístupovej cesty na pozemku KN-C p. č.  6733/1, 6733/16</t>
  </si>
  <si>
    <t>Prehľad o odplatnom prevode vlastnictva prebytočného nehnuteľného majetku štátu podľa zákona NR SR č. 278/1993 Z. z. v rezorte</t>
  </si>
  <si>
    <t>Ministerstva pôdohospodárstva SR za obdobie 01.01.2009 - 30.06.2009</t>
  </si>
  <si>
    <t xml:space="preserve">Správca </t>
  </si>
  <si>
    <t>Identifikácia prebytočného nehnuteľného majetku štátu</t>
  </si>
  <si>
    <t>Spôsob prevodu podľa zákona NR SR č. 278/1993 Z.z.</t>
  </si>
  <si>
    <t xml:space="preserve">ŠL TANAP </t>
  </si>
  <si>
    <r>
      <t>Pozemky</t>
    </r>
    <r>
      <rPr>
        <i/>
        <sz val="11"/>
        <rFont val="Times New Roman"/>
        <family val="1"/>
      </rPr>
      <t xml:space="preserve"> </t>
    </r>
    <r>
      <rPr>
        <sz val="11"/>
        <rFont val="Times New Roman"/>
        <family val="1"/>
      </rPr>
      <t>- parc.č. 534/7, ost.plochy o výmere 191 m</t>
    </r>
    <r>
      <rPr>
        <vertAlign val="superscript"/>
        <sz val="11"/>
        <rFont val="Times New Roman"/>
        <family val="1"/>
      </rPr>
      <t>2</t>
    </r>
    <r>
      <rPr>
        <sz val="11"/>
        <rFont val="Times New Roman"/>
        <family val="1"/>
      </rPr>
      <t xml:space="preserve"> a parc. č. 534/8, zast.plochy a nádvoria o výmere 300 m</t>
    </r>
    <r>
      <rPr>
        <vertAlign val="superscript"/>
        <sz val="11"/>
        <rFont val="Times New Roman"/>
        <family val="1"/>
      </rPr>
      <t>2</t>
    </r>
    <r>
      <rPr>
        <sz val="11"/>
        <rFont val="Times New Roman"/>
        <family val="1"/>
      </rPr>
      <t>, k. ú. T.Lomnica,  LV č. 119</t>
    </r>
  </si>
  <si>
    <t>Rudolf Kramarčík s manželkovou, Poprad</t>
  </si>
  <si>
    <t>podľa § 8 ods. 2</t>
  </si>
  <si>
    <r>
      <t>Stavby</t>
    </r>
    <r>
      <rPr>
        <sz val="11"/>
        <rFont val="Times New Roman"/>
        <family val="1"/>
      </rPr>
      <t xml:space="preserve"> - dom s.č. 45 s hospodárskou časťou a vonkajšími úpravami a spoluvlastnícky podiel na hospodárkej budove s.č. 52 v podiele 2864/4112, LV 125, k. ú. Štrbské Pleso</t>
    </r>
  </si>
  <si>
    <t>Miroslav Miškovič s manželkou, Podbánske</t>
  </si>
  <si>
    <t>RVPS Bratislava - mesto</t>
  </si>
  <si>
    <r>
      <t>Stavby</t>
    </r>
    <r>
      <rPr>
        <sz val="11"/>
        <rFont val="Times New Roman"/>
        <family val="1"/>
      </rPr>
      <t xml:space="preserve"> - rodinný dom súp. č. 9944 na parc. č. 4931, </t>
    </r>
    <r>
      <rPr>
        <b/>
        <sz val="11"/>
        <rFont val="Times New Roman"/>
        <family val="1"/>
      </rPr>
      <t>P</t>
    </r>
    <r>
      <rPr>
        <b/>
        <i/>
        <sz val="11"/>
        <rFont val="Times New Roman"/>
        <family val="1"/>
      </rPr>
      <t>ozemok</t>
    </r>
    <r>
      <rPr>
        <sz val="11"/>
        <rFont val="Times New Roman"/>
        <family val="1"/>
      </rPr>
      <t xml:space="preserve"> parc. KN-C č. 4931, zastavaná plocha a nádvorie 615 m2, k. ú. Podunajské Biskupice, LV 125</t>
    </r>
  </si>
  <si>
    <t>AutoStart, s.r.o., Prievidza</t>
  </si>
  <si>
    <t>podľa § 8a ods. 4</t>
  </si>
  <si>
    <r>
      <t>Stavby</t>
    </r>
    <r>
      <rPr>
        <sz val="11"/>
        <rFont val="Times New Roman"/>
        <family val="1"/>
      </rPr>
      <t xml:space="preserve"> - lesovňa súp. č. 9 na pozemku KN-C parc. Č. 1647 - zastavané plochy a nádvoria o výmere 172 m</t>
    </r>
    <r>
      <rPr>
        <vertAlign val="superscript"/>
        <sz val="11"/>
        <rFont val="Times New Roman"/>
        <family val="1"/>
      </rPr>
      <t>2</t>
    </r>
    <r>
      <rPr>
        <sz val="11"/>
        <rFont val="Times New Roman"/>
        <family val="1"/>
      </rPr>
      <t>, hospodárska budova I. k Ochr. Obvodu súp. Č. 50 na pozemku KN-C parc. č. 1647/5 - zastavané plochy a nádvoria o výmere 180 m</t>
    </r>
    <r>
      <rPr>
        <vertAlign val="superscript"/>
        <sz val="11"/>
        <rFont val="Times New Roman"/>
        <family val="1"/>
      </rPr>
      <t>2</t>
    </r>
    <r>
      <rPr>
        <sz val="11"/>
        <rFont val="Times New Roman"/>
        <family val="1"/>
      </rPr>
      <t>, LV 125, k.ú. Štrbské Pleso</t>
    </r>
  </si>
  <si>
    <t>Ing. Ľubomír Zajac s manželkou, Podbanské</t>
  </si>
  <si>
    <r>
      <t>Pozemky</t>
    </r>
    <r>
      <rPr>
        <sz val="11"/>
        <rFont val="Times New Roman"/>
        <family val="1"/>
      </rPr>
      <t xml:space="preserve"> - KN-C parc.č.386 - zastavané plochy a nádvoria o výmere 127 m</t>
    </r>
    <r>
      <rPr>
        <vertAlign val="superscript"/>
        <sz val="11"/>
        <rFont val="Times New Roman"/>
        <family val="1"/>
      </rPr>
      <t>2</t>
    </r>
    <r>
      <rPr>
        <sz val="11"/>
        <rFont val="Times New Roman"/>
        <family val="1"/>
      </rPr>
      <t xml:space="preserve"> v spoluvlastníckom podiele 1/2, t.j. 63,50 m</t>
    </r>
    <r>
      <rPr>
        <vertAlign val="superscript"/>
        <sz val="11"/>
        <rFont val="Times New Roman"/>
        <family val="1"/>
      </rPr>
      <t>2</t>
    </r>
    <r>
      <rPr>
        <sz val="11"/>
        <rFont val="Times New Roman"/>
        <family val="1"/>
      </rPr>
      <t>, KN-C parc.č. 385/1 - zastavané plochy a nádvoria o výmere 2512 m</t>
    </r>
    <r>
      <rPr>
        <vertAlign val="superscript"/>
        <sz val="11"/>
        <rFont val="Times New Roman"/>
        <family val="1"/>
      </rPr>
      <t>2</t>
    </r>
    <r>
      <rPr>
        <sz val="11"/>
        <rFont val="Times New Roman"/>
        <family val="1"/>
      </rPr>
      <t xml:space="preserve"> v spoluvlastníckom podiele 1/2, t.j. 1256 m</t>
    </r>
    <r>
      <rPr>
        <vertAlign val="superscript"/>
        <sz val="11"/>
        <rFont val="Times New Roman"/>
        <family val="1"/>
      </rPr>
      <t>2</t>
    </r>
    <r>
      <rPr>
        <sz val="11"/>
        <rFont val="Times New Roman"/>
        <family val="1"/>
      </rPr>
      <t>, KN-C parc. Č.385/2 - zstavané plochy a nádvoria o výmere 453 m</t>
    </r>
    <r>
      <rPr>
        <vertAlign val="superscript"/>
        <sz val="11"/>
        <rFont val="Times New Roman"/>
        <family val="1"/>
      </rPr>
      <t>2</t>
    </r>
    <r>
      <rPr>
        <sz val="11"/>
        <rFont val="Times New Roman"/>
        <family val="1"/>
      </rPr>
      <t xml:space="preserve"> v spoluvlastníckom podiele 1/2, t.j. 226,50 m</t>
    </r>
    <r>
      <rPr>
        <vertAlign val="superscript"/>
        <sz val="11"/>
        <rFont val="Times New Roman"/>
        <family val="1"/>
      </rPr>
      <t>2</t>
    </r>
    <r>
      <rPr>
        <sz val="11"/>
        <rFont val="Times New Roman"/>
        <family val="1"/>
      </rPr>
      <t>, LV 10, k.ú. St. Smokovec</t>
    </r>
  </si>
  <si>
    <t>Ing. Miroslav Jílek, Nový Smokovec</t>
  </si>
  <si>
    <r>
      <t>Pozemok</t>
    </r>
    <r>
      <rPr>
        <sz val="11"/>
        <rFont val="Times New Roman"/>
        <family val="1"/>
      </rPr>
      <t xml:space="preserve"> KN-C parc. Č.100/1 - zastavané plochy a nádvoria o výmere 75 m</t>
    </r>
    <r>
      <rPr>
        <vertAlign val="superscript"/>
        <sz val="11"/>
        <rFont val="Times New Roman"/>
        <family val="1"/>
      </rPr>
      <t>2</t>
    </r>
    <r>
      <rPr>
        <sz val="11"/>
        <rFont val="Times New Roman"/>
        <family val="1"/>
      </rPr>
      <t>, LV 10 k.ú. St. Smokovec</t>
    </r>
  </si>
  <si>
    <t>Rudolf Bruck, Dolný Smokovec</t>
  </si>
  <si>
    <r>
      <t>Pozemky</t>
    </r>
    <r>
      <rPr>
        <sz val="11"/>
        <rFont val="Times New Roman"/>
        <family val="1"/>
      </rPr>
      <t xml:space="preserve"> - KN-C parc.č. 22/2 - zastavané plochy a nádvopria o výmere 316 m</t>
    </r>
    <r>
      <rPr>
        <vertAlign val="superscript"/>
        <sz val="11"/>
        <rFont val="Times New Roman"/>
        <family val="1"/>
      </rPr>
      <t>2</t>
    </r>
    <r>
      <rPr>
        <sz val="11"/>
        <rFont val="Times New Roman"/>
        <family val="1"/>
      </rPr>
      <t>, KN-C parcela č.22/3 - zastavané plochy a nádvoria o výmere 18 m</t>
    </r>
    <r>
      <rPr>
        <vertAlign val="superscript"/>
        <sz val="11"/>
        <rFont val="Times New Roman"/>
        <family val="1"/>
      </rPr>
      <t>2</t>
    </r>
    <r>
      <rPr>
        <sz val="11"/>
        <rFont val="Times New Roman"/>
        <family val="1"/>
      </rPr>
      <t>, LV 10, k.ú. Starý Smokovec</t>
    </r>
  </si>
  <si>
    <t>Mgr. Pavol Jati a manželka, Dolný Smokove</t>
  </si>
  <si>
    <r>
      <t>Stavba</t>
    </r>
    <r>
      <rPr>
        <sz val="11"/>
        <rFont val="Times New Roman"/>
        <family val="1"/>
      </rPr>
      <t xml:space="preserve"> - byt kočiša súpisné č. 47, nachádzajúca sa na pozemku KN-C parcelné č. 1645/8 -zastavané plochy a nádvoria o výmere 81 m2, bez pozemku, k.ú.Štrbské Pleso, LV 125</t>
    </r>
  </si>
  <si>
    <t>Mária Miškovičová, časť Podbanské, Pribilina</t>
  </si>
  <si>
    <r>
      <t>Stavba</t>
    </r>
    <r>
      <rPr>
        <sz val="11"/>
        <rFont val="Times New Roman"/>
        <family val="1"/>
      </rPr>
      <t xml:space="preserve"> - byt č. 1 v dome súp.č. 11113, nebytový priestor č. 1 v hosp. budove súp.č. 11114, </t>
    </r>
    <r>
      <rPr>
        <b/>
        <i/>
        <sz val="11"/>
        <rFont val="Times New Roman"/>
        <family val="1"/>
      </rPr>
      <t>Pozemky</t>
    </r>
    <r>
      <rPr>
        <sz val="11"/>
        <rFont val="Times New Roman"/>
        <family val="1"/>
      </rPr>
      <t xml:space="preserve"> - p.č. 14769/7 v podiele, p.č. 14769/1 v podiele, p.č. 14769/8 v podiele, p.č. 14768/1 v podiele, k.ú.Tatranská Lomnica, LV 973, 874 a 875</t>
    </r>
  </si>
  <si>
    <t>Karel Baselides s manželkou, Tatranská Lomnica</t>
  </si>
  <si>
    <r>
      <t>Stavby:</t>
    </r>
    <r>
      <rPr>
        <sz val="10.5"/>
        <rFont val="Times New Roman"/>
        <family val="1"/>
      </rPr>
      <t xml:space="preserve"> 1. Závlahová stavba "ZP Veľké Blahovo - Kostolné Kračany", objekt rúrová sieť - časť závlahovej vetvy O, inventárne číslo: 5202122 001 (evidenčné číslo objektu), v celkovej dĺžke rúrovej siete 432 m potrubia, zabudovaného na pozemku KN-C parcelné číslo: 155/2, uvedeného na LV č. 970, k. ú. Kostolné Kračany</t>
    </r>
  </si>
  <si>
    <t>WERTHEIM Elements, s. r. o.: v zastúpení Dipl. Ing. Roman Foramitti, konateľ spoločnosti a JUDr. Ing. Ivan Rod, konateľ spoločnosti</t>
  </si>
  <si>
    <r>
      <t>Stavby</t>
    </r>
    <r>
      <rPr>
        <sz val="10.5"/>
        <rFont val="Times New Roman"/>
        <family val="1"/>
      </rPr>
      <t xml:space="preserve">: 1. Závlahová stavba "ZP Dolné Krškany", objekt rúrová sieť, inventárne číslo: 5206082 001 (evidenčné číslo objektu), v celkovej dĺžke rúrovej siete 337 m potrubia, zabudovaného na pozemkoch  uvedených na LV č. 1086, k. ú. Dolné Krškany takto:- časť závlahovej vetvy A nachádzajúcej sa na pozemkoch KN-C p. č. 2310/2, 2310/4, 2310/5 a 2310/10,- časť závlahovej vetvy O nachádzajúcej sa na pozemku KN-C p. č. 2310/2,- časť závlahovej vetvy P nachádzajúcej sa na pozemku KN-C p. č. 2310/2,- časť závlahovej vetvy R nachádzajúcej sa na pozemku KN-C p. č. 2310/10 </t>
    </r>
  </si>
  <si>
    <t>Muehlbauer Technologies s. r. o.zastúpená: Hubert Felix Foster, konateľ spoločnosti</t>
  </si>
  <si>
    <t>SPOLU:</t>
  </si>
  <si>
    <t>P.č.</t>
  </si>
  <si>
    <t xml:space="preserve">Lesy SR/k. ú. Vinica/3164 </t>
  </si>
  <si>
    <r>
      <t>Stavby</t>
    </r>
    <r>
      <rPr>
        <sz val="10.5"/>
        <rFont val="Times New Roman"/>
        <family val="1"/>
      </rPr>
      <t xml:space="preserve">: 1.510 rod. dom - lesovňa, s. č. 354 na pozemku KN-C p. č. 1228/2 , 2.700 hospodárska budova, s. č. 1703 na pozemku KN-C p. č. 1229 </t>
    </r>
  </si>
  <si>
    <t>Peter Krchňavý a manželka Zuzana Krchňavá, rod. Precnerová</t>
  </si>
  <si>
    <t>Lesy SR/k. ú. Poniky/149</t>
  </si>
  <si>
    <r>
      <t>Stavba:</t>
    </r>
    <r>
      <rPr>
        <sz val="10.5"/>
        <rFont val="Times New Roman"/>
        <family val="1"/>
      </rPr>
      <t xml:space="preserve"> 1. 400 ROBOTNÍCKA UBIKÁCIA, s. č. 445 na pozemku KN-C p. č. 2906/3
</t>
    </r>
  </si>
  <si>
    <t xml:space="preserve">Obec Poniky, zastúpená Oľgou Koscovou - starostkou obce </t>
  </si>
  <si>
    <t xml:space="preserve">Lesy SR/ k. ú. Jasenie/38 </t>
  </si>
  <si>
    <r>
      <t>Stavba:</t>
    </r>
    <r>
      <rPr>
        <sz val="10.5"/>
        <rFont val="Times New Roman"/>
        <family val="1"/>
      </rPr>
      <t xml:space="preserve"> 1. 400 UBYKÁCIA STUDNIČKA, s. č. 519 na pozemku KN-C p. č. 1712, </t>
    </r>
    <r>
      <rPr>
        <b/>
        <i/>
        <sz val="10.5"/>
        <rFont val="Times New Roman"/>
        <family val="1"/>
      </rPr>
      <t>Stavby neevidované na LV:</t>
    </r>
    <r>
      <rPr>
        <sz val="10.5"/>
        <rFont val="Times New Roman"/>
        <family val="1"/>
      </rPr>
      <t xml:space="preserve"> 1. Hospodárska budova</t>
    </r>
  </si>
  <si>
    <t>Obec Jasenie, zastúpená Elenou Kordíkovou - starostkou obce</t>
  </si>
  <si>
    <t>Lesy SR/k. ú. Drietoma /199</t>
  </si>
  <si>
    <r>
      <t>Stavba:</t>
    </r>
    <r>
      <rPr>
        <sz val="10.5"/>
        <rFont val="Times New Roman"/>
        <family val="1"/>
      </rPr>
      <t xml:space="preserve">1. 400 hájovňa, s. č. 193 na pozemku KN-C p. č. 14/1, </t>
    </r>
    <r>
      <rPr>
        <b/>
        <i/>
        <sz val="10.5"/>
        <rFont val="Times New Roman"/>
        <family val="1"/>
      </rPr>
      <t>Pozemky</t>
    </r>
    <r>
      <rPr>
        <sz val="10.5"/>
        <rFont val="Times New Roman"/>
        <family val="1"/>
      </rPr>
      <t xml:space="preserve">:1. pozemok KN-C p. č. 14/1, Zastavané plochy a nádvoria o výmere 288 m2, 2. pozemok KN-C p. č. 14/2, Zastavané plochy a nádvoria o výmere 121 m2, 3.pozemok KN-C p. č. 14/3, Zastavané plochy a nádvoria o výmere 26 m2, </t>
    </r>
    <r>
      <rPr>
        <b/>
        <i/>
        <sz val="10.5"/>
        <rFont val="Times New Roman"/>
        <family val="1"/>
      </rPr>
      <t>Stavby neevidované na LV</t>
    </r>
    <r>
      <rPr>
        <sz val="10.5"/>
        <rFont val="Times New Roman"/>
        <family val="1"/>
      </rPr>
      <t>:1.Plot, 2. Vonkajšie úpravy: vodovodná prípojka, prípojka kanalizácie, vodomerná šachta, žumpa</t>
    </r>
  </si>
  <si>
    <t>Boris Baliak, rod. Baliak a manželka Anna Baliaková, rod. Cifrová</t>
  </si>
  <si>
    <t xml:space="preserve">Lesy SR/k. ú. Dobrá Niva/452 </t>
  </si>
  <si>
    <r>
      <t xml:space="preserve">Stavba: </t>
    </r>
    <r>
      <rPr>
        <sz val="10.5"/>
        <rFont val="Times New Roman"/>
        <family val="1"/>
      </rPr>
      <t xml:space="preserve">1.  700 MAŠTAĽ BYSTRÉ, s. č. 552 na pozemku KN-C p. č. 1910, </t>
    </r>
    <r>
      <rPr>
        <b/>
        <i/>
        <sz val="10.5"/>
        <rFont val="Times New Roman"/>
        <family val="1"/>
      </rPr>
      <t>Stavby neevidované na LV</t>
    </r>
    <r>
      <rPr>
        <sz val="10.5"/>
        <rFont val="Times New Roman"/>
        <family val="1"/>
      </rPr>
      <t>: 1. Dreváreň (p. č. 3736/2), 2. Vonkajšie schody (p. č. 3736/2</t>
    </r>
  </si>
  <si>
    <t>Stanislav Selecký, rod. Selecký</t>
  </si>
  <si>
    <t xml:space="preserve">Lesy SR/k. ú. Jedľové Kostoľany/813 </t>
  </si>
  <si>
    <r>
      <t>Stavby</t>
    </r>
    <r>
      <rPr>
        <sz val="10.5"/>
        <rFont val="Times New Roman"/>
        <family val="1"/>
      </rPr>
      <t xml:space="preserve">:1.400 hájovňa, s. č. 515 na pozemku KN-C p. č. 1942/6, 2.400 hospodárska budova, s. č. 634 na pozemku KN-C p. č. 1942/7, </t>
    </r>
    <r>
      <rPr>
        <b/>
        <i/>
        <sz val="10.5"/>
        <rFont val="Times New Roman"/>
        <family val="1"/>
      </rPr>
      <t>Pozemky</t>
    </r>
    <r>
      <rPr>
        <sz val="10.5"/>
        <rFont val="Times New Roman"/>
        <family val="1"/>
      </rPr>
      <t xml:space="preserve">:1. pozemok KN-C p. č. 1942/6, zastavané plochy a nádvoria o výmere 112 m2, 2. pozemok KN-C p. č. 1942/7, zastavané plochy a nádvoria o výmere 70 m2, 3. pozemok KN-C p. č. 1942/8, zastavané plochy a nádvoria o výmere 2970 m2, </t>
    </r>
    <r>
      <rPr>
        <b/>
        <i/>
        <sz val="10.5"/>
        <rFont val="Times New Roman"/>
        <family val="1"/>
      </rPr>
      <t>Stavby neevidované na LV</t>
    </r>
    <r>
      <rPr>
        <sz val="10.5"/>
        <rFont val="Times New Roman"/>
        <family val="1"/>
      </rPr>
      <t>:1. Oplotenie pozemku p. č. 1942/8, 2. Vonkajšie úpravy: vodovodná prípojka oceľ DN 40 na p. č. 1942/8, betónová armatúrna šachta na p. č. 1942/8, kanalizačná prípojka kamenina DN 150 na p. č. 1942/8, betónová žumpa na p. č. 1942/8, vonkajšie betónové schody s cem. poterom p. č. 1942</t>
    </r>
  </si>
  <si>
    <t>Dušan Kravárik, rod. Kravárik a manželka Božena Kraváriková, rod. Dávidová</t>
  </si>
  <si>
    <t>Lesy SR/k. ú. Oravská Lesná/709</t>
  </si>
  <si>
    <r>
      <t>Stavba:</t>
    </r>
    <r>
      <rPr>
        <sz val="10.5"/>
        <rFont val="Times New Roman"/>
        <family val="1"/>
      </rPr>
      <t xml:space="preserve"> 1. hájovňa-Ústrig, s. č. 1 na pozemku KN-C p. č. 11974/2, </t>
    </r>
    <r>
      <rPr>
        <b/>
        <i/>
        <sz val="10.5"/>
        <rFont val="Times New Roman"/>
        <family val="1"/>
      </rPr>
      <t>Pozemky:</t>
    </r>
    <r>
      <rPr>
        <sz val="10.5"/>
        <rFont val="Times New Roman"/>
        <family val="1"/>
      </rPr>
      <t xml:space="preserve"> 1. pozemok KN-C p. č. 11974/2, Zastavané plochy a nádvoria o výmere 107 m2, 2. pozemok KN-C p. č. 11974/3, Zastavané plochy a nádvoria o výmere 66 m2, 3. pozemok KN-C p. č. 11974/4, Zastavané plochy a nádvoria o výmere 1117 m2, 4. pozemok KN-C p. č. 11974/5, Zastavané plochy a nádvoria o výmere 512 m2, 5. pozemok KN-C p. č. 11974/6, Zastavané plochy a nádvoria o výmere 1055 m2, </t>
    </r>
    <r>
      <rPr>
        <b/>
        <i/>
        <sz val="10.5"/>
        <rFont val="Times New Roman"/>
        <family val="1"/>
      </rPr>
      <t>Stavby neevidované na LV:</t>
    </r>
    <r>
      <rPr>
        <sz val="10.5"/>
        <rFont val="Times New Roman"/>
        <family val="1"/>
      </rPr>
      <t>1. Murovaná maštaľ, 2. Dreváreň, 3. Vonkajšie úpravy: Prípojka vody, Kanalizačná prípojka, El. NN prípojka, Žumpa, Prípojka vody</t>
    </r>
  </si>
  <si>
    <t>Stanislav Pidík, rod. Pidík a manželka Helena Pidíková, rod. Briššová</t>
  </si>
  <si>
    <t xml:space="preserve">Lesy SR/ k. ú. Kecerovský Lipovec/95 </t>
  </si>
  <si>
    <r>
      <t>Stavby</t>
    </r>
    <r>
      <rPr>
        <sz val="10.5"/>
        <rFont val="Times New Roman"/>
        <family val="1"/>
      </rPr>
      <t xml:space="preserve">: 1. 400 budova, s. č. 5 na pozemku KN-C p. č. 1/4, 2.400 hospodárska budova, s. č. 66 na pozemku KN-C p. č. 1/5, </t>
    </r>
    <r>
      <rPr>
        <b/>
        <i/>
        <sz val="10.5"/>
        <rFont val="Times New Roman"/>
        <family val="1"/>
      </rPr>
      <t>Pozemky</t>
    </r>
    <r>
      <rPr>
        <sz val="10.5"/>
        <rFont val="Times New Roman"/>
        <family val="1"/>
      </rPr>
      <t>: 1. pozemok KN-C p. č. 1/2, Zastavané plochy a nádvoria o výmere 846 m2, 2. pozemok KN-C p. č. 1/4, Zastavané plochy a nádvoria o výmere 132 m2, 3. pozemok KN-C p. č. 1/5, Zastavané plochy a nádvoria o výmere 82 m2</t>
    </r>
  </si>
  <si>
    <t>Peter Tragala, rod. Tragala a manželka Erika Tragalová, rod. Hricsovinyiová</t>
  </si>
  <si>
    <t>Lesy SR/k. ú. Klenov /261</t>
  </si>
  <si>
    <r>
      <t>Stavby</t>
    </r>
    <r>
      <rPr>
        <sz val="10.5"/>
        <rFont val="Times New Roman"/>
        <family val="1"/>
      </rPr>
      <t xml:space="preserve">: 1. 400 HAJENKA, s. č. 152 na pozemku KN-C p. č. 644/2, 2. 400 HOSPODÁRSKA BUDOVA, s. č. 172 na pozemku KN-C p. č. 644/3, </t>
    </r>
    <r>
      <rPr>
        <b/>
        <i/>
        <sz val="10.5"/>
        <rFont val="Times New Roman"/>
        <family val="1"/>
      </rPr>
      <t>Pozemky</t>
    </r>
    <r>
      <rPr>
        <sz val="10.5"/>
        <rFont val="Times New Roman"/>
        <family val="1"/>
      </rPr>
      <t xml:space="preserve">: 1. pozemok KN-C p. č. 644/1, Zastavané plochy a nádvoria o výmere 2229 m2, 2. pozemok KN-C p. č. 644/2, Zastavané plochy a nádvoria o výmere 123 m2, 3. pozemok KN-C p. č. 644/3, Zastavané plochy a nádvoria o výmere 68 m2, 4. pozemok KN-C p. č. 644/3, Zastavané plochy a nádvoria o výmere 29 m2, </t>
    </r>
    <r>
      <rPr>
        <b/>
        <i/>
        <sz val="10.5"/>
        <rFont val="Times New Roman"/>
        <family val="1"/>
      </rPr>
      <t>Stavby neevidované na LV</t>
    </r>
    <r>
      <rPr>
        <sz val="10.5"/>
        <rFont val="Times New Roman"/>
        <family val="1"/>
      </rPr>
      <t>: 1. Ploty - plot predný, plotové vráta a vrátka, 2. Plot z pletiva, 3. Vonkajšie úpravy: Prípojka vody, Žumpa, Elektrická káblová prípojka, Spevnené plochy, Vonkajšie schody</t>
    </r>
  </si>
  <si>
    <t>Milan Papcún, rod. Papcún a manželka Bc. Oľga Papcúnová, rod. Gregová</t>
  </si>
  <si>
    <t>Lesy SR/ k. ú. Zobor/2234</t>
  </si>
  <si>
    <r>
      <t>Stavby</t>
    </r>
    <r>
      <rPr>
        <sz val="10.5"/>
        <rFont val="Times New Roman"/>
        <family val="1"/>
      </rPr>
      <t xml:space="preserve">: 1. 510 dom s. č. 312, na pozemku KN- C p. č. 2391/1, </t>
    </r>
    <r>
      <rPr>
        <b/>
        <i/>
        <sz val="10.5"/>
        <rFont val="Times New Roman"/>
        <family val="1"/>
      </rPr>
      <t>Pozemky</t>
    </r>
    <r>
      <rPr>
        <sz val="10.5"/>
        <rFont val="Times New Roman"/>
        <family val="1"/>
      </rPr>
      <t xml:space="preserve">: 1.  pozemok KN-C p. č. 2391/1, Zastavané plochy a nádvoria o výmere 470 m², 2. pozemok KN-C p. č. 2391/2, Zastavané plochy a nádvoria o výmere 21 m², </t>
    </r>
    <r>
      <rPr>
        <b/>
        <i/>
        <sz val="10.5"/>
        <rFont val="Times New Roman"/>
        <family val="1"/>
      </rPr>
      <t>Stavby neevidované na LV</t>
    </r>
    <r>
      <rPr>
        <sz val="10.5"/>
        <rFont val="Times New Roman"/>
        <family val="1"/>
      </rPr>
      <t>: 1. garáž, 2. vodovodná prípojka oceľ DN 25, 3. murovaná vodomerná šachta, 4. kanalizačná prípojka kamenina DN 125, 5. plynová prípojka DN 25, 6. betónový chodník, 7. vonkajšie betónové schody s cem. poterom</t>
    </r>
  </si>
  <si>
    <t>Richard Malý,  rod. Malý</t>
  </si>
  <si>
    <t xml:space="preserve">Lesy SR/k. ú. Oravský Podzámok/16 </t>
  </si>
  <si>
    <r>
      <t>Stavby:</t>
    </r>
    <r>
      <rPr>
        <sz val="10.5"/>
        <rFont val="Times New Roman"/>
        <family val="1"/>
      </rPr>
      <t xml:space="preserve"> 1. 510 rodinný dom s. č. 208, na pozemku KN- C p. č. 62/1, </t>
    </r>
    <r>
      <rPr>
        <b/>
        <i/>
        <sz val="10.5"/>
        <rFont val="Times New Roman"/>
        <family val="1"/>
      </rPr>
      <t>Pozemky:</t>
    </r>
    <r>
      <rPr>
        <sz val="10.5"/>
        <rFont val="Times New Roman"/>
        <family val="1"/>
      </rPr>
      <t xml:space="preserve"> 1.  pozemok KN-C p. č.62/1, zastavané plochy a nádvoria o výmere 185 m², </t>
    </r>
    <r>
      <rPr>
        <b/>
        <i/>
        <sz val="10.5"/>
        <rFont val="Times New Roman"/>
        <family val="1"/>
      </rPr>
      <t>Stavby neevidované na LV:</t>
    </r>
    <r>
      <rPr>
        <sz val="10.5"/>
        <rFont val="Times New Roman"/>
        <family val="1"/>
      </rPr>
      <t xml:space="preserve"> 1. prípojka vody, 2. kanalizácia, 3. el. NN prípojka, 4. vonkajšie schody</t>
    </r>
  </si>
  <si>
    <t>Milan Ťasnocha,  rod. Ťasnocha</t>
  </si>
  <si>
    <t>Lesy SR/k. ú. Lokca/940</t>
  </si>
  <si>
    <r>
      <t>Pozemky</t>
    </r>
    <r>
      <rPr>
        <sz val="10.5"/>
        <rFont val="Times New Roman"/>
        <family val="1"/>
      </rPr>
      <t>: 1. pozemok KN-C p. č.193/6, Zastavané plochy a nádvoria o výmere 165 m², 2. pozemok KN-C p. č.193/9, Zastavané plochy a nádvoria o výmere 366 m²</t>
    </r>
  </si>
  <si>
    <t xml:space="preserve">Martin Brňák, rod. Brňák a manželka Mgr. Janka Brňáková, rod. Verešová; Miroslav Maťuga, rod. Maťuga a manželka Mária Maťugová, rod. Babinská; Lýdia Ošťadnická, rod. Matovčíková; Zdenek Hrnčík, rod. Hrnčík a manželka Mgr. Viera Hrnčíková, rod. Michalíková; Ing. Anton Meško, rod. Meško a manželka Mgr. Tatiana Mešková, rod. Jaššová; Blahomír Laža, rod. Laža a manželka Mgr. Sidonia Lažová, rod. Uličná
</t>
  </si>
  <si>
    <t xml:space="preserve">Lesy SR/k. ú. Svätý Anton/590 </t>
  </si>
  <si>
    <r>
      <t>Stavby</t>
    </r>
    <r>
      <rPr>
        <sz val="10.5"/>
        <rFont val="Times New Roman"/>
        <family val="1"/>
      </rPr>
      <t xml:space="preserve">: 1. 510 rodinný dom s. č. 171, na pozemku KN- C p. č. 567, 2. 700 hospodárska budova s. č. 519, na pozemku KN- C p. č. 568/2, </t>
    </r>
    <r>
      <rPr>
        <b/>
        <i/>
        <sz val="10.5"/>
        <rFont val="Times New Roman"/>
        <family val="1"/>
      </rPr>
      <t>Pozemky</t>
    </r>
    <r>
      <rPr>
        <sz val="10.5"/>
        <rFont val="Times New Roman"/>
        <family val="1"/>
      </rPr>
      <t xml:space="preserve">: 1. pozemok KN-C p. č. 567, Zastavané plochy a nádvoria o výmere 148 m², 2. pozemok KN-C p. č. 568/1, Zastavané plochy a nádvoria o výmere 306 m², 3. pozemok KN-C p. č. 568/2, Zastavané plochy a nádvoria o výmere 73 m², </t>
    </r>
    <r>
      <rPr>
        <b/>
        <i/>
        <sz val="10.5"/>
        <rFont val="Times New Roman"/>
        <family val="1"/>
      </rPr>
      <t>Stavby neevidované na LV</t>
    </r>
    <r>
      <rPr>
        <sz val="10.5"/>
        <rFont val="Times New Roman"/>
        <family val="1"/>
      </rPr>
      <t>: 1. Oplotenie, p. č. 568/1, 2. Studňa, p. č. 569,3. Vodovodná prípojka, 4. Kanalizačná prípojka, 5. Žumpa, p. č. 569, 6,. Domáca vodárňa, 7. Vonkajšie schody, p. č. 568/1, 8. Vonkajšie schody, p. č. 569</t>
    </r>
  </si>
  <si>
    <t>Ján Račko, rod. Račko a manželka Helena Račková, rod. Ladzianska</t>
  </si>
  <si>
    <t xml:space="preserve">Lesy SR/k. ú. Brezno/401 </t>
  </si>
  <si>
    <r>
      <t>Stavby</t>
    </r>
    <r>
      <rPr>
        <sz val="10.5"/>
        <rFont val="Times New Roman"/>
        <family val="1"/>
      </rPr>
      <t xml:space="preserve">: 1. 700 - 459/86 BUDOVA s. č. 459, na pozemku KN – C p. č. 6875/1, 2. 400 hospodárska budova s. č. 2615, na pozemku KN – C p. č.6875/2, </t>
    </r>
    <r>
      <rPr>
        <b/>
        <i/>
        <sz val="10.5"/>
        <rFont val="Times New Roman"/>
        <family val="1"/>
      </rPr>
      <t>Stavby neevidované na LV</t>
    </r>
    <r>
      <rPr>
        <sz val="10.5"/>
        <rFont val="Times New Roman"/>
        <family val="1"/>
      </rPr>
      <t>: 1. prípojka vody, 2. prípojka kanalizácie, 3. vodomerná šachta, 4. prípojka plynu, 5. plot I, 6. plot II</t>
    </r>
  </si>
  <si>
    <t>Ing. Jaromír Pôbiš,  rod. Pôbiš a manželka Mária Pôbišová, rod. Celerová</t>
  </si>
  <si>
    <t>Lesy SR/ k. ú. Hronec/48</t>
  </si>
  <si>
    <r>
      <t>Stavby:</t>
    </r>
    <r>
      <rPr>
        <sz val="10.5"/>
        <rFont val="Times New Roman"/>
        <family val="1"/>
      </rPr>
      <t xml:space="preserve"> 1. 510 ROD. DOM s. č. 520, na pozemku KN – C p. č.427/2, 2. 400 Hospodárska budova s. č. 715, na pozemku KN – C p. č.427/3, </t>
    </r>
    <r>
      <rPr>
        <b/>
        <i/>
        <sz val="10.5"/>
        <rFont val="Times New Roman"/>
        <family val="1"/>
      </rPr>
      <t>Pozemky:</t>
    </r>
    <r>
      <rPr>
        <sz val="10.5"/>
        <rFont val="Times New Roman"/>
        <family val="1"/>
      </rPr>
      <t xml:space="preserve"> 1. pozemok KN–C  p. č. 427/1, Zastavané plochy a nádvoria o výmere 159 m², 2. pozemok KN–C p. č. 427/2, Zastavané plochy a nádvoria o výmere 110 m², 3. pozemok KN-C p. č. 427/3, Zastavané plochy a nádvoria o výmere 24 m², </t>
    </r>
    <r>
      <rPr>
        <b/>
        <i/>
        <sz val="10.5"/>
        <rFont val="Times New Roman"/>
        <family val="1"/>
      </rPr>
      <t>Stavby neevidované na LV</t>
    </r>
    <r>
      <rPr>
        <sz val="10.5"/>
        <rFont val="Times New Roman"/>
        <family val="1"/>
      </rPr>
      <t>: 1. Oplotenie od ulice, 2. prípojka vody, 3. prípojka NN, 4. prípojka kanalizácie</t>
    </r>
  </si>
  <si>
    <t>Jozef Noga,  rod. Noga a manželka Mária Nogová, rod. Repková</t>
  </si>
  <si>
    <t xml:space="preserve">Lesy SR/k. ú. Dolné Devičany/70 </t>
  </si>
  <si>
    <r>
      <t>Stavby:</t>
    </r>
    <r>
      <rPr>
        <sz val="10.5"/>
        <rFont val="Times New Roman"/>
        <family val="1"/>
      </rPr>
      <t xml:space="preserve"> 1. 400 lesovňa s. č. 386, na pozemku KN – C p. č. 1570/5, </t>
    </r>
    <r>
      <rPr>
        <b/>
        <i/>
        <sz val="10.5"/>
        <rFont val="Times New Roman"/>
        <family val="1"/>
      </rPr>
      <t>Pozemky</t>
    </r>
    <r>
      <rPr>
        <sz val="10.5"/>
        <rFont val="Times New Roman"/>
        <family val="1"/>
      </rPr>
      <t>: 1. pozemok KN–C  p. č. 1570/5, Zastavané plochy a nádvoria o výmere 166 m², 2. pozemok KN–C  p. č. 1570/2, Zastavané plochy a nádvoria o výmere 423 m²</t>
    </r>
  </si>
  <si>
    <t>Peter Bušniak,  rod. Bušniak a manželka Gabriela Bušniaková, rod. Borošová</t>
  </si>
  <si>
    <t>Lesy SR/k. ú. Telgárt/ 315</t>
  </si>
  <si>
    <r>
      <t>Pozemky:</t>
    </r>
    <r>
      <rPr>
        <sz val="11"/>
        <rFont val="Times New Roman"/>
        <family val="1"/>
      </rPr>
      <t xml:space="preserve"> 1. pozemok KN-C p. č. 3412/1, Zastavané plochy a nádvoria o výmere 337 m², 2. pozemok KN-C p. č. 3412/4, Zastavané plochy a nádvoria o výmere 80 m², 3. pozemok KN-C p. č. 3412/7, Zastavané plochy a nádvoria o výmere 116 m², 4. pozemok KN-C p. č. 3412/6, Zastavané plochy a nádvoria o výmere 48 m²  - v podiele 1/2, t.j. 24 m²</t>
    </r>
  </si>
  <si>
    <t>Anton Briš, rod. Briš</t>
  </si>
  <si>
    <t xml:space="preserve">Lesy SR/k. ú. Giraltovce/425 </t>
  </si>
  <si>
    <r>
      <t>Stavby</t>
    </r>
    <r>
      <rPr>
        <sz val="11"/>
        <rFont val="Times New Roman"/>
        <family val="1"/>
      </rPr>
      <t xml:space="preserve">: 1. 510 RODINNÝ DOM  s. č. 36, na pozemku KN–C p. č. 1393, </t>
    </r>
    <r>
      <rPr>
        <b/>
        <i/>
        <sz val="11"/>
        <rFont val="Times New Roman"/>
        <family val="1"/>
      </rPr>
      <t>Pozemky:</t>
    </r>
    <r>
      <rPr>
        <sz val="11"/>
        <rFont val="Times New Roman"/>
        <family val="1"/>
      </rPr>
      <t xml:space="preserve"> 1. pozemok KN–C p. č. 1393, Zastavané plochy a nádvoria o výmere 153 m², 2. pozemok KN–C p. č. 1391/3, Zastavané plochy a nádvoria o výmere 639 m², </t>
    </r>
    <r>
      <rPr>
        <b/>
        <i/>
        <sz val="11"/>
        <rFont val="Times New Roman"/>
        <family val="1"/>
      </rPr>
      <t>Stavby neevidované na LV:</t>
    </r>
    <r>
      <rPr>
        <sz val="11"/>
        <rFont val="Times New Roman"/>
        <family val="1"/>
      </rPr>
      <t xml:space="preserve"> 1. vodovodná prípojka, 2. kanalizačná prípojka, 3. vonkajšie schody</t>
    </r>
  </si>
  <si>
    <t>Stanislav Kurečaj, rod. Kurečaj a manželka Margaréta Kurečajová, rod. Lipinská</t>
  </si>
  <si>
    <t xml:space="preserve">Lesy SR/k. ú. Točnica/28 </t>
  </si>
  <si>
    <r>
      <t>Stavby:</t>
    </r>
    <r>
      <rPr>
        <sz val="11"/>
        <rFont val="Times New Roman"/>
        <family val="1"/>
      </rPr>
      <t xml:space="preserve"> 1. 400 Hájenka s. č. 105, na pozemku KN – C p. č. 661/1, 2. 400 Hospodárska budova pri hájenke s .č 105, na pozemku KN – C p. č. 661/3, 3. 400 Hospodárska budova pri hájenke s. č. 105,  na pozemku KN – C p. č. 661/4, </t>
    </r>
    <r>
      <rPr>
        <b/>
        <i/>
        <sz val="11"/>
        <rFont val="Times New Roman"/>
        <family val="1"/>
      </rPr>
      <t>Pozemky:</t>
    </r>
    <r>
      <rPr>
        <sz val="11"/>
        <rFont val="Times New Roman"/>
        <family val="1"/>
      </rPr>
      <t xml:space="preserve">1. pozemok KN–C p. č. 661/1, Zastavané plochy a nádvoria o výmere 126 m², 2. pozemok KN–C p. č. 661/2, Zastavané plochy a nádvoria o výmere 593 m², 3. pozemok KN–C p. č. 661/3, Zastavané plochy a nádvoria o výmere 45 m², 4. pozemok KN–C p. č. 661/4, Zastavané plochy a nádvoria o výmere 14 m², </t>
    </r>
    <r>
      <rPr>
        <b/>
        <i/>
        <sz val="11"/>
        <rFont val="Times New Roman"/>
        <family val="1"/>
      </rPr>
      <t>Stavby neevidované na LV:</t>
    </r>
    <r>
      <rPr>
        <sz val="11"/>
        <rFont val="Times New Roman"/>
        <family val="1"/>
      </rPr>
      <t>1. Garáž  (parc. č. 661/1), 2. Plot záhradný (parc.č. 662/2), 3. prípojka kanalizácie (parc.č. 661/2), 4. prípojka vody (parc.č. 661/2), 5. spevnená plocha (parc.č. 661/2), 6. žumpa (parc.č. 662/2), 7. podzemná pivnica (parc.č. 662/2), 8. kotol UK</t>
    </r>
  </si>
  <si>
    <t>Ing. Pavol Ivanič, rod. Ivanič a manželka Ing. Želmíra Ivaničová, rod. Abelovská</t>
  </si>
  <si>
    <t>Lesy SR/k. ú. Ľubietová /1488</t>
  </si>
  <si>
    <r>
      <t>Stavby</t>
    </r>
    <r>
      <rPr>
        <sz val="11"/>
        <rFont val="Times New Roman"/>
        <family val="1"/>
      </rPr>
      <t>: 1. 700 Robotnícky barak s.č. 548, na pozemku KN-C p. č. 1336</t>
    </r>
  </si>
  <si>
    <t>Zdenka Tökölyová Majerová, rod. Majerová</t>
  </si>
  <si>
    <r>
      <t>Stavby:</t>
    </r>
    <r>
      <rPr>
        <sz val="11"/>
        <rFont val="Times New Roman"/>
        <family val="1"/>
      </rPr>
      <t xml:space="preserve">1. 400 stavba  s. č. 516, na pozemku KN–C p. č. 1932/2 , </t>
    </r>
    <r>
      <rPr>
        <b/>
        <i/>
        <sz val="11"/>
        <rFont val="Times New Roman"/>
        <family val="1"/>
      </rPr>
      <t>Pozemky:</t>
    </r>
    <r>
      <rPr>
        <sz val="11"/>
        <rFont val="Times New Roman"/>
        <family val="1"/>
      </rPr>
      <t xml:space="preserve"> 1. pozemok KN–C p. č. 1932/2, zastavané plochy a nádvoria o výmere 1669 m², </t>
    </r>
    <r>
      <rPr>
        <b/>
        <i/>
        <sz val="11"/>
        <rFont val="Times New Roman"/>
        <family val="1"/>
      </rPr>
      <t>Stavby neevidované na LV:</t>
    </r>
    <r>
      <rPr>
        <sz val="11"/>
        <rFont val="Times New Roman"/>
        <family val="1"/>
      </rPr>
      <t xml:space="preserve"> 1. uličný a bočný plot na parc.č 1932/2, 2. vodovodná prípojka PE DN 25 na p.č. 1932/2 a 1931/, 3. kanalizačná prípojka kamenina DN 160 na p.č. 1932/2, 4. betónová žumpa na p.č. 1932/2, 5. vonkajšie betónové schody s cem. poterom na p.č. 1932/2, 6. elektrická vzdušná káblová prípojka Al Bx10</t>
    </r>
  </si>
  <si>
    <t>Richard Pročka, rod. Pročka</t>
  </si>
  <si>
    <t xml:space="preserve">Lesy SR/k. ú. Beňuš/134 </t>
  </si>
  <si>
    <r>
      <t>Stavby</t>
    </r>
    <r>
      <rPr>
        <sz val="11"/>
        <rFont val="Times New Roman"/>
        <family val="1"/>
      </rPr>
      <t xml:space="preserve">: 1. 400 HÁJENKA s. č. 530, na pozemku KN–C p. č. 1818, </t>
    </r>
    <r>
      <rPr>
        <b/>
        <i/>
        <sz val="11"/>
        <rFont val="Times New Roman"/>
        <family val="1"/>
      </rPr>
      <t>Stavby neevidované na LV:</t>
    </r>
    <r>
      <rPr>
        <sz val="11"/>
        <rFont val="Times New Roman"/>
        <family val="1"/>
      </rPr>
      <t xml:space="preserve"> 1. hospodárska budova, 2. vodovodná prípojka, 3. vodomerná šachta, 4. NN prípojka</t>
    </r>
  </si>
  <si>
    <t>Anna Lalíková, rod. Kuviková</t>
  </si>
  <si>
    <t xml:space="preserve">Lesy SR/k. ú. Zámutov/59 </t>
  </si>
  <si>
    <r>
      <t>Pozemky:</t>
    </r>
    <r>
      <rPr>
        <sz val="11"/>
        <rFont val="Times New Roman"/>
        <family val="1"/>
      </rPr>
      <t>1. pozemok KN-C p. č. 3226/3, Ostatné plochy o výmere 3957 m²</t>
    </r>
  </si>
  <si>
    <t>Ing. Emília Matušková, rod. Matušková</t>
  </si>
  <si>
    <t xml:space="preserve">Lesy SR/k. ú. Snina/1344 </t>
  </si>
  <si>
    <r>
      <t>Stavby:</t>
    </r>
    <r>
      <rPr>
        <sz val="11"/>
        <rFont val="Times New Roman"/>
        <family val="1"/>
      </rPr>
      <t xml:space="preserve"> 1. 400 hájenka  s. č. 1708, na  pozemku KN- C p. č. 7531/1,</t>
    </r>
    <r>
      <rPr>
        <b/>
        <i/>
        <sz val="11"/>
        <rFont val="Times New Roman"/>
        <family val="1"/>
      </rPr>
      <t xml:space="preserve"> Pozemky</t>
    </r>
    <r>
      <rPr>
        <sz val="11"/>
        <rFont val="Times New Roman"/>
        <family val="1"/>
      </rPr>
      <t>: 1. pozemok KN–C p. č. 7531/1, zastavané plochy a nádvoria o výmere 714 m², 2. pozemok KN–C p. č. 7531/2, zastavané plochy a nádvoria o výmere 453 m², odčlenená GP č. 34823123-1387/2007</t>
    </r>
  </si>
  <si>
    <t xml:space="preserve">Ing. Martin Šebák, rod. Šebák  </t>
  </si>
  <si>
    <t>Lesy SR/k. ú. Dlhoňa/11</t>
  </si>
  <si>
    <r>
      <t xml:space="preserve">Stavby: </t>
    </r>
    <r>
      <rPr>
        <sz val="11"/>
        <rFont val="Times New Roman"/>
        <family val="1"/>
      </rPr>
      <t>1. 200 KONIAREŇ  s. č. 33, na  pozemku KN- C p. č. 77/2</t>
    </r>
  </si>
  <si>
    <t xml:space="preserve">Poľnohospodárske družstvo Dlhoňa, zastúpené : Ing. Jozefom Gojdičom, predsedom družstva </t>
  </si>
  <si>
    <t xml:space="preserve">Lesy SR/k. ú. Papradno/3348 </t>
  </si>
  <si>
    <r>
      <t>Stavby:</t>
    </r>
    <r>
      <rPr>
        <sz val="11"/>
        <rFont val="Times New Roman"/>
        <family val="1"/>
      </rPr>
      <t>1. 703  hospod. budova bez súpisného čísla, na pozemku KN – C p. č. 3694/2</t>
    </r>
  </si>
  <si>
    <t>Ján Levčík, rod. Levčík</t>
  </si>
  <si>
    <t>Lesy SR/k. ú. Hloža/2027</t>
  </si>
  <si>
    <r>
      <t>Stavby:</t>
    </r>
    <r>
      <rPr>
        <sz val="11"/>
        <rFont val="Times New Roman"/>
        <family val="1"/>
      </rPr>
      <t>1. 400 Hospodárska budova s. č. 2116, na pozemku KN – C p. č. 1113,</t>
    </r>
    <r>
      <rPr>
        <b/>
        <i/>
        <sz val="11"/>
        <rFont val="Times New Roman"/>
        <family val="1"/>
      </rPr>
      <t xml:space="preserve"> Stavby neevidované na LV:</t>
    </r>
    <r>
      <rPr>
        <sz val="11"/>
        <rFont val="Times New Roman"/>
        <family val="1"/>
      </rPr>
      <t>1. žumpa</t>
    </r>
  </si>
  <si>
    <t>Pasienkové pozemkové spoločenstvo Hloža, zastúpené: Ing. Jozefom Hoštackým - predsedom výboru PPS</t>
  </si>
  <si>
    <t>Lesy SR/ k. ú. Slanec/ 209</t>
  </si>
  <si>
    <r>
      <t>Stavby</t>
    </r>
    <r>
      <rPr>
        <sz val="11"/>
        <rFont val="Times New Roman"/>
        <family val="1"/>
      </rPr>
      <t>: 1.400 dielne s. č. 446, na pozemku KN – C p. č. 929/3, 2. 400 admin. budova s. č. 436, na pozemku KN – C p. č. 929/7, 3. 700 PDV-sklad THS s. č. 439, na pozemku KN – C p. č. 926/2, 4. 400 sklad s. č. 445, na pozemku KN – C p. č. 926/3, 5. 400 hospod. budova s. č. 448, na pozemku KN – C p. č. 929/5, 6. 400 hospod. budova s. č. 449, na pozemku KN – C p. č. 929/6,</t>
    </r>
    <r>
      <rPr>
        <b/>
        <i/>
        <sz val="11"/>
        <rFont val="Times New Roman"/>
        <family val="1"/>
      </rPr>
      <t xml:space="preserve"> Pozemky : </t>
    </r>
    <r>
      <rPr>
        <sz val="11"/>
        <rFont val="Times New Roman"/>
        <family val="1"/>
      </rPr>
      <t>1. pozemok KN–C p. č. 926/1, zastavané plochy a nádvoria o výmere 2126 m², 2. pozemok KN–C p. č. 926/2, zastavané plochy a nádvoria o výmere 352 m², 3. pozemok KN–C p. č.  926/3, zastavané plochy a nádvoria o výmere 28 m², 4. pozemok KN–C p. č. 928, zastavané plochy a nádvoria o výmere 454 m², 5. pozemok KN–C p. č. 929/1, zastavané plochy a nádvoria o výmere 5796 m², 6. pozemok KN–C p. č. 929/2,  zastavané plochy a nádvoria o výmere 7 m²</t>
    </r>
  </si>
  <si>
    <t>Kvetoslava Rosipalová, rod. Lengyelová</t>
  </si>
  <si>
    <r>
      <t xml:space="preserve">7. pozemok KN–C p. č. 929/3, zastavané plochy a nádvoria o výmere 649 m², 8. pozemok KN–C p. č. 929/4, zastavané plochy a nádvoria o výmere 60 m², 9. pozemok KN–C p. č. 929/5, zastavané plochy a nádvoria o výmere 22 m², 10. pozemok KN–C p. č. 929/6, zastavané plochy a nádvoria o výmere 39 m², 11. pozemok KN–C p. č. 929/7, zastavané plochy a nádvoria o výmere 257 m², 12. pozemok KN–C p. č. 937, zastavané plochy a nádvoria o výmere 1009 m², </t>
    </r>
    <r>
      <rPr>
        <b/>
        <i/>
        <sz val="11"/>
        <rFont val="Times New Roman"/>
        <family val="1"/>
      </rPr>
      <t>Stavby neevidované na LV</t>
    </r>
    <r>
      <rPr>
        <sz val="11"/>
        <rFont val="Times New Roman"/>
        <family val="1"/>
      </rPr>
      <t>: 1. Archív bez s. č., 2. Hnojisková jama, 3. Bunka R 201-1, 4. Plechový prístrešok, 5. Plot, plotové vráta a vrátka, 6. Prípojka a rozvody vody, 7. Vodomerná šachta, 8. Armatúrne šachty, 9. Prípojky a rozvody kanalizácie, 10. Žumpa pri vrátnici, 
11. Žumpa pre sociálnu časť dielní, 12. Žumpa pre admin. budovu, 13. Prípojka plynu, 13. Kábelové elektrické rozvody a prípojky, 14. Spevnené plochy, 15. Oporný múr, 16. Vonkajšie schody</t>
    </r>
  </si>
  <si>
    <r>
      <t>17. Bunka mobilná RENETA,</t>
    </r>
    <r>
      <rPr>
        <b/>
        <i/>
        <sz val="11"/>
        <rFont val="Times New Roman"/>
        <family val="1"/>
      </rPr>
      <t xml:space="preserve"> Hnuteľný majetok </t>
    </r>
    <r>
      <rPr>
        <sz val="11"/>
        <rFont val="Times New Roman"/>
        <family val="1"/>
      </rPr>
      <t>:1. Buchar pérový, inv.č. 2024364 – (62003660), 2. Hrotový sústruh, inv. Č. 2024366 –  (62003670), 3. Fréza na obrábanie kovov, inv.č.2024367 – (62003673), 4. Vŕtačka stĺpová, inv.č. 2024368 –  (62015416), 5. Píla rámová na kov, inv. Č. 2024370 – (62015570), 6. Nožnice na plech ručné, inv.č. 2024374 – (71121938), 7. Žeriav podstropný dielenský, inv.č. 2024386 – (62003849), 8. Nádrž nadzemná na PHM, inv.č. 2024401 – (620181466)
9. Vyhňa kováčska, inv.č. 7071934, 10. Brúska 2-kotúčová, inv.č. 7068551, 11. Sťahovák plášťov – nákl. auto, inv.č. 7071935, 12. Brúska 2-kotúčovástolová, inv.č. 7068531, 13. Lis ručný pákový-malý, inv.č. 7068528</t>
    </r>
  </si>
  <si>
    <t xml:space="preserve">Cena stanovená podľa ZP </t>
  </si>
  <si>
    <t>nákladný automobil</t>
  </si>
  <si>
    <t>Róbert Surový, rod. Surový</t>
  </si>
  <si>
    <t xml:space="preserve">autogréder </t>
  </si>
  <si>
    <t>Radovan Suja, rod. Suja</t>
  </si>
  <si>
    <t>Marián Hlavienka, rod. Hlavienka</t>
  </si>
  <si>
    <t>Lesy SR, š.p./k. ú. Rovné/41</t>
  </si>
  <si>
    <r>
      <t>Pozemky</t>
    </r>
    <r>
      <rPr>
        <i/>
        <sz val="11"/>
        <rFont val="Times New Roman"/>
        <family val="1"/>
      </rPr>
      <t>:</t>
    </r>
    <r>
      <rPr>
        <sz val="11"/>
        <rFont val="Times New Roman"/>
        <family val="1"/>
      </rPr>
      <t>1. pozemok KN - C číslo 557/3 Zastavané plochy a nádvoria o výmere 132 m2, 2. pozemok  KN - C číslo 557/4 Zastavané plochy a nádvoria o výmere 112 m2,3. pozemok  KN - C číslo 557/6 Zastavané plochy a nádvoria o výmere 20 m2,4. pozemok KN - C číslo 557/7 Zastavané plochy a nádvoria o výmere 55 m2</t>
    </r>
  </si>
  <si>
    <t>Jana Brezňanová, rod. Maceková</t>
  </si>
  <si>
    <t>Lesy SR/k. ú. Hrušovo/172</t>
  </si>
  <si>
    <r>
      <t>Pozemok</t>
    </r>
    <r>
      <rPr>
        <b/>
        <sz val="11"/>
        <rFont val="Times New Roman"/>
        <family val="1"/>
      </rPr>
      <t>:</t>
    </r>
    <r>
      <rPr>
        <sz val="11"/>
        <rFont val="Times New Roman"/>
        <family val="1"/>
      </rPr>
      <t>1. pozemok KN - C číslo 302/2 Zastavané plochy a nádvoria o výmere 200 m</t>
    </r>
    <r>
      <rPr>
        <vertAlign val="superscript"/>
        <sz val="11"/>
        <rFont val="Times New Roman"/>
        <family val="1"/>
      </rPr>
      <t>2</t>
    </r>
  </si>
  <si>
    <t>Ján Báti, rod. Báti a manželka Mária Bátiová, rod. Harandzová</t>
  </si>
  <si>
    <t>Lesy SR/k. ú. Tisovec/ 110</t>
  </si>
  <si>
    <r>
      <t>Pozemok</t>
    </r>
    <r>
      <rPr>
        <b/>
        <sz val="11"/>
        <rFont val="Times New Roman"/>
        <family val="1"/>
      </rPr>
      <t>:</t>
    </r>
    <r>
      <rPr>
        <sz val="11"/>
        <rFont val="Times New Roman"/>
        <family val="1"/>
      </rPr>
      <t>1. pozemok KN - C číslo 7007/4 Zastavané plochy a nádvoria o výmere 1 000 m</t>
    </r>
    <r>
      <rPr>
        <vertAlign val="superscript"/>
        <sz val="11"/>
        <rFont val="Times New Roman"/>
        <family val="1"/>
      </rPr>
      <t>2</t>
    </r>
  </si>
  <si>
    <t>MUDr. Jaroslav Rafaj, rod. Rafaj</t>
  </si>
  <si>
    <t xml:space="preserve">Lesy SR/k. ú. Oravice/743  </t>
  </si>
  <si>
    <r>
      <t>Stavby</t>
    </r>
    <r>
      <rPr>
        <b/>
        <sz val="11"/>
        <rFont val="Times New Roman"/>
        <family val="1"/>
      </rPr>
      <t>:</t>
    </r>
    <r>
      <rPr>
        <sz val="11"/>
        <rFont val="Times New Roman"/>
        <family val="1"/>
      </rPr>
      <t xml:space="preserve"> 1. 700, Hájenka Oravice, s. č. 111, na pozemku p.č. KN – C č. 12301/16, 2. 703, hospodárska budova, bez s.č., na pozemku p.č. KN – C č. 12301/17, </t>
    </r>
    <r>
      <rPr>
        <b/>
        <i/>
        <sz val="11"/>
        <rFont val="Times New Roman"/>
        <family val="1"/>
      </rPr>
      <t>Stavby neevidované na LV</t>
    </r>
    <r>
      <rPr>
        <sz val="11"/>
        <rFont val="Times New Roman"/>
        <family val="1"/>
      </rPr>
      <t>: vodovodná prípojka, el.prípojka, vonkajšie schody</t>
    </r>
  </si>
  <si>
    <t>Bohumil Gazda, rod. Gazda a manželka Magdaléna Gazdová, rod. Krížová</t>
  </si>
  <si>
    <t xml:space="preserve">Lesy SR/k. ú. Oponice/437 </t>
  </si>
  <si>
    <r>
      <t>Pozemky</t>
    </r>
    <r>
      <rPr>
        <b/>
        <sz val="11"/>
        <rFont val="Times New Roman"/>
        <family val="1"/>
      </rPr>
      <t>:</t>
    </r>
    <r>
      <rPr>
        <sz val="11"/>
        <rFont val="Times New Roman"/>
        <family val="1"/>
      </rPr>
      <t>1. pozemok KN–C p.č. 161/3, Zastavané plochy a nádvoria o výmere 121 m2, v podiele 1/2,2. pozemok KN–C p.č. 161/1, Ostatné plochy o výmere 41 265 m2, v podiele 1/2</t>
    </r>
  </si>
  <si>
    <t>Mgr. Boris Petrík, rod. Petrík</t>
  </si>
  <si>
    <t xml:space="preserve">Lesy SR/k. ú. Nižná Slaná/162 </t>
  </si>
  <si>
    <r>
      <t>Stavby</t>
    </r>
    <r>
      <rPr>
        <b/>
        <sz val="11"/>
        <color indexed="8"/>
        <rFont val="Times New Roman"/>
        <family val="1"/>
      </rPr>
      <t>:</t>
    </r>
    <r>
      <rPr>
        <sz val="11"/>
        <color indexed="8"/>
        <rFont val="Times New Roman"/>
        <family val="1"/>
      </rPr>
      <t>1. 400 Hájenka Nižná Slaná súpisné číslo 15 na pozemku parc. KN–C č. 385, 2. 400 hosp. budova súpisné číslo 33 na pozemku parc. KN-C č. 386/2,</t>
    </r>
    <r>
      <rPr>
        <b/>
        <i/>
        <sz val="11"/>
        <color indexed="8"/>
        <rFont val="Times New Roman"/>
        <family val="1"/>
      </rPr>
      <t>Stavby neevidované na LV:</t>
    </r>
    <r>
      <rPr>
        <sz val="11"/>
        <color indexed="8"/>
        <rFont val="Times New Roman"/>
        <family val="1"/>
      </rPr>
      <t xml:space="preserve">
Vonkajšie úpravy: 1.dreváreň, 2. plot predný, 3. plot bočný, 4. prípojka vody, 5. vodomerná šachta, 6. prípojka kanalizácie, 7.  žumpa, 8. NN - prípojka, 9. spevnené plochy, 10. hnojisko</t>
    </r>
  </si>
  <si>
    <t>Milan Šmelko a manželka Ľubica Šmelková</t>
  </si>
  <si>
    <t>Lesy SR/OZ Kriváň/4465 a 94</t>
  </si>
  <si>
    <r>
      <t>Stavby</t>
    </r>
    <r>
      <rPr>
        <b/>
        <sz val="11"/>
        <color indexed="8"/>
        <rFont val="Times New Roman"/>
        <family val="1"/>
      </rPr>
      <t>:</t>
    </r>
    <r>
      <rPr>
        <sz val="11"/>
        <color indexed="8"/>
        <rFont val="Times New Roman"/>
        <family val="1"/>
      </rPr>
      <t>1. 400 hospodárska budova súpisné číslo 8883 na pozemku parc. KN–C č. 2653,2. Kód 400 hospodárska budova súpisné číslo 8884 na pozemku parc. KN–C č. 2652,</t>
    </r>
    <r>
      <rPr>
        <b/>
        <i/>
        <sz val="11"/>
        <color indexed="8"/>
        <rFont val="Times New Roman"/>
        <family val="1"/>
      </rPr>
      <t>Pozemky:</t>
    </r>
    <r>
      <rPr>
        <sz val="11"/>
        <color indexed="8"/>
        <rFont val="Times New Roman"/>
        <family val="1"/>
      </rPr>
      <t xml:space="preserve">1.KN–C číslo 2651/3 Zastavané plochy a nádvoria o výmere 432 m2, 2. KN–C číslo 2652 Zastavané plochy a nádvoria o výmere 139 m2, 3.  KN–C číslo 2653 Zastavané plochy a nádvoria o výmere 63 m2, </t>
    </r>
    <r>
      <rPr>
        <b/>
        <i/>
        <sz val="11"/>
        <color indexed="8"/>
        <rFont val="Times New Roman"/>
        <family val="1"/>
      </rPr>
      <t>Stavby neevidované na LV</t>
    </r>
    <r>
      <rPr>
        <sz val="11"/>
        <color indexed="8"/>
        <rFont val="Times New Roman"/>
        <family val="1"/>
      </rPr>
      <t>:Plot na pozemku parc. KN-C č. 2651/3</t>
    </r>
  </si>
  <si>
    <t>Technická univerzita vo Zvolene</t>
  </si>
  <si>
    <t>Predávaný HM</t>
  </si>
  <si>
    <t>osobné motorové vozidlo</t>
  </si>
  <si>
    <t>Július Mozola rod. Mozola</t>
  </si>
  <si>
    <t>JUDr. Július Mozola, rod Mozola</t>
  </si>
  <si>
    <t>stroje a zariadenia</t>
  </si>
  <si>
    <t>Zahorka, s.r.o., zastúpená: Jozefom Turňom, konateľom</t>
  </si>
  <si>
    <t>4.2 úžitkové vozidlá</t>
  </si>
  <si>
    <t>Eva Kalmanová rod. Vredíková</t>
  </si>
  <si>
    <t>5.1 kolesové traktory</t>
  </si>
  <si>
    <t>Marian Slovák, rod. Slovák</t>
  </si>
  <si>
    <t>5.4 pojazdné poľnohospodárske stroje (kategória S)</t>
  </si>
  <si>
    <t xml:space="preserve">Peter Remiaš, rod. Remiáš </t>
  </si>
  <si>
    <t>8.2 vyklápacie prívesy a  návesy</t>
  </si>
  <si>
    <t xml:space="preserve">Ján Belavý, rod. Belavý </t>
  </si>
  <si>
    <t>5.2  pásové traktory ( kategória T )</t>
  </si>
  <si>
    <t>Ladislav Bukovčík – LEROK</t>
  </si>
  <si>
    <t>5.3 pojazdné stroje pre zemné, stavebné a cestné práce</t>
  </si>
  <si>
    <t xml:space="preserve">Róbert Surový, rod. Surový </t>
  </si>
  <si>
    <t xml:space="preserve">Jozef Lábo, rod. Lábo </t>
  </si>
  <si>
    <t>4.1 úžitkové vozidlá s hmotnosťou do 3500 kg</t>
  </si>
  <si>
    <t xml:space="preserve">Dušan Lupták, rod. Lupták </t>
  </si>
  <si>
    <t>osobný automobil</t>
  </si>
  <si>
    <t xml:space="preserve">Ing. Marek Šimanský, rod. Šimanský </t>
  </si>
  <si>
    <t xml:space="preserve">Jozef Blaško, rod. Blaško </t>
  </si>
  <si>
    <r>
      <t>Pozemky</t>
    </r>
    <r>
      <rPr>
        <b/>
        <sz val="11"/>
        <rFont val="Times New Roman"/>
        <family val="1"/>
      </rPr>
      <t xml:space="preserve"> </t>
    </r>
    <r>
      <rPr>
        <sz val="11"/>
        <rFont val="Times New Roman"/>
        <family val="1"/>
      </rPr>
      <t>- KN-C p. č.297/12 - zastavané plochy a nádvoria o výmere 596 m</t>
    </r>
    <r>
      <rPr>
        <vertAlign val="superscript"/>
        <sz val="11"/>
        <rFont val="Times New Roman"/>
        <family val="1"/>
      </rPr>
      <t>2</t>
    </r>
    <r>
      <rPr>
        <sz val="11"/>
        <rFont val="Times New Roman"/>
        <family val="1"/>
      </rPr>
      <t>, KN-C p.č. 299 - zastavané plochy a nádvoria o výmere 259 m</t>
    </r>
    <r>
      <rPr>
        <vertAlign val="superscript"/>
        <sz val="11"/>
        <rFont val="Times New Roman"/>
        <family val="1"/>
      </rPr>
      <t>2</t>
    </r>
    <r>
      <rPr>
        <sz val="11"/>
        <rFont val="Times New Roman"/>
        <family val="1"/>
      </rPr>
      <t>, KN-C p.č. 300/10 - zastavané plochy a nádvoria o výmere 23 m</t>
    </r>
    <r>
      <rPr>
        <vertAlign val="superscript"/>
        <sz val="11"/>
        <rFont val="Times New Roman"/>
        <family val="1"/>
      </rPr>
      <t>2</t>
    </r>
    <r>
      <rPr>
        <sz val="11"/>
        <rFont val="Times New Roman"/>
        <family val="1"/>
      </rPr>
      <t>, k.ú.Tatranská Lomnica, LV 119</t>
    </r>
  </si>
  <si>
    <t>Ing. Maroš Petrík, Tatranská Lomnica</t>
  </si>
  <si>
    <t>NLC</t>
  </si>
  <si>
    <r>
      <t>Pozemok</t>
    </r>
    <r>
      <rPr>
        <sz val="11"/>
        <rFont val="Times New Roman"/>
        <family val="1"/>
      </rPr>
      <t xml:space="preserve"> - KN-C p.č. 896/1 - zastavané plochy a nádvoria o výmere 187 m</t>
    </r>
    <r>
      <rPr>
        <vertAlign val="superscript"/>
        <sz val="11"/>
        <rFont val="Times New Roman"/>
        <family val="1"/>
      </rPr>
      <t>2</t>
    </r>
    <r>
      <rPr>
        <sz val="11"/>
        <rFont val="Times New Roman"/>
        <family val="1"/>
      </rPr>
      <t xml:space="preserve"> - podiel 2090/32418, KN-C p.č. 896/2 - zastavané plochy a nádvoria o výmere 226 m2 - spoluvlastnícky podiel 1/4, </t>
    </r>
    <r>
      <rPr>
        <b/>
        <i/>
        <sz val="11"/>
        <rFont val="Times New Roman"/>
        <family val="1"/>
      </rPr>
      <t>Stavby</t>
    </r>
    <r>
      <rPr>
        <sz val="11"/>
        <rFont val="Times New Roman"/>
        <family val="1"/>
      </rPr>
      <t xml:space="preserve"> - byt č. 4 v obytnom dome s.č. 1295 a podiel priestoru na spoločných častiach a spoločných zariadenia domu  - 2090/32418, LV 5852 a 5853, k.ú. Zvolen</t>
    </r>
  </si>
  <si>
    <t>Ing. Rastislav Raši, Pohorelá</t>
  </si>
  <si>
    <r>
      <t>Pozemok</t>
    </r>
    <r>
      <rPr>
        <sz val="11"/>
        <rFont val="Times New Roman"/>
        <family val="1"/>
      </rPr>
      <t xml:space="preserve"> - KN-C p.č. 896/1 - zastavané plochy a nádvoria o výmere 187 m</t>
    </r>
    <r>
      <rPr>
        <vertAlign val="superscript"/>
        <sz val="11"/>
        <rFont val="Times New Roman"/>
        <family val="1"/>
      </rPr>
      <t>2</t>
    </r>
    <r>
      <rPr>
        <sz val="11"/>
        <rFont val="Times New Roman"/>
        <family val="1"/>
      </rPr>
      <t xml:space="preserve"> - podiel 2090/32418, KN-C p.č. 896/2 - zastavané plochy a nádvoria o výmere 226 m2 - spoluvlastnícky podiel 1/4, </t>
    </r>
    <r>
      <rPr>
        <b/>
        <i/>
        <sz val="11"/>
        <rFont val="Times New Roman"/>
        <family val="1"/>
      </rPr>
      <t>Stavby</t>
    </r>
    <r>
      <rPr>
        <sz val="11"/>
        <rFont val="Times New Roman"/>
        <family val="1"/>
      </rPr>
      <t xml:space="preserve"> - byt č. 3 v obytnom dome s.č. 1295 a podiel priestoru na spoločných častiach a spoločných zariadenia domu  - 2090/32418, LV 5852 a 5853, k.ú. Zvolen</t>
    </r>
  </si>
  <si>
    <r>
      <t>Pozemky</t>
    </r>
    <r>
      <rPr>
        <sz val="11"/>
        <rFont val="Times New Roman"/>
        <family val="1"/>
      </rPr>
      <t xml:space="preserve"> - KN-C p.č. 385/1 - zastavané plochy a nádvoria o výmere 1256m</t>
    </r>
    <r>
      <rPr>
        <vertAlign val="superscript"/>
        <sz val="11"/>
        <rFont val="Times New Roman"/>
        <family val="1"/>
      </rPr>
      <t>2</t>
    </r>
    <r>
      <rPr>
        <sz val="11"/>
        <rFont val="Times New Roman"/>
        <family val="1"/>
      </rPr>
      <t>, KN-C p.č. 386 - zastavané plochy a nádvoria o výmere 63,50 m</t>
    </r>
    <r>
      <rPr>
        <vertAlign val="superscript"/>
        <sz val="11"/>
        <rFont val="Times New Roman"/>
        <family val="1"/>
      </rPr>
      <t>2</t>
    </r>
    <r>
      <rPr>
        <sz val="11"/>
        <rFont val="Times New Roman"/>
        <family val="1"/>
      </rPr>
      <t>, LV 10, k.ú.St. Smokovec</t>
    </r>
  </si>
  <si>
    <t>Zbyněk Reitmayers manželkou, Vysoké Tatry, časť Nový Smokovec</t>
  </si>
  <si>
    <t>RVPS Poprad</t>
  </si>
  <si>
    <r>
      <t>Pozemok</t>
    </r>
    <r>
      <rPr>
        <sz val="11"/>
        <rFont val="Times New Roman"/>
        <family val="1"/>
      </rPr>
      <t xml:space="preserve"> - KN-C p.č. 1598 - zastavamé plochy a nádvoria o výmere 23 m</t>
    </r>
    <r>
      <rPr>
        <vertAlign val="superscript"/>
        <sz val="11"/>
        <rFont val="Times New Roman"/>
        <family val="1"/>
      </rPr>
      <t>2</t>
    </r>
    <r>
      <rPr>
        <sz val="11"/>
        <rFont val="Times New Roman"/>
        <family val="1"/>
      </rPr>
      <t>, LV 5979, k.ú. Levoča</t>
    </r>
  </si>
  <si>
    <t>Jozef Stanko s manželkou, Levoča</t>
  </si>
  <si>
    <t xml:space="preserve">RVPS Poprad </t>
  </si>
  <si>
    <r>
      <t>Stavba</t>
    </r>
    <r>
      <rPr>
        <sz val="11"/>
        <rFont val="Times New Roman"/>
        <family val="1"/>
      </rPr>
      <t xml:space="preserve"> - chata s.č. 2089 na pozemku p.č. 6686/2, </t>
    </r>
    <r>
      <rPr>
        <b/>
        <i/>
        <sz val="11"/>
        <rFont val="Times New Roman"/>
        <family val="1"/>
      </rPr>
      <t>Pozemok</t>
    </r>
    <r>
      <rPr>
        <sz val="11"/>
        <rFont val="Times New Roman"/>
        <family val="1"/>
      </rPr>
      <t xml:space="preserve"> - KN-C č. 6686/2 - zastavané plochy a nádvoria o výmere 193 m</t>
    </r>
    <r>
      <rPr>
        <vertAlign val="superscript"/>
        <sz val="11"/>
        <rFont val="Times New Roman"/>
        <family val="1"/>
      </rPr>
      <t>2</t>
    </r>
    <r>
      <rPr>
        <sz val="11"/>
        <rFont val="Times New Roman"/>
        <family val="1"/>
      </rPr>
      <t>, LV 5979 k.ú.Levoča</t>
    </r>
  </si>
  <si>
    <t>Peter Durľák, Levoča</t>
  </si>
  <si>
    <r>
      <t>Stavba</t>
    </r>
    <r>
      <rPr>
        <sz val="11"/>
        <rFont val="Times New Roman"/>
        <family val="1"/>
      </rPr>
      <t xml:space="preserve"> - garáž s.č. 2404 na pozemku p.č. 1597, </t>
    </r>
    <r>
      <rPr>
        <b/>
        <i/>
        <sz val="11"/>
        <rFont val="Times New Roman"/>
        <family val="1"/>
      </rPr>
      <t>Pozemok</t>
    </r>
    <r>
      <rPr>
        <sz val="11"/>
        <rFont val="Times New Roman"/>
        <family val="1"/>
      </rPr>
      <t xml:space="preserve"> - KN-C p.č. 1597 - zastavané plochy a nádvoria o výmere 21 m</t>
    </r>
    <r>
      <rPr>
        <vertAlign val="superscript"/>
        <sz val="11"/>
        <rFont val="Times New Roman"/>
        <family val="1"/>
      </rPr>
      <t>2</t>
    </r>
    <r>
      <rPr>
        <sz val="11"/>
        <rFont val="Times New Roman"/>
        <family val="1"/>
      </rPr>
      <t>, LV 5979, k.ú. Levoča</t>
    </r>
  </si>
  <si>
    <r>
      <t>Stavba</t>
    </r>
    <r>
      <rPr>
        <sz val="11"/>
        <rFont val="Times New Roman"/>
        <family val="1"/>
      </rPr>
      <t xml:space="preserve"> - chata s.č. 3140 na pozemku p.č. 5746/2, </t>
    </r>
    <r>
      <rPr>
        <b/>
        <i/>
        <sz val="11"/>
        <rFont val="Times New Roman"/>
        <family val="1"/>
      </rPr>
      <t>Pozemok</t>
    </r>
    <r>
      <rPr>
        <sz val="11"/>
        <rFont val="Times New Roman"/>
        <family val="1"/>
      </rPr>
      <t xml:space="preserve"> - KN-C p.č. 5746/2 - zastavané plochy a nádvoria o výmere 1698 m</t>
    </r>
    <r>
      <rPr>
        <vertAlign val="superscript"/>
        <sz val="11"/>
        <rFont val="Times New Roman"/>
        <family val="1"/>
      </rPr>
      <t>2</t>
    </r>
    <r>
      <rPr>
        <sz val="11"/>
        <rFont val="Times New Roman"/>
        <family val="1"/>
      </rPr>
      <t>, LV 5979, k.ú. Levoča</t>
    </r>
  </si>
  <si>
    <t>Danka Bendíková, Poprad</t>
  </si>
  <si>
    <r>
      <t>Pozemky</t>
    </r>
    <r>
      <rPr>
        <sz val="11"/>
        <rFont val="Times New Roman"/>
        <family val="1"/>
      </rPr>
      <t xml:space="preserve"> - KN-C p.č. 1564/2 - zastavané plochy a nádvoria o výmere 122 m</t>
    </r>
    <r>
      <rPr>
        <vertAlign val="superscript"/>
        <sz val="11"/>
        <rFont val="Times New Roman"/>
        <family val="1"/>
      </rPr>
      <t>2</t>
    </r>
    <r>
      <rPr>
        <sz val="11"/>
        <rFont val="Times New Roman"/>
        <family val="1"/>
      </rPr>
      <t>, KN-C p.č. 1564/6 - zastavané plochy a nádvoria o výmere 201 m</t>
    </r>
    <r>
      <rPr>
        <vertAlign val="superscript"/>
        <sz val="11"/>
        <rFont val="Times New Roman"/>
        <family val="1"/>
      </rPr>
      <t>2</t>
    </r>
    <r>
      <rPr>
        <sz val="11"/>
        <rFont val="Times New Roman"/>
        <family val="1"/>
      </rPr>
      <t>, KN-C p.č. 1564/7 - zastavané plochy a nádvoria o výmere 167 m</t>
    </r>
    <r>
      <rPr>
        <vertAlign val="superscript"/>
        <sz val="11"/>
        <rFont val="Times New Roman"/>
        <family val="1"/>
      </rPr>
      <t>2</t>
    </r>
    <r>
      <rPr>
        <sz val="11"/>
        <rFont val="Times New Roman"/>
        <family val="1"/>
      </rPr>
      <t>, KN-C p.č. 2927/18 - zastavané plochy a nádvoria o výmere 123 m</t>
    </r>
    <r>
      <rPr>
        <vertAlign val="superscript"/>
        <sz val="11"/>
        <rFont val="Times New Roman"/>
        <family val="1"/>
      </rPr>
      <t>2</t>
    </r>
    <r>
      <rPr>
        <sz val="11"/>
        <rFont val="Times New Roman"/>
        <family val="1"/>
      </rPr>
      <t>, LV125, k.ú. Štrbské Pleso</t>
    </r>
  </si>
  <si>
    <t>Martin Špiak s manželkou, Vyšné Hágy</t>
  </si>
  <si>
    <r>
      <t>Pozemky</t>
    </r>
    <r>
      <rPr>
        <sz val="11"/>
        <rFont val="Times New Roman"/>
        <family val="1"/>
      </rPr>
      <t xml:space="preserve"> - zastavané plochy a nádvoria KN-C: p.č. 1577/1, p.č. 1577/1, p.č. 1577/3, p.č. 1577/4, p.č. 1577/5 a p.č. 1577/6, LV 2513, k.ú. Zuberec</t>
    </r>
  </si>
  <si>
    <t>Doprastav, a.s. Bratislava</t>
  </si>
  <si>
    <t>MP SR</t>
  </si>
  <si>
    <r>
      <t>Pozemky</t>
    </r>
    <r>
      <rPr>
        <sz val="11"/>
        <rFont val="Times New Roman"/>
        <family val="1"/>
      </rPr>
      <t xml:space="preserve"> - KN-C zastavaná plocha a nádvorie p.č.551/14 o výmere 1069 m</t>
    </r>
    <r>
      <rPr>
        <vertAlign val="superscript"/>
        <sz val="11"/>
        <rFont val="Times New Roman"/>
        <family val="1"/>
      </rPr>
      <t>2</t>
    </r>
    <r>
      <rPr>
        <sz val="11"/>
        <rFont val="Times New Roman"/>
        <family val="1"/>
      </rPr>
      <t>, p.č. 582 o výmere 93 m</t>
    </r>
    <r>
      <rPr>
        <vertAlign val="superscript"/>
        <sz val="11"/>
        <rFont val="Times New Roman"/>
        <family val="1"/>
      </rPr>
      <t xml:space="preserve">2, </t>
    </r>
    <r>
      <rPr>
        <sz val="11"/>
        <rFont val="Times New Roman"/>
        <family val="1"/>
      </rPr>
      <t xml:space="preserve">k.ú. Holčíkovce, LV č. 183 </t>
    </r>
  </si>
  <si>
    <t>Universal Exports Limited s.r.o, Bratislava</t>
  </si>
  <si>
    <t xml:space="preserve">podľa § 8a </t>
  </si>
  <si>
    <r>
      <t>Stavba</t>
    </r>
    <r>
      <rPr>
        <sz val="11"/>
        <rFont val="Times New Roman"/>
        <family val="1"/>
      </rPr>
      <t xml:space="preserve"> - Chata  s.č. 253 bez pozemku, na p.č. 784, LV č. 718 k.ú. Stránske</t>
    </r>
  </si>
  <si>
    <t>Ing. Pavol Králik, Svederník</t>
  </si>
  <si>
    <r>
      <t>Pozemky</t>
    </r>
    <r>
      <rPr>
        <b/>
        <sz val="11"/>
        <rFont val="Times New Roman"/>
        <family val="1"/>
      </rPr>
      <t xml:space="preserve"> - </t>
    </r>
    <r>
      <rPr>
        <sz val="11"/>
        <rFont val="Times New Roman"/>
        <family val="1"/>
      </rPr>
      <t>zastavané plochy a nádvoria p.č. 1785/1 o výmere 1737 m2 a p.č. 1785/2 o výmere 237 m2,</t>
    </r>
    <r>
      <rPr>
        <b/>
        <sz val="11"/>
        <rFont val="Times New Roman"/>
        <family val="1"/>
      </rPr>
      <t xml:space="preserve"> </t>
    </r>
    <r>
      <rPr>
        <b/>
        <i/>
        <sz val="11"/>
        <rFont val="Times New Roman"/>
        <family val="1"/>
      </rPr>
      <t>Stavby</t>
    </r>
    <r>
      <rPr>
        <sz val="11"/>
        <rFont val="Times New Roman"/>
        <family val="1"/>
      </rPr>
      <t xml:space="preserve"> - Viacúčelové zariad. s.č. 120 na p.č. 1785/2, LV č. 46, k.ú. Nemečky </t>
    </r>
  </si>
  <si>
    <t>Ing. Jolanta Soboňová, Ing. Juraj Soboňa, Solčany</t>
  </si>
  <si>
    <r>
      <t>Stavba</t>
    </r>
    <r>
      <rPr>
        <b/>
        <sz val="11"/>
        <rFont val="Times New Roman"/>
        <family val="1"/>
      </rPr>
      <t xml:space="preserve"> -</t>
    </r>
    <r>
      <rPr>
        <sz val="11"/>
        <rFont val="Times New Roman"/>
        <family val="1"/>
      </rPr>
      <t>Chata s.č. 127 bez pozemku na p.č. 2533, LV č. 1134, k.ú. Vyšné Ružbachy</t>
    </r>
  </si>
  <si>
    <t>Patrik a spol. s.r.o, Bratislava</t>
  </si>
  <si>
    <r>
      <t>Stavby</t>
    </r>
    <r>
      <rPr>
        <sz val="11"/>
        <rFont val="Times New Roman"/>
        <family val="1"/>
      </rPr>
      <t xml:space="preserve"> - admin. budova s.č. 335 na p.č. 467/1, garáž s.č. 1615 na p.č. 1031/21, garáž s.č. 1616 na p.č. 1031/22, garáž s.č. 1617 na p.č. 1031/23, garáž s.č. 1618 na p.č. 1031/24, garáž s.č. 1619 na p.č. 1031/25, </t>
    </r>
    <r>
      <rPr>
        <b/>
        <i/>
        <sz val="11"/>
        <rFont val="Times New Roman"/>
        <family val="1"/>
      </rPr>
      <t>Pozemky</t>
    </r>
    <r>
      <rPr>
        <b/>
        <sz val="11"/>
        <rFont val="Times New Roman"/>
        <family val="1"/>
      </rPr>
      <t xml:space="preserve"> - </t>
    </r>
    <r>
      <rPr>
        <sz val="11"/>
        <rFont val="Times New Roman"/>
        <family val="1"/>
      </rPr>
      <t>zastavané plochy a nádvoria p.č. 467/1 o výmere 1227 m</t>
    </r>
    <r>
      <rPr>
        <vertAlign val="superscript"/>
        <sz val="11"/>
        <rFont val="Times New Roman"/>
        <family val="1"/>
      </rPr>
      <t>2</t>
    </r>
    <r>
      <rPr>
        <sz val="11"/>
        <rFont val="Times New Roman"/>
        <family val="1"/>
      </rPr>
      <t>, p.č. 467/2 o výmere 210 m</t>
    </r>
    <r>
      <rPr>
        <vertAlign val="superscript"/>
        <sz val="11"/>
        <rFont val="Times New Roman"/>
        <family val="1"/>
      </rPr>
      <t>2</t>
    </r>
    <r>
      <rPr>
        <sz val="11"/>
        <rFont val="Times New Roman"/>
        <family val="1"/>
      </rPr>
      <t>, p.č. 467/3 o výmere 159 m</t>
    </r>
    <r>
      <rPr>
        <vertAlign val="superscript"/>
        <sz val="11"/>
        <rFont val="Times New Roman"/>
        <family val="1"/>
      </rPr>
      <t>2</t>
    </r>
    <r>
      <rPr>
        <sz val="11"/>
        <rFont val="Times New Roman"/>
        <family val="1"/>
      </rPr>
      <t>, p.č. 1031/21 o výmere 18 m</t>
    </r>
    <r>
      <rPr>
        <vertAlign val="superscript"/>
        <sz val="11"/>
        <rFont val="Times New Roman"/>
        <family val="1"/>
      </rPr>
      <t>2</t>
    </r>
    <r>
      <rPr>
        <sz val="11"/>
        <rFont val="Times New Roman"/>
        <family val="1"/>
      </rPr>
      <t>, p.č. 1031/22 o výmere 18 m</t>
    </r>
    <r>
      <rPr>
        <vertAlign val="superscript"/>
        <sz val="11"/>
        <rFont val="Times New Roman"/>
        <family val="1"/>
      </rPr>
      <t>2</t>
    </r>
    <r>
      <rPr>
        <sz val="11"/>
        <rFont val="Times New Roman"/>
        <family val="1"/>
      </rPr>
      <t>, p.č. 1031/23 o výmere 18 m</t>
    </r>
    <r>
      <rPr>
        <vertAlign val="superscript"/>
        <sz val="11"/>
        <rFont val="Times New Roman"/>
        <family val="1"/>
      </rPr>
      <t>2</t>
    </r>
    <r>
      <rPr>
        <sz val="11"/>
        <rFont val="Times New Roman"/>
        <family val="1"/>
      </rPr>
      <t>, p.č. 1031/24 o výmere 18 m</t>
    </r>
    <r>
      <rPr>
        <vertAlign val="superscript"/>
        <sz val="11"/>
        <rFont val="Times New Roman"/>
        <family val="1"/>
      </rPr>
      <t>2</t>
    </r>
    <r>
      <rPr>
        <sz val="11"/>
        <rFont val="Times New Roman"/>
        <family val="1"/>
      </rPr>
      <t>, p.č. 1031/25 o výmere 19 m</t>
    </r>
    <r>
      <rPr>
        <vertAlign val="superscript"/>
        <sz val="11"/>
        <rFont val="Times New Roman"/>
        <family val="1"/>
      </rPr>
      <t>2</t>
    </r>
    <r>
      <rPr>
        <sz val="11"/>
        <rFont val="Times New Roman"/>
        <family val="1"/>
      </rPr>
      <t>, LV č. 847, k.ú. Svidník</t>
    </r>
  </si>
  <si>
    <t>Mária Nicová, Svidník</t>
  </si>
  <si>
    <r>
      <t>Stavba</t>
    </r>
    <r>
      <rPr>
        <sz val="11"/>
        <rFont val="Times New Roman"/>
        <family val="1"/>
      </rPr>
      <t xml:space="preserve"> - s.č. 1 na p.č. 86, </t>
    </r>
    <r>
      <rPr>
        <b/>
        <i/>
        <sz val="11"/>
        <rFont val="Times New Roman"/>
        <family val="1"/>
      </rPr>
      <t>Pozemky</t>
    </r>
    <r>
      <rPr>
        <sz val="11"/>
        <rFont val="Times New Roman"/>
        <family val="1"/>
      </rPr>
      <t xml:space="preserve"> - p.č. 86 o výmere 467 m</t>
    </r>
    <r>
      <rPr>
        <vertAlign val="superscript"/>
        <sz val="11"/>
        <rFont val="Times New Roman"/>
        <family val="1"/>
      </rPr>
      <t>2</t>
    </r>
    <r>
      <rPr>
        <sz val="11"/>
        <rFont val="Times New Roman"/>
        <family val="1"/>
      </rPr>
      <t xml:space="preserve"> zastavané plochy a nádvoria a p.č. 87 o výmere 601 m</t>
    </r>
    <r>
      <rPr>
        <vertAlign val="superscript"/>
        <sz val="11"/>
        <rFont val="Times New Roman"/>
        <family val="1"/>
      </rPr>
      <t xml:space="preserve">2 </t>
    </r>
    <r>
      <rPr>
        <sz val="11"/>
        <rFont val="Times New Roman"/>
        <family val="1"/>
      </rPr>
      <t>- záhrady, LV č. 609, k.ú. Ústie nad Priehradou</t>
    </r>
  </si>
  <si>
    <t>Ing. Ján Lonek s manželkou, Trstená</t>
  </si>
  <si>
    <r>
      <t>Stavby</t>
    </r>
    <r>
      <rPr>
        <sz val="11"/>
        <rFont val="Times New Roman"/>
        <family val="1"/>
      </rPr>
      <t xml:space="preserve"> - Zariadenia verejnej správy administratívy č. 3 s.č. 703 na p.č. 2846/1, podiel priestoru na spoločných častiach a spoločných zariadeniach domu je 940/5840,LV č. 2392, k.ú. Veľký Krtíš, </t>
    </r>
    <r>
      <rPr>
        <b/>
        <i/>
        <sz val="11"/>
        <rFont val="Times New Roman"/>
        <family val="1"/>
      </rPr>
      <t>Pozemok</t>
    </r>
    <r>
      <rPr>
        <sz val="11"/>
        <rFont val="Times New Roman"/>
        <family val="1"/>
      </rPr>
      <t xml:space="preserve"> - p.č. 2846/1 o výmere 149 m</t>
    </r>
    <r>
      <rPr>
        <vertAlign val="superscript"/>
        <sz val="11"/>
        <rFont val="Times New Roman"/>
        <family val="1"/>
      </rPr>
      <t>2</t>
    </r>
    <r>
      <rPr>
        <sz val="11"/>
        <rFont val="Times New Roman"/>
        <family val="1"/>
      </rPr>
      <t>, zastavané plochy a nádvoria v spoluvlastníckom podiele 306/1400, LV č. 2393 k.ú. Veľký Krtíš</t>
    </r>
  </si>
  <si>
    <t>Slovenská poľnohospodárska a potravinová komora, Bratislava</t>
  </si>
  <si>
    <r>
      <t>Stavby</t>
    </r>
    <r>
      <rPr>
        <sz val="11"/>
        <rFont val="Times New Roman"/>
        <family val="1"/>
      </rPr>
      <t xml:space="preserve"> - Zariadenia verejnej správy administratívy č. 10 s.č. 703 na p.č. 2846/2, podiel priestoru na spoločných častiach a spoločných zariadeniach domu je 940/5840, LV č. 2598, k.ú. Veľký Krtíš, </t>
    </r>
    <r>
      <rPr>
        <b/>
        <i/>
        <sz val="11"/>
        <rFont val="Times New Roman"/>
        <family val="1"/>
      </rPr>
      <t>Pozemok</t>
    </r>
    <r>
      <rPr>
        <sz val="11"/>
        <rFont val="Times New Roman"/>
        <family val="1"/>
      </rPr>
      <t xml:space="preserve"> - p.č. 2846/2 o výmere 139 m</t>
    </r>
    <r>
      <rPr>
        <vertAlign val="superscript"/>
        <sz val="11"/>
        <rFont val="Times New Roman"/>
        <family val="1"/>
      </rPr>
      <t>2</t>
    </r>
    <r>
      <rPr>
        <sz val="11"/>
        <rFont val="Times New Roman"/>
        <family val="1"/>
      </rPr>
      <t>, zastavané plochy a nádvoria v spoluvlastníckom podiele 222/1400, LV č. 2597, k.ú. Veľký Krtíš</t>
    </r>
  </si>
  <si>
    <r>
      <t>Stavby</t>
    </r>
    <r>
      <rPr>
        <sz val="11"/>
        <rFont val="Times New Roman"/>
        <family val="1"/>
      </rPr>
      <t xml:space="preserve"> - Zariadenia verejnej správy administratívy č. 9 s.č. 703 na p.č. 2846/2, podiel priestoru na spoločných častiach a spoločných zariadeniach domu je 940/5840, LV č. 2598, k.ú. Veľký Krtíš, </t>
    </r>
    <r>
      <rPr>
        <b/>
        <i/>
        <sz val="11"/>
        <rFont val="Times New Roman"/>
        <family val="1"/>
      </rPr>
      <t xml:space="preserve">Pozemok </t>
    </r>
    <r>
      <rPr>
        <sz val="11"/>
        <rFont val="Times New Roman"/>
        <family val="1"/>
      </rPr>
      <t>- p.č. 2846/2 o výmere 139 m</t>
    </r>
    <r>
      <rPr>
        <vertAlign val="superscript"/>
        <sz val="11"/>
        <rFont val="Times New Roman"/>
        <family val="1"/>
      </rPr>
      <t>2</t>
    </r>
    <r>
      <rPr>
        <sz val="11"/>
        <rFont val="Times New Roman"/>
        <family val="1"/>
      </rPr>
      <t>, zastavané plochy a nádvoria v spoluvlastníckom podiele 222/1400, LV č. 2597, k.ú. Veľký Krtíš</t>
    </r>
  </si>
  <si>
    <r>
      <t>Pozemok</t>
    </r>
    <r>
      <rPr>
        <b/>
        <sz val="11"/>
        <rFont val="Times New Roman"/>
        <family val="1"/>
      </rPr>
      <t xml:space="preserve"> -</t>
    </r>
    <r>
      <rPr>
        <sz val="11"/>
        <rFont val="Times New Roman"/>
        <family val="1"/>
      </rPr>
      <t xml:space="preserve"> p.č. 92/13 zastavané plochy a nádvoria o výmere 139 m</t>
    </r>
    <r>
      <rPr>
        <vertAlign val="superscript"/>
        <sz val="11"/>
        <rFont val="Times New Roman"/>
        <family val="1"/>
      </rPr>
      <t>2</t>
    </r>
    <r>
      <rPr>
        <sz val="11"/>
        <rFont val="Times New Roman"/>
        <family val="1"/>
      </rPr>
      <t xml:space="preserve">, </t>
    </r>
    <r>
      <rPr>
        <b/>
        <i/>
        <sz val="11"/>
        <rFont val="Times New Roman"/>
        <family val="1"/>
      </rPr>
      <t xml:space="preserve">Stavba </t>
    </r>
    <r>
      <rPr>
        <sz val="11"/>
        <rFont val="Times New Roman"/>
        <family val="1"/>
      </rPr>
      <t>- rekreačná chata s.č.97 na parcele č. 92/13 v podiele 1/2, k.ú. Valkov, LV č. 179</t>
    </r>
  </si>
  <si>
    <t>AGRO EKO SLUŽBY, s.r. o, Bukovce</t>
  </si>
  <si>
    <r>
      <t>Pozemky</t>
    </r>
    <r>
      <rPr>
        <sz val="11"/>
        <rFont val="Times New Roman"/>
        <family val="1"/>
      </rPr>
      <t xml:space="preserve"> zastavané plochy a nádvoria - p.č. 10441/9 s výmerou 132m</t>
    </r>
    <r>
      <rPr>
        <vertAlign val="superscript"/>
        <sz val="11"/>
        <rFont val="Times New Roman"/>
        <family val="1"/>
      </rPr>
      <t>2</t>
    </r>
    <r>
      <rPr>
        <sz val="11"/>
        <rFont val="Times New Roman"/>
        <family val="1"/>
      </rPr>
      <t>, p.č. 10441/10 s výmerou 248m</t>
    </r>
    <r>
      <rPr>
        <vertAlign val="superscript"/>
        <sz val="11"/>
        <rFont val="Times New Roman"/>
        <family val="1"/>
      </rPr>
      <t>2</t>
    </r>
    <r>
      <rPr>
        <sz val="11"/>
        <rFont val="Times New Roman"/>
        <family val="1"/>
      </rPr>
      <t>, p.č. 10441/5 s výmerou 33m</t>
    </r>
    <r>
      <rPr>
        <vertAlign val="superscript"/>
        <sz val="11"/>
        <rFont val="Times New Roman"/>
        <family val="1"/>
      </rPr>
      <t>2</t>
    </r>
    <r>
      <rPr>
        <sz val="11"/>
        <rFont val="Times New Roman"/>
        <family val="1"/>
      </rPr>
      <t>, p.č. 10441/8 s výmerou 239m</t>
    </r>
    <r>
      <rPr>
        <vertAlign val="superscript"/>
        <sz val="11"/>
        <rFont val="Times New Roman"/>
        <family val="1"/>
      </rPr>
      <t>2</t>
    </r>
    <r>
      <rPr>
        <sz val="11"/>
        <rFont val="Times New Roman"/>
        <family val="1"/>
      </rPr>
      <t>, p.č. 10441/6 s výmerou 305m</t>
    </r>
    <r>
      <rPr>
        <vertAlign val="superscript"/>
        <sz val="11"/>
        <rFont val="Times New Roman"/>
        <family val="1"/>
      </rPr>
      <t>2</t>
    </r>
    <r>
      <rPr>
        <sz val="11"/>
        <rFont val="Times New Roman"/>
        <family val="1"/>
      </rPr>
      <t>, p.č. 10441/7 s výmerou 158m</t>
    </r>
    <r>
      <rPr>
        <vertAlign val="superscript"/>
        <sz val="11"/>
        <rFont val="Times New Roman"/>
        <family val="1"/>
      </rPr>
      <t>2</t>
    </r>
    <r>
      <rPr>
        <sz val="11"/>
        <rFont val="Times New Roman"/>
        <family val="1"/>
      </rPr>
      <t>, p.č. 10441/17 s výmerou 2247m</t>
    </r>
    <r>
      <rPr>
        <vertAlign val="superscript"/>
        <sz val="11"/>
        <rFont val="Times New Roman"/>
        <family val="1"/>
      </rPr>
      <t>2</t>
    </r>
    <r>
      <rPr>
        <sz val="11"/>
        <rFont val="Times New Roman"/>
        <family val="1"/>
      </rPr>
      <t>, k.ú. Nivy, LV č. 1394</t>
    </r>
  </si>
  <si>
    <t>CROW, s.r.o, Bratislava</t>
  </si>
  <si>
    <r>
      <t xml:space="preserve">Pozemky </t>
    </r>
    <r>
      <rPr>
        <sz val="11"/>
        <rFont val="Times New Roman"/>
        <family val="1"/>
      </rPr>
      <t>zastavané plochy a nádvoria - p.č. 1996/11 o výmere 2 m</t>
    </r>
    <r>
      <rPr>
        <vertAlign val="superscript"/>
        <sz val="11"/>
        <rFont val="Times New Roman"/>
        <family val="1"/>
      </rPr>
      <t>2</t>
    </r>
    <r>
      <rPr>
        <sz val="11"/>
        <rFont val="Times New Roman"/>
        <family val="1"/>
      </rPr>
      <t>, p.č. 1996/15 o výmere 283 m</t>
    </r>
    <r>
      <rPr>
        <vertAlign val="superscript"/>
        <sz val="11"/>
        <rFont val="Times New Roman"/>
        <family val="1"/>
      </rPr>
      <t>2</t>
    </r>
    <r>
      <rPr>
        <sz val="11"/>
        <rFont val="Times New Roman"/>
        <family val="1"/>
      </rPr>
      <t>, p.č. 1996/14 o výmere 3 m</t>
    </r>
    <r>
      <rPr>
        <vertAlign val="superscript"/>
        <sz val="11"/>
        <rFont val="Times New Roman"/>
        <family val="1"/>
      </rPr>
      <t xml:space="preserve">2, </t>
    </r>
    <r>
      <rPr>
        <sz val="11"/>
        <rFont val="Times New Roman"/>
        <family val="1"/>
      </rPr>
      <t>k.ú. Staré mesto, LV č. 6614</t>
    </r>
  </si>
  <si>
    <t>Andrej Palacko s manželkou, Bratislava</t>
  </si>
  <si>
    <t>ŠL TANAP - Štátne lesy Tatranského národného parku Tatranská Lomnica</t>
  </si>
  <si>
    <t>RVPS - Regionálna veterinárna a potravinová správa</t>
  </si>
  <si>
    <t>NLC - Národné lesnícke centrum Zvolen</t>
  </si>
  <si>
    <t>MP SR - Ministerstvo pôdohospodárstva SR</t>
  </si>
  <si>
    <r>
      <t>Stavby</t>
    </r>
    <r>
      <rPr>
        <sz val="11"/>
        <rFont val="Times New Roman"/>
        <family val="1"/>
      </rPr>
      <t xml:space="preserve">:1. 400 Hájenka Blatná s. č. 142,  na  pozemku KN- C p. č. 11693/103, 2. 400 Hospodárska budova bez s. č.  na  pozemku KN- C p. č. 11693/104, </t>
    </r>
    <r>
      <rPr>
        <b/>
        <i/>
        <sz val="11"/>
        <rFont val="Times New Roman"/>
        <family val="1"/>
      </rPr>
      <t>Pozemky:</t>
    </r>
    <r>
      <rPr>
        <sz val="11"/>
        <rFont val="Times New Roman"/>
        <family val="1"/>
      </rPr>
      <t xml:space="preserve"> 1. pozemok KN–C p. č. 11693/103,  Zastavané plochy a nádvoria o výmere 114 m², 2. pozemok KN–C p. č. 11693/104,  Zastavané plochy a nádvoria o výmere 97 m², 3. pozemok KN–C p. č. 11693/105,  Zastavané plochy a nádvoria o výmere 1944 m², 4. pozemok KN–C p. č. 11693/100,  Zastavané plochy a nádvoria o výmere 116 m², </t>
    </r>
    <r>
      <rPr>
        <b/>
        <i/>
        <sz val="11"/>
        <rFont val="Times New Roman"/>
        <family val="1"/>
      </rPr>
      <t>Stavby neevidované na LV</t>
    </r>
    <r>
      <rPr>
        <sz val="11"/>
        <rFont val="Times New Roman"/>
        <family val="1"/>
      </rPr>
      <t>:1. prípojka vody, 2. prípojka kanalizácie, 3. žumpa</t>
    </r>
  </si>
  <si>
    <t xml:space="preserve">Forles Slovakia s. r. o., zastúpená: Ottom Jelínekom – konateľom spoločnosti </t>
  </si>
  <si>
    <t>Lesy SR, š.p./k.ú.Zákamenné/38</t>
  </si>
  <si>
    <r>
      <t>Stavby:</t>
    </r>
    <r>
      <rPr>
        <sz val="11"/>
        <rFont val="Times New Roman"/>
        <family val="1"/>
      </rPr>
      <t xml:space="preserve">1. 640 ubytovňa s. č. 121, na pozemku KN- C p. č. 722, </t>
    </r>
    <r>
      <rPr>
        <b/>
        <i/>
        <sz val="11"/>
        <rFont val="Times New Roman"/>
        <family val="1"/>
      </rPr>
      <t>Pozemky:</t>
    </r>
    <r>
      <rPr>
        <sz val="11"/>
        <rFont val="Times New Roman"/>
        <family val="1"/>
      </rPr>
      <t xml:space="preserve"> 1. pozemok KN–C p. č. 722, Zastavané plochy a nádvoria o výmere 28 m², 2. pozemok KN–C p. č. 723, Zastavané plochy a nádvoria o výmere 416 m², 3. pozemok KN–C p. č. 724, Zastavané plochy a nádvoria o výmere 5793 m², </t>
    </r>
    <r>
      <rPr>
        <b/>
        <i/>
        <sz val="11"/>
        <rFont val="Times New Roman"/>
        <family val="1"/>
      </rPr>
      <t>Stavby neevidované na LV</t>
    </r>
    <r>
      <rPr>
        <sz val="11"/>
        <rFont val="Times New Roman"/>
        <family val="1"/>
      </rPr>
      <t>: 1. Oceľový montovaný sklad inv. č. 2024019, 2. Plechový sklad inv. č. 2015423, 3.. Bunka mobilná inv. č. 7046852, 4. Nakladacia rampa SDV inv. č. 2005610, 5. Oplotenie areálu píly inv. č. 2014825, 6.  prípojka vody inv. č. 2014821,7. el. prípojka inv. č. 2014822, 8. vnútorná cesta inv. č. 2014820</t>
    </r>
  </si>
  <si>
    <t>PROFISTAV-MM, s.r.o.,zastúpená: Mariánom Murínom</t>
  </si>
  <si>
    <t>príves</t>
  </si>
  <si>
    <r>
      <t xml:space="preserve">MIRFO, s.r.o., </t>
    </r>
    <r>
      <rPr>
        <sz val="11"/>
        <rFont val="Times New Roman"/>
        <family val="1"/>
      </rPr>
      <t>zastúpená Miroslavom Fodorom – konateľom spoločnosti</t>
    </r>
  </si>
  <si>
    <t>špeciálne prívesy a návesy</t>
  </si>
  <si>
    <r>
      <t>MIRFO, s.r.o.</t>
    </r>
    <r>
      <rPr>
        <sz val="11"/>
        <rFont val="Times New Roman"/>
        <family val="1"/>
      </rPr>
      <t>, zastúpená Miroslavom Fodorom – konateľom spoločnosti</t>
    </r>
  </si>
  <si>
    <t>kolesové traktory</t>
  </si>
  <si>
    <t>Peter Beluš, rod. Beluš</t>
  </si>
  <si>
    <t>nákladné auto</t>
  </si>
  <si>
    <t>Ľubomír Štempák, rod. Štempák</t>
  </si>
  <si>
    <t>Lesy SR/1k. ú. Turzovka /143</t>
  </si>
  <si>
    <t>Cena stanovená podľa ZP v</t>
  </si>
  <si>
    <t xml:space="preserve">Lesy SR/k.ú. Dolná Lehota/ 247 </t>
  </si>
  <si>
    <r>
      <t>Stavby:</t>
    </r>
    <r>
      <rPr>
        <b/>
        <sz val="10.5"/>
        <rFont val="Times New Roman"/>
        <family val="1"/>
      </rPr>
      <t xml:space="preserve"> </t>
    </r>
    <r>
      <rPr>
        <sz val="10.5"/>
        <rFont val="Times New Roman"/>
        <family val="1"/>
      </rPr>
      <t xml:space="preserve">1. 400 ROBOTN. UBIKÁCIA, s. č. 328 na pozemku KN-C p. č. 1032/3 </t>
    </r>
    <r>
      <rPr>
        <b/>
        <sz val="10.5"/>
        <rFont val="Times New Roman"/>
        <family val="1"/>
      </rPr>
      <t xml:space="preserve">
</t>
    </r>
  </si>
  <si>
    <r>
      <t xml:space="preserve">Komposesorát pozemkové spoločenstvo Dolná Lehota, </t>
    </r>
    <r>
      <rPr>
        <sz val="10.5"/>
        <rFont val="Times New Roman"/>
        <family val="1"/>
      </rPr>
      <t>v zastúpení Františkom Cvachom, predsedom spoločenstva a Jánom Bystrianskym, tajomníkom spoločenstva</t>
    </r>
  </si>
  <si>
    <t>Lesy SR/k.ú.Čierny Balog/140</t>
  </si>
  <si>
    <r>
      <t>Stavby:</t>
    </r>
    <r>
      <rPr>
        <sz val="10.5"/>
        <rFont val="Times New Roman"/>
        <family val="1"/>
      </rPr>
      <t xml:space="preserve"> 1.400 HORÁREŇ VYDROVO, s. č. 108 na pozemku KN-C p. č. 10583/10, 2. 400 HOSPODÁRSKA BUDOVA, s. č. 2230 na pozemku KN-C p. č. 10583/11, </t>
    </r>
    <r>
      <rPr>
        <b/>
        <i/>
        <sz val="10.5"/>
        <rFont val="Times New Roman"/>
        <family val="1"/>
      </rPr>
      <t>Pozemky</t>
    </r>
    <r>
      <rPr>
        <sz val="10.5"/>
        <rFont val="Times New Roman"/>
        <family val="1"/>
      </rPr>
      <t xml:space="preserve">:1. pozemok KN-C p. č. 10583/10, Zastavané plochy a nádvoria o výmere 86 m2, 2. pozemok KN-C p. č. 10583/11, Zastavané plochy a nádvoria o výmere 92 m2. 3. pozemok KN-C p. č. 10583/12, Zastavané plochy a nádvoria o výmere 583 m2, </t>
    </r>
    <r>
      <rPr>
        <b/>
        <i/>
        <sz val="10.5"/>
        <rFont val="Times New Roman"/>
        <family val="1"/>
      </rPr>
      <t>Stavby neevidované na LV</t>
    </r>
    <r>
      <rPr>
        <sz val="10.5"/>
        <rFont val="Times New Roman"/>
        <family val="1"/>
      </rPr>
      <t>:1. Oplotenie od ulice,2. Vonkajšie úpravy: prípojka vody, prípojka NN, prípojka kanalizácie</t>
    </r>
  </si>
  <si>
    <t>Ing. Miroslav Pepich, rod. Pepich a manželka Katarína Pepichová, rod. Fabriciusová</t>
  </si>
  <si>
    <t>Lesy SR/k. ú. Slavoška/145</t>
  </si>
  <si>
    <r>
      <t>Stavby:</t>
    </r>
    <r>
      <rPr>
        <sz val="10.5"/>
        <rFont val="Times New Roman"/>
        <family val="1"/>
      </rPr>
      <t xml:space="preserve"> 1.700  Samost. byt. jednotka a sklad. priestory, s. č. 57 na pozemku KN-C p. č. 634/3, </t>
    </r>
    <r>
      <rPr>
        <b/>
        <i/>
        <sz val="10.5"/>
        <rFont val="Times New Roman"/>
        <family val="1"/>
      </rPr>
      <t>Pozemky</t>
    </r>
    <r>
      <rPr>
        <sz val="10.5"/>
        <rFont val="Times New Roman"/>
        <family val="1"/>
      </rPr>
      <t>:1.  pozemok KN-C p. č. 634/3, Zastavané plochy a nádvoria o výmere 215 m2, 2.  pozemok KN-C p. č. 634/2, Zastavané plochy a nádvoria o výmere 1454 m2</t>
    </r>
  </si>
  <si>
    <t>Ing. Peter Stano, rod. Stano a manželka Ing. Iveta Stanová, rod. Rejdovianová</t>
  </si>
  <si>
    <t xml:space="preserve">Lesy SR/k. ú. Smolnícka Huta/47 </t>
  </si>
  <si>
    <r>
      <t>Stavby</t>
    </r>
    <r>
      <rPr>
        <sz val="10.5"/>
        <rFont val="Times New Roman"/>
        <family val="1"/>
      </rPr>
      <t xml:space="preserve">:1. 400 Stavba, s. č. 216 na pozemku KN-C p. č. 1171/8, 2. 400 hospodárska budova, s. č. 251 na pozemku KN-C p. č. 1171/9, </t>
    </r>
    <r>
      <rPr>
        <b/>
        <i/>
        <sz val="10.5"/>
        <rFont val="Times New Roman"/>
        <family val="1"/>
      </rPr>
      <t>Stavby neevidované na LV:</t>
    </r>
    <r>
      <rPr>
        <sz val="10.5"/>
        <rFont val="Times New Roman"/>
        <family val="1"/>
      </rPr>
      <t>1.Plot, plotové vráta a vrátka, 2. Vonkajšie úpravy: prípojka vody, prípojka kanalizácie, žumpa, vonkajšie schody</t>
    </r>
  </si>
  <si>
    <t>Jozef Martančík, rod. Martančík a manželka Veronika Martančíková, rod. Palmovská</t>
  </si>
  <si>
    <t>Lesy SR/k. ú. Veľký Folkmár/ 176</t>
  </si>
  <si>
    <r>
      <t>Stavby:</t>
    </r>
    <r>
      <rPr>
        <sz val="10.5"/>
        <rFont val="Times New Roman"/>
        <family val="1"/>
      </rPr>
      <t xml:space="preserve">1. 500 stavba, s. č. 110 na pozemku KN-C p. č. 332/2, </t>
    </r>
    <r>
      <rPr>
        <b/>
        <i/>
        <sz val="10.5"/>
        <rFont val="Times New Roman"/>
        <family val="1"/>
      </rPr>
      <t>Pozemky:</t>
    </r>
    <r>
      <rPr>
        <sz val="10.5"/>
        <rFont val="Times New Roman"/>
        <family val="1"/>
      </rPr>
      <t xml:space="preserve"> 1. pozemok KN-C p. č. 332/1, Zastavané plochy a nádvoria o výmere 1978 m2, 2. pozemok KN-C p. č. 332/2, Zastavané plochy a nádvoria o výmere 99 m2, Stavby neevidované na LV:1. Plot, plotové vráta a vrátka, 2. Kopaná studňa, 3. Vonkajšie úpravy: prípojka vody, prípojka kanalizácie, žumpa, elektrická kábelová prípojka,  vonkajšie schody</t>
    </r>
  </si>
  <si>
    <t>Marek Seliga, rod. Seliga a manželka Adriana Seligová, rod. Laučeková</t>
  </si>
  <si>
    <t>Lesy SR/k. ú. Cabov/212</t>
  </si>
  <si>
    <r>
      <t xml:space="preserve">Stavby: </t>
    </r>
    <r>
      <rPr>
        <sz val="10.5"/>
        <rFont val="Times New Roman"/>
        <family val="1"/>
      </rPr>
      <t xml:space="preserve">1. 400 lesovňa, s. č. 24 na pozemku KN-C p. č. 308, </t>
    </r>
    <r>
      <rPr>
        <b/>
        <i/>
        <sz val="10.5"/>
        <rFont val="Times New Roman"/>
        <family val="1"/>
      </rPr>
      <t>Stavby neevidované na LV</t>
    </r>
    <r>
      <rPr>
        <sz val="10.5"/>
        <rFont val="Times New Roman"/>
        <family val="1"/>
      </rPr>
      <t>:1. Hospodárska budova bez s. č.2. Plot 3. Vonkajšie úpravy: prípojka vody, prípojka kanalizácie, žumpa, elektrická kábelová prípojka</t>
    </r>
  </si>
  <si>
    <t>Peter Ihnát, rod. Ihná a manželka Eva Ihnátová, rod. Stariatová</t>
  </si>
  <si>
    <t>Lesy SR/ k. ú. Valaská Belá/462</t>
  </si>
  <si>
    <r>
      <t>Stavby</t>
    </r>
    <r>
      <rPr>
        <sz val="10.5"/>
        <rFont val="Times New Roman"/>
        <family val="1"/>
      </rPr>
      <t>: 1. 510 Rodinný dom s príslušenstvom, s. č. 1239 na pozemku KN-C p. č. 12596/3,</t>
    </r>
    <r>
      <rPr>
        <b/>
        <i/>
        <sz val="10.5"/>
        <rFont val="Times New Roman"/>
        <family val="1"/>
      </rPr>
      <t xml:space="preserve"> Stavby neevidované na LV:</t>
    </r>
    <r>
      <rPr>
        <sz val="10.5"/>
        <rFont val="Times New Roman"/>
        <family val="1"/>
      </rPr>
      <t xml:space="preserve"> 1. Vonkajšie úpravy: prípojka vody, kanalizácia, žumpa, spevnené plochy, 2. Studňa, Hospodárska časť: 3. Drevená garáž
4. Drobné stavby: Hospodárska budova, Prístrešok, 5. Plot pletivový</t>
    </r>
  </si>
  <si>
    <t>František Sondor, rod. Sondor a manželka Dana Sondorová, rod. Halašková</t>
  </si>
  <si>
    <t>Lesy SR/ k. ú. Lehota pod Vtáčnikom/1421</t>
  </si>
  <si>
    <r>
      <t>Stavby:</t>
    </r>
    <r>
      <rPr>
        <sz val="10.5"/>
        <rFont val="Times New Roman"/>
        <family val="1"/>
      </rPr>
      <t xml:space="preserve"> 1.510 rodinný dom - lesovňa, s. č. 535 na pozemku KN-C p. č. 1477/4, 2. hospodárska budova, s. č. 535 na pozemku KN-C p. č. 1477/5, </t>
    </r>
    <r>
      <rPr>
        <b/>
        <i/>
        <sz val="10.5"/>
        <rFont val="Times New Roman"/>
        <family val="1"/>
      </rPr>
      <t>Pozemky</t>
    </r>
    <r>
      <rPr>
        <sz val="10.5"/>
        <rFont val="Times New Roman"/>
        <family val="1"/>
      </rPr>
      <t>: 1. pozemok KN-C p. č. 1477/1, Zastavané plochy a nádvoria o výmere 248 m2
2. pozemok KN-C p. č. 1477/3, Zastavané plochy a nádvoria o výmere 25 m2, 3. pozemok KN-C p. č. 1477/4, Zastavané plochy a nádvoria o výmere 153 m2, 4. pozemok KN-C p. č. 1477/5, Zastavané plochy a nádvoria o výmere 16 m2</t>
    </r>
  </si>
  <si>
    <t>Jozef Kozárov, rod. Kozárov</t>
  </si>
  <si>
    <t>Lesy SR/k. ú. Liptovský Hrádok/574</t>
  </si>
  <si>
    <r>
      <t>Pozemky:</t>
    </r>
    <r>
      <rPr>
        <sz val="10.5"/>
        <rFont val="Times New Roman"/>
        <family val="1"/>
      </rPr>
      <t xml:space="preserve"> 1. pozemok KN-C p. č. 254/3,  Zastavané plochy a nádvoria o výmere 474 m², 2. pozemok KN-C p. č. 254/4,  Zastavané plochy a nádvoria o výmere 147 m², 3. pozemok KN-C p. č. 254/5,  Zastavané plochy a nádvoria o výmere 75 m²
4. pozemok KN-C p. č. 254/6,  Zastavané plochy a nádvoria o výmere 963 m², 5. pozemok KN-C p. č. 254/7,  Zastavané plochy a nádvoria o výmere 167 m²</t>
    </r>
  </si>
  <si>
    <t>Mesto Liptovský Hrádok</t>
  </si>
  <si>
    <t>Lesy SR/ k. ú. Zákamenné/38</t>
  </si>
  <si>
    <r>
      <t xml:space="preserve">Stavby: </t>
    </r>
    <r>
      <rPr>
        <sz val="10.5"/>
        <rFont val="Times New Roman"/>
        <family val="1"/>
      </rPr>
      <t xml:space="preserve">1. 400 hajenka s. č. 160, na pozemku KN – C p. č. 5605/2, </t>
    </r>
    <r>
      <rPr>
        <b/>
        <i/>
        <sz val="10.5"/>
        <rFont val="Times New Roman"/>
        <family val="1"/>
      </rPr>
      <t xml:space="preserve">Pozemky: </t>
    </r>
    <r>
      <rPr>
        <sz val="10.5"/>
        <rFont val="Times New Roman"/>
        <family val="1"/>
      </rPr>
      <t xml:space="preserve">1. pozemok KN-C p. č. 5605/2, zastavané plochy a nádvoria o výmere 129 m², </t>
    </r>
    <r>
      <rPr>
        <b/>
        <i/>
        <sz val="10.5"/>
        <rFont val="Times New Roman"/>
        <family val="1"/>
      </rPr>
      <t>Stavby neevidované na LV</t>
    </r>
    <r>
      <rPr>
        <sz val="10.5"/>
        <rFont val="Times New Roman"/>
        <family val="1"/>
      </rPr>
      <t>: 1. Prípojka vody</t>
    </r>
  </si>
  <si>
    <t>Miroslav Poleč, rod. Poleč a manželka Jaroslava Polečová, rod. Janottová</t>
  </si>
  <si>
    <t>Lesy SR/k. ú. Staré Hory /281</t>
  </si>
  <si>
    <r>
      <t>Stavby</t>
    </r>
    <r>
      <rPr>
        <sz val="10.5"/>
        <rFont val="Times New Roman"/>
        <family val="1"/>
      </rPr>
      <t xml:space="preserve">: 1. 400 SKLAD NA SEMENO s. č. 397, na pozemku KN – C p. č. 902, </t>
    </r>
    <r>
      <rPr>
        <b/>
        <i/>
        <sz val="10.5"/>
        <rFont val="Times New Roman"/>
        <family val="1"/>
      </rPr>
      <t xml:space="preserve"> Stavby neevidované na LV:</t>
    </r>
    <r>
      <rPr>
        <sz val="10.5"/>
        <rFont val="Times New Roman"/>
        <family val="1"/>
      </rPr>
      <t xml:space="preserve"> 1. spevnená plocha na p. č. KN 902</t>
    </r>
  </si>
  <si>
    <t>Ing. Jozef Schenk, rod. Schenk a manželka Jaroslava Schenková, rod. Šuhajdová</t>
  </si>
  <si>
    <r>
      <t>Stavby</t>
    </r>
    <r>
      <rPr>
        <sz val="10.5"/>
        <rFont val="Times New Roman"/>
        <family val="1"/>
      </rPr>
      <t xml:space="preserve">: 1. 400 HÁJENKA súpisné číslo 272 na pozemku parc. KN–C č. 1671/10, 2. 400 HOSPODÁRSKA BUDOVA súpisné číslo bez s. č. na pozemku parc. KN-C č. 1671/11, </t>
    </r>
    <r>
      <rPr>
        <b/>
        <i/>
        <sz val="10.5"/>
        <rFont val="Times New Roman"/>
        <family val="1"/>
      </rPr>
      <t>Pozemky:</t>
    </r>
    <r>
      <rPr>
        <sz val="10.5"/>
        <rFont val="Times New Roman"/>
        <family val="1"/>
      </rPr>
      <t xml:space="preserve">1. pozemok KN–C parc. číslo 1671/3 Zastavané plochy a nádvoria o výmere 900 m2, 2. pozemok KN–C parc. číslo 1671/5 Zastavané plochy a nádvoria o výmere 565 m2, 3. pozemok KN–C parc. číslo 1671/10 Zastavané plochy a nádvoria o výmere 121 m2, 4. pozemok KN–C parc. 1671/11 Zastavané plochy a nádvoria o výmere 70 m2, </t>
    </r>
    <r>
      <rPr>
        <b/>
        <i/>
        <sz val="10.5"/>
        <rFont val="Times New Roman"/>
        <family val="1"/>
      </rPr>
      <t>Stavby neevidované na LV</t>
    </r>
    <r>
      <rPr>
        <i/>
        <sz val="10.5"/>
        <rFont val="Times New Roman"/>
        <family val="1"/>
      </rPr>
      <t>:</t>
    </r>
    <r>
      <rPr>
        <sz val="10.5"/>
        <rFont val="Times New Roman"/>
        <family val="1"/>
      </rPr>
      <t xml:space="preserve"> 1. plot, 2. vstudňa, 3. vonkajšie úpravy: 4. vodovodná prípojka, 5. kanalizačná prípojka, 6. žumpa
</t>
    </r>
  </si>
  <si>
    <t>Milan Bačik,  rod. Bačik</t>
  </si>
  <si>
    <t>Lesy SR/k.ú. Banská Štiavnica/2254</t>
  </si>
  <si>
    <r>
      <t>Pozemky:</t>
    </r>
    <r>
      <rPr>
        <sz val="10.5"/>
        <rFont val="Times New Roman"/>
        <family val="1"/>
      </rPr>
      <t xml:space="preserve"> 1. pozemok KN–C parc. číslo 4807, druh pozemku:  Zastavané plochy a nádvoria o výmere 208 m2. </t>
    </r>
  </si>
  <si>
    <r>
      <t>Vojtech Ivanič</t>
    </r>
    <r>
      <rPr>
        <b/>
        <i/>
        <sz val="10.5"/>
        <rFont val="Times New Roman"/>
        <family val="1"/>
      </rPr>
      <t xml:space="preserve">, </t>
    </r>
    <r>
      <rPr>
        <b/>
        <sz val="10.5"/>
        <color indexed="8"/>
        <rFont val="Times New Roman"/>
        <family val="1"/>
      </rPr>
      <t>rod. Ivanič</t>
    </r>
  </si>
  <si>
    <t>Lesy SR/k.ú. Oravský Podzámok/16</t>
  </si>
  <si>
    <r>
      <t>Pozemky:</t>
    </r>
    <r>
      <rPr>
        <b/>
        <sz val="10.5"/>
        <color indexed="8"/>
        <rFont val="Times New Roman"/>
        <family val="1"/>
      </rPr>
      <t xml:space="preserve"> </t>
    </r>
    <r>
      <rPr>
        <sz val="10.5"/>
        <color indexed="8"/>
        <rFont val="Times New Roman"/>
        <family val="1"/>
      </rPr>
      <t xml:space="preserve">1. Pozemok KN–C parc. číslo 170, druh pozemku: Zastavané plochy a nádvoria o výmere 50 m2. </t>
    </r>
  </si>
  <si>
    <t>Tibor Vlček,  rod. Vlček</t>
  </si>
  <si>
    <t>Lesy SR/k. ú. Tekovská Breznica/963</t>
  </si>
  <si>
    <r>
      <t>Stavby:</t>
    </r>
    <r>
      <rPr>
        <sz val="10.5"/>
        <rFont val="Times New Roman"/>
        <family val="1"/>
      </rPr>
      <t xml:space="preserve"> 1. 400 poľov. chata – Močiar, súpisné číslo 822, na pozemku KN–C parc. číslo 1624, </t>
    </r>
    <r>
      <rPr>
        <b/>
        <i/>
        <sz val="10.5"/>
        <rFont val="Times New Roman"/>
        <family val="1"/>
      </rPr>
      <t xml:space="preserve">Pozemky: </t>
    </r>
    <r>
      <rPr>
        <sz val="10.5"/>
        <rFont val="Times New Roman"/>
        <family val="1"/>
      </rPr>
      <t xml:space="preserve">1. pozemok KN-C parc. číslo 1624 je vo vlastníctve nájomcu stavby. </t>
    </r>
  </si>
  <si>
    <t xml:space="preserve">FORESTIAL a.s., </t>
  </si>
  <si>
    <t>Lesy SR/k.ú.Brusno/142</t>
  </si>
  <si>
    <r>
      <t>Stavby</t>
    </r>
    <r>
      <rPr>
        <b/>
        <sz val="10.5"/>
        <rFont val="Times New Roman"/>
        <family val="1"/>
      </rPr>
      <t>:</t>
    </r>
    <r>
      <rPr>
        <sz val="10.5"/>
        <rFont val="Times New Roman"/>
        <family val="1"/>
      </rPr>
      <t xml:space="preserve">1.  HÁJENKA súp.č. 776, na pozemku KN–C parc. č. 1782, </t>
    </r>
    <r>
      <rPr>
        <b/>
        <i/>
        <sz val="10.5"/>
        <rFont val="Times New Roman"/>
        <family val="1"/>
      </rPr>
      <t>Pozemky</t>
    </r>
    <r>
      <rPr>
        <b/>
        <sz val="10.5"/>
        <rFont val="Times New Roman"/>
        <family val="1"/>
      </rPr>
      <t>:</t>
    </r>
    <r>
      <rPr>
        <sz val="10.5"/>
        <rFont val="Times New Roman"/>
        <family val="1"/>
      </rPr>
      <t xml:space="preserve"> 1.  pozemok KN–C parc. č. 1782, Ostatné plochy o výmere 615 m2,</t>
    </r>
    <r>
      <rPr>
        <b/>
        <sz val="10.5"/>
        <rFont val="Times New Roman"/>
        <family val="1"/>
      </rPr>
      <t xml:space="preserve"> </t>
    </r>
    <r>
      <rPr>
        <b/>
        <i/>
        <sz val="10.5"/>
        <rFont val="Times New Roman"/>
        <family val="1"/>
      </rPr>
      <t>Stavby neevidované na LV</t>
    </r>
    <r>
      <rPr>
        <b/>
        <sz val="10.5"/>
        <rFont val="Times New Roman"/>
        <family val="1"/>
      </rPr>
      <t>:</t>
    </r>
    <r>
      <rPr>
        <sz val="10.5"/>
        <rFont val="Times New Roman"/>
        <family val="1"/>
      </rPr>
      <t xml:space="preserve">1.Dreváreň bez súp. č. na pozemku KN-C parc. č. 1782, 2.Hospodárska budova bez súp. č. na pozemku KN-C parc. č. 1782, 3.prípojka vody, 4.prípojka kanalizácie, 5.septik, 6.vonkajšie schody a 7.vešiak na prádlo
</t>
    </r>
  </si>
  <si>
    <t>Ing. Jozef Bariak, rod. Bariak</t>
  </si>
  <si>
    <t>Lesy SR/k.ú.Gemerská Poloma/707</t>
  </si>
  <si>
    <r>
      <t>Stavby</t>
    </r>
    <r>
      <rPr>
        <sz val="10.5"/>
        <rFont val="Times New Roman"/>
        <family val="1"/>
      </rPr>
      <t xml:space="preserve">: 1. 400 Hájenka Polomský hámor, súpisné číslo 548 na pozemku parc. KN–C č. 1626, 2. 400 hospodárska budova, súpisné číslo 732 na pozemku parc. KN-C č. 1625/2, 3. 400 hospodárska budova, súpisné číslo 733 na pozemku parc. KN-C č. 1628, </t>
    </r>
    <r>
      <rPr>
        <b/>
        <i/>
        <sz val="10.5"/>
        <rFont val="Times New Roman"/>
        <family val="1"/>
      </rPr>
      <t>Pozemky</t>
    </r>
    <r>
      <rPr>
        <b/>
        <sz val="10.5"/>
        <rFont val="Times New Roman"/>
        <family val="1"/>
      </rPr>
      <t>:</t>
    </r>
    <r>
      <rPr>
        <sz val="10.5"/>
        <rFont val="Times New Roman"/>
        <family val="1"/>
      </rPr>
      <t xml:space="preserve"> 1. pozemok KN–C parcelné číslo 1625/2 Zastavané plochy a nádvoria o výmere 34 m2, 2. pozemok KN–C parcelné číslo 1626 Zastavané plochy a nádvoria o výmere 123 m2, 3. pozemok KN–C parcelné číslo 1627 Zastavané plochy a nádvoria o výmere 663 m2, 4. pozemok KN–C parcelné číslo 1628 Zastavané plochy a nádvoria o výmere 99 m2, </t>
    </r>
    <r>
      <rPr>
        <b/>
        <i/>
        <sz val="10.5"/>
        <rFont val="Times New Roman"/>
        <family val="1"/>
      </rPr>
      <t>Stavby neevidované na LV</t>
    </r>
    <r>
      <rPr>
        <sz val="10.5"/>
        <rFont val="Times New Roman"/>
        <family val="1"/>
      </rPr>
      <t xml:space="preserve">: Vonkajšie úpravy: 1.plot predný, 2.studňa, 3.prípojka vody, 4.domáca vodáreň, 5.prípojka kanalizácie, 6.žumpa, 7.NN prípojka, 8.vonkajšie schody
</t>
    </r>
  </si>
  <si>
    <t>Jaroslava Vozárová,  rod. Janoušková</t>
  </si>
  <si>
    <t>Lesy SR/k.ú. Krnišov/17</t>
  </si>
  <si>
    <r>
      <t>Stavby:</t>
    </r>
    <r>
      <rPr>
        <sz val="10.5"/>
        <rFont val="Times New Roman"/>
        <family val="1"/>
      </rPr>
      <t xml:space="preserve">1.700 budova, súpisné číslo 33 na pozemku parc. KN – C č. 27/1, </t>
    </r>
    <r>
      <rPr>
        <b/>
        <sz val="10.5"/>
        <rFont val="Times New Roman"/>
        <family val="1"/>
      </rPr>
      <t>Pozemky</t>
    </r>
    <r>
      <rPr>
        <sz val="10.5"/>
        <rFont val="Times New Roman"/>
        <family val="1"/>
      </rPr>
      <t>:1.pozemok KN – C parcelné číslo 27/1, Zastavané  plochy a nádvoria o výmere 695m2,</t>
    </r>
    <r>
      <rPr>
        <b/>
        <sz val="10.5"/>
        <rFont val="Times New Roman"/>
        <family val="1"/>
      </rPr>
      <t>Stavby neevidované na LV</t>
    </r>
    <r>
      <rPr>
        <sz val="10.5"/>
        <rFont val="Times New Roman"/>
        <family val="1"/>
      </rPr>
      <t>:1.Plot predný na parc. KN-C č. 27/1, Vonkajšie úpravy: 2.vodovodná prípojka na parc. KN-C č 27/1, 3.vodomerná šachta na parc. KN-C č. 1623/1, 4.kanalizačná prípojka na parc. KN-C č.27/1,5. žumpa na parc. KN-C č 27/1</t>
    </r>
  </si>
  <si>
    <t>Ján Medveď rod. Medveď a družka Ing. Andrea Ďuračková, rod Bučíková</t>
  </si>
  <si>
    <t>Lesy SR/k.ú. Záhorská Bystrica/ 1536</t>
  </si>
  <si>
    <r>
      <t>Pozemky</t>
    </r>
    <r>
      <rPr>
        <i/>
        <sz val="10.5"/>
        <rFont val="Times New Roman"/>
        <family val="1"/>
      </rPr>
      <t>:</t>
    </r>
    <r>
      <rPr>
        <sz val="10.5"/>
        <rFont val="Times New Roman"/>
        <family val="1"/>
      </rPr>
      <t xml:space="preserve">1.pozemok KN – C parcelné číslo 2967 Zastavané  plochy a nádvoria o výmere 41 m2, 2.pozemok KN – C parcelné číslo 2984/21, Ostatné plochy  o výmere  546 m2
</t>
    </r>
  </si>
  <si>
    <t>Ing.arch. Peter  Moravčík, rod. Moravčík a manželka Dr. Henrieta Moravčíková, rod. Hammerová, spoluvlastnícky podiel k pozemkom:1/2, Mgr. Ružena Hammerová rod. Jánošíková</t>
  </si>
  <si>
    <r>
      <t>Pozemky</t>
    </r>
    <r>
      <rPr>
        <b/>
        <sz val="10.5"/>
        <rFont val="Times New Roman"/>
        <family val="1"/>
      </rPr>
      <t>:</t>
    </r>
    <r>
      <rPr>
        <sz val="10.5"/>
        <rFont val="Times New Roman"/>
        <family val="1"/>
      </rPr>
      <t xml:space="preserve">1.pozemok KN – C parcelné číslo 2915, Zastavané  plochy a nádvoria o výmere 33 m2, 2.pozemok KN – C parcelné číslo 2920/12,  Ostatné plochy  o výmere  512 m2
</t>
    </r>
  </si>
  <si>
    <r>
      <t>Mgr.art.</t>
    </r>
    <r>
      <rPr>
        <b/>
        <sz val="10.5"/>
        <color indexed="10"/>
        <rFont val="Times New Roman"/>
        <family val="1"/>
      </rPr>
      <t xml:space="preserve"> </t>
    </r>
    <r>
      <rPr>
        <b/>
        <sz val="10.5"/>
        <rFont val="Times New Roman"/>
        <family val="1"/>
      </rPr>
      <t>Ľudmila Rampáková, rod. Rampáková</t>
    </r>
  </si>
  <si>
    <r>
      <t>Pozemky</t>
    </r>
    <r>
      <rPr>
        <sz val="10.5"/>
        <rFont val="Times New Roman"/>
        <family val="1"/>
      </rPr>
      <t xml:space="preserve">:1.pozemok KN – C parcelné číslo 3115,  Zastavané  plochy a nádvoria o výmere 93 m2,2.pozemok KN – C parcelné číslo 3124/19,  Ostatné plochy  o výmere  474 m2
</t>
    </r>
  </si>
  <si>
    <r>
      <t>Roman Kasala,</t>
    </r>
    <r>
      <rPr>
        <b/>
        <i/>
        <sz val="10.5"/>
        <rFont val="Times New Roman"/>
        <family val="1"/>
      </rPr>
      <t xml:space="preserve"> </t>
    </r>
    <r>
      <rPr>
        <b/>
        <sz val="10.5"/>
        <rFont val="Times New Roman"/>
        <family val="1"/>
      </rPr>
      <t>rod. Kasala</t>
    </r>
  </si>
  <si>
    <r>
      <t>Pozemky</t>
    </r>
    <r>
      <rPr>
        <sz val="10.5"/>
        <rFont val="Times New Roman"/>
        <family val="1"/>
      </rPr>
      <t xml:space="preserve">:1.pozemok KN – C parcelné číslo 2988, Zastavané  plochy a nádvoria o výmere 147 m2, 2.pozemok KN – C parcelné číslo 2999/27, Ostatné plochy  o výmere  462 m2
</t>
    </r>
  </si>
  <si>
    <r>
      <t>Milan Pető,</t>
    </r>
    <r>
      <rPr>
        <b/>
        <i/>
        <sz val="10.5"/>
        <color indexed="8"/>
        <rFont val="Times New Roman"/>
        <family val="1"/>
      </rPr>
      <t xml:space="preserve"> </t>
    </r>
    <r>
      <rPr>
        <b/>
        <sz val="10.5"/>
        <color indexed="8"/>
        <rFont val="Times New Roman"/>
        <family val="1"/>
      </rPr>
      <t>rod. Hrúzik a manželka Helle Torp, rod. Torp</t>
    </r>
  </si>
  <si>
    <r>
      <t>Pozemky</t>
    </r>
    <r>
      <rPr>
        <sz val="10.5"/>
        <rFont val="Times New Roman"/>
        <family val="1"/>
      </rPr>
      <t xml:space="preserve">:1.pozemok KN – C parcelné číslo 3102 Zastavané  plochy a nádvoria o výmere 19 m2, 2.pozemok KN – C parcelné číslo 3106/4, Ostatné plochy  o výmere  464 m2
</t>
    </r>
  </si>
  <si>
    <r>
      <t>Ing. Jozef Tazberík,</t>
    </r>
    <r>
      <rPr>
        <b/>
        <sz val="10.5"/>
        <color indexed="8"/>
        <rFont val="Times New Roman"/>
        <family val="1"/>
      </rPr>
      <t xml:space="preserve"> rod. Tazberík a manželka Ing. Silvia Tazberíková, rod. Šmajstrlová,</t>
    </r>
  </si>
  <si>
    <r>
      <t>Pozemky</t>
    </r>
    <r>
      <rPr>
        <b/>
        <sz val="10.5"/>
        <rFont val="Times New Roman"/>
        <family val="1"/>
      </rPr>
      <t>:</t>
    </r>
    <r>
      <rPr>
        <sz val="10.5"/>
        <rFont val="Times New Roman"/>
        <family val="1"/>
      </rPr>
      <t xml:space="preserve"> 1.pozemok KN – C parcelné číslo 3097,  Zastavané  plochy a nádvoria o výmere 71 m2, 2.pozemok KN – C parcelné číslo 3098/1, Ostatné plochy  o výmere  290 m2
</t>
    </r>
  </si>
  <si>
    <r>
      <t>Denisa Galová,</t>
    </r>
    <r>
      <rPr>
        <b/>
        <i/>
        <sz val="10.5"/>
        <rFont val="Times New Roman"/>
        <family val="1"/>
      </rPr>
      <t xml:space="preserve"> </t>
    </r>
    <r>
      <rPr>
        <b/>
        <sz val="10.5"/>
        <rFont val="Times New Roman"/>
        <family val="1"/>
      </rPr>
      <t>rod. Galová</t>
    </r>
  </si>
  <si>
    <t>Lesy SR/k.ú. Lukov/39</t>
  </si>
  <si>
    <r>
      <t>Stavby</t>
    </r>
    <r>
      <rPr>
        <b/>
        <sz val="10.5"/>
        <rFont val="Times New Roman"/>
        <family val="1"/>
      </rPr>
      <t>:</t>
    </r>
    <r>
      <rPr>
        <sz val="10.5"/>
        <rFont val="Times New Roman"/>
        <family val="1"/>
      </rPr>
      <t xml:space="preserve">1. 400 OBYTNÝ DOM, súpisné  číslo 37  na  pozemku parcela KN-C č. 17, </t>
    </r>
    <r>
      <rPr>
        <b/>
        <i/>
        <sz val="10.5"/>
        <rFont val="Times New Roman"/>
        <family val="1"/>
      </rPr>
      <t>Pozemky</t>
    </r>
    <r>
      <rPr>
        <b/>
        <sz val="10.5"/>
        <rFont val="Times New Roman"/>
        <family val="1"/>
      </rPr>
      <t>:</t>
    </r>
    <r>
      <rPr>
        <sz val="10.5"/>
        <rFont val="Times New Roman"/>
        <family val="1"/>
      </rPr>
      <t xml:space="preserve">1. pozemok KN-C parc. číslo 17, Zastavané plochy a nádvoria o výmere 265 m2, 2. pozemok KN-C parc. číslo 18/1, Zastavané plochy a nádvoria o výmere 846 m2, 3. pozemok KN-C parc. číslo 18/2, Zastavané plochy a nádvoria o výmere 590 m2 , </t>
    </r>
    <r>
      <rPr>
        <b/>
        <i/>
        <sz val="10.5"/>
        <rFont val="Times New Roman"/>
        <family val="1"/>
      </rPr>
      <t>Stavby neevidované na LV:</t>
    </r>
    <r>
      <rPr>
        <sz val="10.5"/>
        <rFont val="Times New Roman"/>
        <family val="1"/>
      </rPr>
      <t xml:space="preserve">Vonkajšie úpravy: vodovodná prípojka , kanalizačná prípojka 
</t>
    </r>
  </si>
  <si>
    <r>
      <t>MOD Slovakia, s.r.o.,</t>
    </r>
    <r>
      <rPr>
        <sz val="10.5"/>
        <rFont val="Times New Roman"/>
        <family val="1"/>
      </rPr>
      <t xml:space="preserve"> Zastúpená: Ing. Ladislavom Gduľom - konateľom </t>
    </r>
  </si>
  <si>
    <t>Lesy SR/k.ú. Pleš/37</t>
  </si>
  <si>
    <r>
      <t>Stavby</t>
    </r>
    <r>
      <rPr>
        <sz val="10.5"/>
        <rFont val="Times New Roman"/>
        <family val="1"/>
      </rPr>
      <t>:1.  510 RODINNÝ DOM, súpisné číslo 10, postavený na pozemku KN – C parc. č. 22,</t>
    </r>
    <r>
      <rPr>
        <b/>
        <i/>
        <sz val="10.5"/>
        <rFont val="Times New Roman"/>
        <family val="1"/>
      </rPr>
      <t>Pozemky</t>
    </r>
    <r>
      <rPr>
        <sz val="10.5"/>
        <rFont val="Times New Roman"/>
        <family val="1"/>
      </rPr>
      <t xml:space="preserve">: 1.  pozemok KN–C parc. č. 22, Zastavané plochy a nádvoria o výmere 131 m2,2.  pozemok KN–C parc. č. 23, Zastavané plochy a nádvoria o výmere 394 m2,3.  pozemok KN–C parc. č. 24, zastavané plochy a nádvoria o výmere   31 m2, </t>
    </r>
    <r>
      <rPr>
        <b/>
        <i/>
        <sz val="10.5"/>
        <rFont val="Times New Roman"/>
        <family val="1"/>
      </rPr>
      <t>Stavby neevidované na LV</t>
    </r>
    <r>
      <rPr>
        <b/>
        <sz val="10.5"/>
        <rFont val="Times New Roman"/>
        <family val="1"/>
      </rPr>
      <t>:</t>
    </r>
    <r>
      <rPr>
        <sz val="10.5"/>
        <rFont val="Times New Roman"/>
        <family val="1"/>
      </rPr>
      <t xml:space="preserve">1.Hospodárska budova (parc. č. 24 a 23), 2.Hospodárska budova (parc. č. 22), 3.plot záhradný (parc. č. 23 a 25), 4. plot s podmurovkou (parc. č. 23), Vonkajšie úpravy: 5.prípojka kanalizácie (parc. č. 23), 6.prípojka vody (parc. č. 23), 7.vonkajšie schody (parc. č. 23), 8. žumpa (parc. č. 23), 9.studňa (parc. č. 23), 10. Kotol UK.
</t>
    </r>
  </si>
  <si>
    <t>Denisa Benčíková, rod. Albertová</t>
  </si>
  <si>
    <t>Lesy SR/k.ú. Baláže/82</t>
  </si>
  <si>
    <r>
      <t>Stavby</t>
    </r>
    <r>
      <rPr>
        <sz val="10.5"/>
        <rFont val="Times New Roman"/>
        <family val="1"/>
      </rPr>
      <t xml:space="preserve">:1. 400 Objekt lesného hospodárstva súpisné  číslo 79  na  pozemku parcela KN-C č. 192/1, </t>
    </r>
    <r>
      <rPr>
        <b/>
        <i/>
        <sz val="10.5"/>
        <rFont val="Times New Roman"/>
        <family val="1"/>
      </rPr>
      <t>Pozemky</t>
    </r>
    <r>
      <rPr>
        <b/>
        <sz val="10.5"/>
        <rFont val="Times New Roman"/>
        <family val="1"/>
      </rPr>
      <t>:</t>
    </r>
    <r>
      <rPr>
        <sz val="10.5"/>
        <rFont val="Times New Roman"/>
        <family val="1"/>
      </rPr>
      <t xml:space="preserve">1. pozemok KN-C parc. číslo 192/1, Zastavané plochy a nádvoria o výmere 178 m2,2. pozemok KN-C parc. číslo 192/2  Zastavané plochy a nádvoria o výmere 904 m2
</t>
    </r>
  </si>
  <si>
    <t xml:space="preserve">Ing. Ivan Vincec, rod. Vincenc </t>
  </si>
  <si>
    <t>Lesy SR/k.ú. Rimavica/54</t>
  </si>
  <si>
    <r>
      <t>Stavby</t>
    </r>
    <r>
      <rPr>
        <b/>
        <sz val="10.5"/>
        <rFont val="Times New Roman"/>
        <family val="1"/>
      </rPr>
      <t>:</t>
    </r>
    <r>
      <rPr>
        <sz val="10.5"/>
        <rFont val="Times New Roman"/>
        <family val="1"/>
      </rPr>
      <t xml:space="preserve"> 1. 700 Sklad náradia Dražno, súpisné  číslo 183 postavený na pozemku parcela KN-C č. 1267/32
</t>
    </r>
  </si>
  <si>
    <t>Rastislav Antal rod. Antal</t>
  </si>
  <si>
    <t>Lesy SR/k.ú. Tužina/231</t>
  </si>
  <si>
    <r>
      <t>Stavby</t>
    </r>
    <r>
      <rPr>
        <i/>
        <sz val="10.5"/>
        <rFont val="Times New Roman"/>
        <family val="1"/>
      </rPr>
      <t xml:space="preserve">: </t>
    </r>
    <r>
      <rPr>
        <sz val="10.5"/>
        <rFont val="Times New Roman"/>
        <family val="1"/>
      </rPr>
      <t xml:space="preserve">1. 400 Hospodárska budova, súpisné  číslo 497  na  pozemku parcela KN-C č. 1184, </t>
    </r>
    <r>
      <rPr>
        <b/>
        <i/>
        <sz val="10.5"/>
        <rFont val="Times New Roman"/>
        <family val="1"/>
      </rPr>
      <t>Pozemky</t>
    </r>
    <r>
      <rPr>
        <b/>
        <sz val="10.5"/>
        <rFont val="Times New Roman"/>
        <family val="1"/>
      </rPr>
      <t>:</t>
    </r>
    <r>
      <rPr>
        <sz val="10.5"/>
        <rFont val="Times New Roman"/>
        <family val="1"/>
      </rPr>
      <t xml:space="preserve"> 1. pozemok KN-C parc. číslo 1184, Zastavané plochy a nádvoria o výmere 68 m2
</t>
    </r>
  </si>
  <si>
    <t xml:space="preserve">Tomáš Solár rod. Solár </t>
  </si>
  <si>
    <t>Lesy SR/k.ú. Lučenec/489</t>
  </si>
  <si>
    <t>Prehľad o udelených predchádzajúcich súhlasoch na uzatvorenie zmlúv o odplatnom prevode vlastníctva majetku štátu spôsobom obchodnej verejnej súťaže</t>
  </si>
  <si>
    <r>
      <t xml:space="preserve">podľa </t>
    </r>
    <r>
      <rPr>
        <b/>
        <sz val="10.5"/>
        <rFont val="Arial"/>
        <family val="0"/>
      </rPr>
      <t>§</t>
    </r>
    <r>
      <rPr>
        <b/>
        <sz val="10.5"/>
        <rFont val="Times New Roman"/>
        <family val="1"/>
      </rPr>
      <t>45a zákona 92/1991 Zb. o podmienkach prevodu majetku štátu v rezorte Ministerstva pôdohospodárstva SR za obdobie 01.01.2009-30.06.2009</t>
    </r>
  </si>
  <si>
    <t>P.Č.</t>
  </si>
  <si>
    <t>Správca/ K.ú./Číslo LV</t>
  </si>
  <si>
    <t>Identifikácia prebytočného NM štátu</t>
  </si>
  <si>
    <t>Cena stanovená podľa ZP</t>
  </si>
  <si>
    <t>Kupujúci</t>
  </si>
  <si>
    <t xml:space="preserve">Kúpna cena </t>
  </si>
  <si>
    <t>€</t>
  </si>
  <si>
    <t>Sk</t>
  </si>
  <si>
    <t>Lesy SR/ k. ú. Bardejov/11814</t>
  </si>
  <si>
    <r>
      <t>Pozemky</t>
    </r>
    <r>
      <rPr>
        <sz val="10.5"/>
        <rFont val="Times New Roman"/>
        <family val="1"/>
      </rPr>
      <t>: 1.  pozemok KN-C p. č. 4157/10, ostatné plochy o výmere 1605 m2, odčlenená GP č. 60/2007 z parcely p. č. KN-E p. č. 918/1</t>
    </r>
  </si>
  <si>
    <t>Dr. Ing. Artem Fecko, rod. Fecko</t>
  </si>
  <si>
    <t xml:space="preserve">Lesy SR/k. ú. Senné/80 </t>
  </si>
  <si>
    <r>
      <t>Stavby:</t>
    </r>
    <r>
      <rPr>
        <sz val="10.5"/>
        <rFont val="Times New Roman"/>
        <family val="1"/>
      </rPr>
      <t xml:space="preserve"> 1. BUDOVA AKO NADSTAVBA s. č. 84, na pozemku KN–C p. č. 800/2, 2. 510 Rodinný dom s. č. 84, na pozemku KN–C p. č. 770,</t>
    </r>
    <r>
      <rPr>
        <b/>
        <i/>
        <sz val="10.5"/>
        <rFont val="Times New Roman"/>
        <family val="1"/>
      </rPr>
      <t xml:space="preserve"> Pozemky</t>
    </r>
    <r>
      <rPr>
        <sz val="10.5"/>
        <rFont val="Times New Roman"/>
        <family val="1"/>
      </rPr>
      <t xml:space="preserve">: 1. pozemok KN-C p. č. 770,   Zastavané plochy a nádvoria o výmere 1050 m², 2. pozemok KN-C p.  č. 771/2,  Zastavané plochy a nádvoria o výmere 60 m², 3. pozemok KN-C p. č. 800/1,  Zastavané plochy a nádvoria o výmere 774 m², 4. pozemok KN-C p. č. 800/2,  Zastavané plochy a nádvoria o výmere 86 m², </t>
    </r>
    <r>
      <rPr>
        <b/>
        <i/>
        <sz val="10.5"/>
        <rFont val="Times New Roman"/>
        <family val="1"/>
      </rPr>
      <t>Neevidované na LV:</t>
    </r>
    <r>
      <rPr>
        <sz val="10.5"/>
        <rFont val="Times New Roman"/>
        <family val="1"/>
      </rPr>
      <t xml:space="preserve"> 1. Skladová budova, s. č.105, p. č. 771/2, 2. Plot, p. č. 770, 3. Studňa, p. č. 770, 4. Spevnené plochy pri hájovni, p. č. 800/2, 5. Spevnené plochy pri sklade, p. č. 770, 6. Darling v RD, p. č. 770, 7. Vodovodná prípojka, p. č. 770, 8. Vonkajšie schody, p. č. 800/2</t>
    </r>
  </si>
  <si>
    <t>Ing. Ján Miklošík, rod. Miklošík</t>
  </si>
  <si>
    <t xml:space="preserve">Lesy SR/k. ú. Dobrá Voda/111 </t>
  </si>
  <si>
    <r>
      <t>Stavby:</t>
    </r>
    <r>
      <rPr>
        <sz val="10.5"/>
        <rFont val="Times New Roman"/>
        <family val="1"/>
      </rPr>
      <t>1. MASTAL bez s. č., na pozemku KN – C p. č. 671/2,</t>
    </r>
    <r>
      <rPr>
        <b/>
        <i/>
        <sz val="10.5"/>
        <rFont val="Times New Roman"/>
        <family val="1"/>
      </rPr>
      <t>Pozemky</t>
    </r>
    <r>
      <rPr>
        <sz val="10.5"/>
        <rFont val="Times New Roman"/>
        <family val="1"/>
      </rPr>
      <t>:1. pozemok KN- C p. č. 671/2,  Zastavané plochy a nádvoria o výmere 143 m²,Neevidované na LV:1. hnojná jama na p. č. 671/1,2. prípojka kanalizácie do žumpy,3. žumpa na p. č. 671/1,4. prípojka elektriny vedená na p. č. 671/1,5. betónový chodník na p. č. 671/1</t>
    </r>
  </si>
  <si>
    <t>Andrej Novák, rod. Novák</t>
  </si>
  <si>
    <t>SPOLU</t>
  </si>
  <si>
    <t>Legenda:</t>
  </si>
  <si>
    <t>NM- nehnuteľný majetok</t>
  </si>
  <si>
    <t>HM- hnuteľný majetok</t>
  </si>
  <si>
    <t>ZP- znalecký posudok</t>
  </si>
  <si>
    <t>Lesy SR- Lesy Slovenskej republiky, štátny podnik</t>
  </si>
  <si>
    <t>Prehľad o udelených predchádzajúcich súhlasoch na uzatvorenie zmlúv o odplatnom prevode vlastníctva majetku štátu spôsobom priameho predaja</t>
  </si>
  <si>
    <t>Správca</t>
  </si>
  <si>
    <t>Cena stanovená ZP</t>
  </si>
  <si>
    <t>Hydromeliorácie, š.p.</t>
  </si>
  <si>
    <t>kolesový traktor, ťažký s pohonom 4x4</t>
  </si>
  <si>
    <t>Š V A G R I II., s.r.o.,  zastúpená : Petrom Vetrákom, konateľom</t>
  </si>
  <si>
    <t>4.3 úžitkové vozidlá s celkovou hmotnosťou nad 12.000 kg</t>
  </si>
  <si>
    <t xml:space="preserve">Peter Čabala, rod. Čabala  </t>
  </si>
  <si>
    <t>Agroinštitút Nitra, š.p.</t>
  </si>
  <si>
    <t xml:space="preserve">Tibor Szombath, rod. Szombath </t>
  </si>
  <si>
    <t xml:space="preserve">Anton Brath, rod. Brath </t>
  </si>
  <si>
    <t xml:space="preserve">Ján Debnár, rod. Debnár </t>
  </si>
  <si>
    <t>Lesy SR, šp./k.ú.Ružomberok/LV č.1750</t>
  </si>
  <si>
    <r>
      <t>Stavby</t>
    </r>
    <r>
      <rPr>
        <b/>
        <sz val="10.5"/>
        <rFont val="Times New Roman"/>
        <family val="1"/>
      </rPr>
      <t>:</t>
    </r>
    <r>
      <rPr>
        <sz val="10.5"/>
        <rFont val="Times New Roman"/>
        <family val="1"/>
      </rPr>
      <t>1</t>
    </r>
    <r>
      <rPr>
        <b/>
        <sz val="10.5"/>
        <rFont val="Times New Roman"/>
        <family val="1"/>
      </rPr>
      <t>.</t>
    </r>
    <r>
      <rPr>
        <sz val="10.5"/>
        <rFont val="Times New Roman"/>
        <family val="1"/>
      </rPr>
      <t xml:space="preserve">400 horáreň, súpisné číslo 1676 na pozemku parc. KN – C č. 7504;2.400 hospodárska budova, súpisné číslo 5223 na pozemku parc. KN-C č. 7508/2, </t>
    </r>
    <r>
      <rPr>
        <b/>
        <i/>
        <sz val="10.5"/>
        <rFont val="Times New Roman"/>
        <family val="1"/>
      </rPr>
      <t>Pozemky:</t>
    </r>
    <r>
      <rPr>
        <b/>
        <sz val="10.5"/>
        <rFont val="Times New Roman"/>
        <family val="1"/>
      </rPr>
      <t xml:space="preserve"> </t>
    </r>
    <r>
      <rPr>
        <sz val="10.5"/>
        <rFont val="Times New Roman"/>
        <family val="1"/>
      </rPr>
      <t xml:space="preserve">Nie je evidovaný právny vzťah na LV; </t>
    </r>
    <r>
      <rPr>
        <b/>
        <i/>
        <sz val="10.5"/>
        <rFont val="Times New Roman"/>
        <family val="1"/>
      </rPr>
      <t>Stavby neevidované na LV:</t>
    </r>
    <r>
      <rPr>
        <b/>
        <sz val="10.5"/>
        <rFont val="Times New Roman"/>
        <family val="1"/>
      </rPr>
      <t xml:space="preserve"> </t>
    </r>
    <r>
      <rPr>
        <sz val="10.5"/>
        <rFont val="Times New Roman"/>
        <family val="1"/>
      </rPr>
      <t>Vonkajšie úpravy – vodovodná prípojka, kanalizačná prípojka, žumpa, vonkajšie schody</t>
    </r>
  </si>
  <si>
    <t>Mária Pongrácová  rod. Pongrácová</t>
  </si>
  <si>
    <t>Lesy SR/, k. ú. Lučenec/LV č.489</t>
  </si>
  <si>
    <r>
      <t>Pozemky</t>
    </r>
    <r>
      <rPr>
        <i/>
        <sz val="10.5"/>
        <rFont val="Times New Roman"/>
        <family val="1"/>
      </rPr>
      <t>:</t>
    </r>
    <r>
      <rPr>
        <sz val="10.5"/>
        <rFont val="Times New Roman"/>
        <family val="1"/>
      </rPr>
      <t>1. pozemok KN - C parc. číslo 2337/14 zastavané plochy a nádvoria o výmere 92 m2</t>
    </r>
  </si>
  <si>
    <t>Róbert Kelemen, rod. Kelemen a manželka Renáta Kelemenová rod. Galambová</t>
  </si>
  <si>
    <t>Lesy SR/k.ú.Slanica/LV č.51</t>
  </si>
  <si>
    <r>
      <t>Pozemky</t>
    </r>
    <r>
      <rPr>
        <sz val="10.5"/>
        <rFont val="Times New Roman"/>
        <family val="1"/>
      </rPr>
      <t>:1.pozemok KN - C parc. číslo 22/16 zastavané plochy a nádvoria o výmere 361 m2, 2.pozemok KN - C parc. číslo 22/25 zastavané plochy a nádvoria o výmere 871 m2</t>
    </r>
  </si>
  <si>
    <t>WaterSport, s.r.o., Zastúpená :Juraj Benček</t>
  </si>
  <si>
    <t>Lesy SR/k.ú.Dolné Štitáre/ LV č. 677</t>
  </si>
  <si>
    <r>
      <t>Pozemky</t>
    </r>
    <r>
      <rPr>
        <sz val="10.5"/>
        <rFont val="Times New Roman"/>
        <family val="1"/>
      </rPr>
      <t>:1. pozemok KN – C parc. číslo 1153/35, zastavané plochy a nádvoria o výmere 27 m2, 2. pozemok KN – C parc. číslo 1153/37, ostatné plochy o výmere  341 m2</t>
    </r>
  </si>
  <si>
    <t>Jozef Báleš, rod. Báleš a manželka PaedDr. Gabriela Bálešová, rod. Michalová</t>
  </si>
  <si>
    <t>Lesy SR/k.ú.Krásnohorské Podhradie/LV č. 39</t>
  </si>
  <si>
    <r>
      <t>Stavby</t>
    </r>
    <r>
      <rPr>
        <i/>
        <sz val="10.5"/>
        <rFont val="Times New Roman"/>
        <family val="1"/>
      </rPr>
      <t>:</t>
    </r>
    <r>
      <rPr>
        <sz val="10.5"/>
        <rFont val="Times New Roman"/>
        <family val="1"/>
      </rPr>
      <t xml:space="preserve">1.400 Obyt. dom, súpisné číslo 181 na pozemku KN – C parc. č. 448/50, </t>
    </r>
    <r>
      <rPr>
        <b/>
        <i/>
        <sz val="10.5"/>
        <rFont val="Times New Roman"/>
        <family val="1"/>
      </rPr>
      <t>Pozemky</t>
    </r>
    <r>
      <rPr>
        <sz val="10.5"/>
        <rFont val="Times New Roman"/>
        <family val="1"/>
      </rPr>
      <t>:1.pozemok KN – C parc. číslo 448/50, zastavané  plochy a nádvoria o výmere 101m2, 2.pozemok KN – C parc. číslo 449/1, zastavané  plochy a nádvoria o výmere 327m2,</t>
    </r>
    <r>
      <rPr>
        <b/>
        <i/>
        <sz val="10.5"/>
        <rFont val="Times New Roman"/>
        <family val="1"/>
      </rPr>
      <t>Stavby neevidované na LV</t>
    </r>
    <r>
      <rPr>
        <i/>
        <sz val="10.5"/>
        <rFont val="Times New Roman"/>
        <family val="1"/>
      </rPr>
      <t>:</t>
    </r>
    <r>
      <rPr>
        <sz val="10.5"/>
        <rFont val="Times New Roman"/>
        <family val="1"/>
      </rPr>
      <t>1.Plot, plotové vrátka, 2.Prípojka vody, 3.Prípojka kanalizácie, 4.Žumpa,5.Elektrická kábelová prípojka, 6.Vonkajšie schody</t>
    </r>
  </si>
  <si>
    <t>Oto Cintel, rod. Cintel a manželka Eva Cintelová, rod. Fábriová</t>
  </si>
  <si>
    <t>Lesy SR/k.ú. Dolné Štitáre/LV č. 677</t>
  </si>
  <si>
    <r>
      <t>Pozemky:</t>
    </r>
    <r>
      <rPr>
        <sz val="10.5"/>
        <rFont val="Times New Roman"/>
        <family val="1"/>
      </rPr>
      <t xml:space="preserve">1. pozemok KN – C p. č. 1155/2, ostatné plochy o výmere 327 m2, 2. pozemok KN – C p. č.  1155/3 zastavané plochy a nádvoria o výmere  37 m2, 3. pozemok KN – C p. č. 1155/4, zastavané plochy a nádvoria  o výmere  2 m2, </t>
    </r>
  </si>
  <si>
    <t>Ing. Ladislav Hlavatý, rod. Hlavatý,   a manželka  Eva Hlavatá, rod. Tapolcsányiová</t>
  </si>
  <si>
    <t>Lesy SR/k.ú. Lučenec/LV č.489</t>
  </si>
  <si>
    <r>
      <t>Pozemky</t>
    </r>
    <r>
      <rPr>
        <sz val="10.5"/>
        <rFont val="Times New Roman"/>
        <family val="1"/>
      </rPr>
      <t>:1. pozemok KN – C p.číslo 2337/10 zastavané plochy a nádvoria o výmere 55 m2,2. pozemok KN – C p.číslo 2337/11 zastavané plochy a nádvoria o výmere 74 m2,3. pozemok KN – C p.číslo 2337/13 zastavané plochy a nádvoria o výmere   6 m2</t>
    </r>
  </si>
  <si>
    <t>Norman Salaj  rod. Salaj,a manželka PaedDr. Ivana Salajová rod. Rajnohová</t>
  </si>
  <si>
    <t>Lesy SR/k.ú.Nižná Slaná/ LV č.162</t>
  </si>
  <si>
    <r>
      <t>Stavby</t>
    </r>
    <r>
      <rPr>
        <b/>
        <sz val="10.5"/>
        <rFont val="Times New Roman"/>
        <family val="1"/>
      </rPr>
      <t>:</t>
    </r>
    <r>
      <rPr>
        <sz val="10.5"/>
        <rFont val="Times New Roman"/>
        <family val="1"/>
      </rPr>
      <t xml:space="preserve">1. 400 Hájenka Goč. Hámor súpisné číslo 87 na pozemku KN–C parc. č. 1125/2, 2. 400 Hosp. budova súpisné číslo 88 na pozemku KN-C parc. č. 1125/3, </t>
    </r>
    <r>
      <rPr>
        <b/>
        <i/>
        <sz val="10.5"/>
        <rFont val="Times New Roman"/>
        <family val="1"/>
      </rPr>
      <t>Pozemky</t>
    </r>
    <r>
      <rPr>
        <sz val="10.5"/>
        <rFont val="Times New Roman"/>
        <family val="1"/>
      </rPr>
      <t xml:space="preserve">:1. pozemok KN–C parc. číslo 1125/1 zastavané plochy a nádvoria o výmere 802 m2, 2. pozemok KN–C parc. číslo 1125/2 zastavané plochy a nádvoria o výmere 89 m2, 3. pozemok KN–C parc. číslo 1125/3 zastavané plochy a nádvoria o výmere 41 m2, </t>
    </r>
    <r>
      <rPr>
        <b/>
        <i/>
        <sz val="10.5"/>
        <rFont val="Times New Roman"/>
        <family val="1"/>
      </rPr>
      <t>Stavby meevidované na LV</t>
    </r>
    <r>
      <rPr>
        <sz val="10.5"/>
        <rFont val="Times New Roman"/>
        <family val="1"/>
      </rPr>
      <t>:1. Plot, Vonkajšie úpravy: 2. vonkajšie schody, 3. prípojka vody, 4. armatúrna šachta, 5. žumpa, 6. NN prípojka</t>
    </r>
  </si>
  <si>
    <t>Peter Majoroš,  rod. Majoroš</t>
  </si>
  <si>
    <t>Lesy SR/k.ú.Ludrová/LV č.3117</t>
  </si>
  <si>
    <r>
      <t>Stavby</t>
    </r>
    <r>
      <rPr>
        <b/>
        <sz val="10.5"/>
        <rFont val="Times New Roman"/>
        <family val="1"/>
      </rPr>
      <t>:</t>
    </r>
    <r>
      <rPr>
        <sz val="10.5"/>
        <rFont val="Times New Roman"/>
        <family val="1"/>
      </rPr>
      <t xml:space="preserve">1.200 Rodinný dom, súpisné číslo 161 na pozemku parc. KN – C č. 771/3, 2.400 Hospodárska budova, súpisné číslo 443 na pozemku parc. KN-C č. 771/6, </t>
    </r>
    <r>
      <rPr>
        <b/>
        <i/>
        <sz val="10.5"/>
        <rFont val="Times New Roman"/>
        <family val="1"/>
      </rPr>
      <t>Stavby neevidované na LV</t>
    </r>
    <r>
      <rPr>
        <b/>
        <sz val="10.5"/>
        <rFont val="Times New Roman"/>
        <family val="1"/>
      </rPr>
      <t>:</t>
    </r>
    <r>
      <rPr>
        <sz val="10.5"/>
        <rFont val="Times New Roman"/>
        <family val="1"/>
      </rPr>
      <t>Vonkajšie úpravy – 1. vodovodná prípojka, 2. žumpa</t>
    </r>
  </si>
  <si>
    <t>Kačaljaková rod. Maršalová</t>
  </si>
  <si>
    <t>Lesy SR/k.ú.Stebnícka Huta/LV č.128</t>
  </si>
  <si>
    <r>
      <t>Stavby</t>
    </r>
    <r>
      <rPr>
        <sz val="10.5"/>
        <rFont val="Times New Roman"/>
        <family val="1"/>
      </rPr>
      <t>:1.400 HÁJENKA-HUTISKO, súpisné číslo 79, na pozemku parc. KN – C  č. 281/2, 2.400 Hospodárska budova, súpisné číslo 110, na pozemku parc. KN – C  č. 281/3,</t>
    </r>
    <r>
      <rPr>
        <b/>
        <i/>
        <sz val="10.5"/>
        <rFont val="Times New Roman"/>
        <family val="1"/>
      </rPr>
      <t>Pozemky</t>
    </r>
    <r>
      <rPr>
        <i/>
        <sz val="10.5"/>
        <rFont val="Times New Roman"/>
        <family val="1"/>
      </rPr>
      <t>:</t>
    </r>
    <r>
      <rPr>
        <sz val="10.5"/>
        <rFont val="Times New Roman"/>
        <family val="1"/>
      </rPr>
      <t xml:space="preserve">1.pozemok KN – C parc.  číslo  281/1,zastavané plochy a nádvoria o výmere 527 m2,  2.pozemok KN – C parc. číslo  281/2, zastavané plochy a nádvoria o výmere  91 m2, 3.pozemok KN – C parc. číslo  281/3, zastavané plochy a nádvoria o výmere 34 m2, </t>
    </r>
    <r>
      <rPr>
        <b/>
        <i/>
        <sz val="10.5"/>
        <rFont val="Times New Roman"/>
        <family val="1"/>
      </rPr>
      <t>Stavby neevidované na LV</t>
    </r>
    <r>
      <rPr>
        <sz val="10.5"/>
        <rFont val="Times New Roman"/>
        <family val="1"/>
      </rPr>
      <t>: 1. Vodovodná prípojka, 2. Kanalizačná prípojka, 3. Vonkajšie schody, 4. Žumpa, 5. Studňa, 6.Plot pred hájenkou</t>
    </r>
  </si>
  <si>
    <t>Lukáš Kuchta, rod. Kuchta</t>
  </si>
  <si>
    <t>Lesy SR/k.ú.Banská Štiavnica/ LV č. 2254</t>
  </si>
  <si>
    <r>
      <t>Stavby:</t>
    </r>
    <r>
      <rPr>
        <sz val="10"/>
        <rFont val="Times New Roman"/>
        <family val="1"/>
      </rPr>
      <t xml:space="preserve">1. 400 súp.č. 747 na pozemku KN–C p.č. 4798/2,2. 400 súp.č. 747 na pozemku KN–C p.č. 4799,3. 400 súp.č. 749 na pozemku KN–C p.č. 4800,4. 370 garáž súp.č. 2514 na pozemku KN–C p.č. 4798/3,5. 370 garáž súp.č. 2515 na pozemku KN–C p.č. 4798/4, </t>
    </r>
    <r>
      <rPr>
        <b/>
        <sz val="10"/>
        <rFont val="Times New Roman"/>
        <family val="1"/>
      </rPr>
      <t>Pozemky</t>
    </r>
    <r>
      <rPr>
        <sz val="10"/>
        <rFont val="Times New Roman"/>
        <family val="1"/>
      </rPr>
      <t>:1. pozemok KN-C p.č. 4798/1, druh pozemku: Zastavané plochy a nádvoria o výmere 485 m2,2. pozemok KN-C p.č. 4798/2, druh pozemku: Zastavané plochy a nádvoria o výmere 322 m2,3. pozemok KN-C p.č. 4798/3, druh pozemku: Zastavané plochy a nádvoria o výmere 219 m2,4. pozemok KN-C p.č. 4798/4, druh pozemku: Zastavané plochy a nádvoria o výmere   28 m2,5. pozemok KN-C p.č. 4799,    druh pozemku: Zastavané plochy a nádvoria o výmere   84 m2,6. pozemok KN-C p.č. 4800,    druh pozemku: Zastavané plochy a nádvoria o výmere 124 m2,7. pozemok KN-C p.č. 4802,    druh pozemku: Zastavané plochy a nádvoria o výmere   26 m2,8. pozemok KN-C p.č. 4803,    druh pozemku: Zastavané plochy a nádvoria o výmere 675 m2,9. pozemok KN-C p.č. 4804,    druh pozemku: Zastavané plochy a nádvoria o výmere 353 m2</t>
    </r>
  </si>
  <si>
    <t>Bc. Petra Kurucová, rod. Kurucová</t>
  </si>
  <si>
    <r>
      <t>Stavby neevidované na LV</t>
    </r>
    <r>
      <rPr>
        <b/>
        <sz val="10"/>
        <rFont val="Times New Roman"/>
        <family val="1"/>
      </rPr>
      <t xml:space="preserve">:1. </t>
    </r>
    <r>
      <rPr>
        <sz val="10"/>
        <rFont val="Times New Roman"/>
        <family val="1"/>
      </rPr>
      <t>Hospodárska stavba na parc.č. 4802 - stavba je v súčasnosti zbúraná iba so zbytkami základov bez reálnej hodnoty, 2. čelný a bočný plot, 3. studňa vo dvore, 4. prípojka vody,5. vodomerná šachta, 6. prípojka kanalizácie, 7. žumpa, 8. oporný múr, 9.spevnené plochy</t>
    </r>
  </si>
  <si>
    <t>Ľuboš Koprda, rod. Koprda</t>
  </si>
  <si>
    <t>Peter Spišák, rod. Spišák</t>
  </si>
  <si>
    <t>4. Úžitkové vozidlo</t>
  </si>
  <si>
    <t>Ladislav Pidík, rod. Pidík</t>
  </si>
  <si>
    <t>Matej Kuklica, rod. Kuklica</t>
  </si>
  <si>
    <t xml:space="preserve">4.3 úžitkové vozidlá </t>
  </si>
  <si>
    <t>Jozef Kubačák, rod. Kubačák</t>
  </si>
  <si>
    <t>Pavol Plachetka, rod. Plachetka</t>
  </si>
  <si>
    <t>ESCO Krupina s.r.o, Zastúpená: Peter Kohút</t>
  </si>
  <si>
    <t>BUKMA,s.r.o., Zastúpená.:Marek Bukoven</t>
  </si>
  <si>
    <t>Matúš Kohút rod. Kohút</t>
  </si>
  <si>
    <t>5. Traktory, pojazdné a účelové stroje (kategórie T, S, R)</t>
  </si>
  <si>
    <t>Peter Haraba, rod. Haraba</t>
  </si>
  <si>
    <t>3. osobné motorové, dodávkové vozidlá, mikrobusy a ich    modifikácie</t>
  </si>
  <si>
    <t>Ján Holík, rod. Holík</t>
  </si>
  <si>
    <t>František Fodor, rod. Fodor</t>
  </si>
  <si>
    <t>ORFLAJ s. r. o.</t>
  </si>
  <si>
    <t>Slavomír Macko, rod. Macko</t>
  </si>
  <si>
    <t>Ing. Ivan Gallo, rod. Gallo</t>
  </si>
  <si>
    <t>Ing. Štefan Pillár rod. Pillár</t>
  </si>
  <si>
    <t>4. úžitkové vozidlo</t>
  </si>
  <si>
    <t xml:space="preserve">KROMPACH,s.r.o., zastúpená: Ing. Marek Pôbiš </t>
  </si>
  <si>
    <t>Miroslav Petráš, rod.Petráš</t>
  </si>
  <si>
    <t>Miroslav Krštien, rod.Krštien</t>
  </si>
  <si>
    <t>Štefan Pavelka, rod. Pavelka</t>
  </si>
  <si>
    <t>Lesy SR/k.ú.Kremnica/379</t>
  </si>
  <si>
    <r>
      <t>Stavby</t>
    </r>
    <r>
      <rPr>
        <b/>
        <sz val="10.5"/>
        <rFont val="Times New Roman"/>
        <family val="1"/>
      </rPr>
      <t>:</t>
    </r>
    <r>
      <rPr>
        <sz val="10.5"/>
        <rFont val="Times New Roman"/>
        <family val="1"/>
      </rPr>
      <t xml:space="preserve">1.- rodinný dom súp. č. 496, na pozemku KN-C p. č. 716 (kód stavby neuvedený na LV), </t>
    </r>
    <r>
      <rPr>
        <b/>
        <i/>
        <sz val="10.5"/>
        <rFont val="Times New Roman"/>
        <family val="1"/>
      </rPr>
      <t>Pozemky</t>
    </r>
    <r>
      <rPr>
        <b/>
        <sz val="10.5"/>
        <rFont val="Times New Roman"/>
        <family val="1"/>
      </rPr>
      <t>:</t>
    </r>
    <r>
      <rPr>
        <sz val="10.5"/>
        <rFont val="Times New Roman"/>
        <family val="1"/>
      </rPr>
      <t xml:space="preserve"> 1.- pozemok KN–C p. č. 716, zastavané plochy a nádvoria o výmere 517 m2, </t>
    </r>
    <r>
      <rPr>
        <b/>
        <i/>
        <sz val="10.5"/>
        <rFont val="Times New Roman"/>
        <family val="1"/>
      </rPr>
      <t>Stavby neevidované na LV</t>
    </r>
    <r>
      <rPr>
        <sz val="10.5"/>
        <rFont val="Times New Roman"/>
        <family val="1"/>
      </rPr>
      <t xml:space="preserve">:Ploty: 1.plot uličný a bočný na parc. č. 717, 2. plot zadný na parc. č. 716; Vonkajšie úpravy (na parc. č. 717): 3. Vodovodná prípojka, 4.Kanalizačná prípojka, 5. Elektrická prípojka </t>
    </r>
  </si>
  <si>
    <t>Peter Drozd, rod. Drozd, manž. Gabriela Drozdová, rod. Dovalová,</t>
  </si>
  <si>
    <t>Lesy SR/k.ú.Môťová/394 a 4465</t>
  </si>
  <si>
    <r>
      <t>Stavby</t>
    </r>
    <r>
      <rPr>
        <sz val="10.5"/>
        <rFont val="Times New Roman"/>
        <family val="1"/>
      </rPr>
      <t xml:space="preserve">:1. 400 Lesovňa súpisné číslo 2191 na pozemku parc. KN–C č. 2655/1, 2655/2, 2. 400 hospodárska budova súpisné číslo 8885 na pozemku parc. KN-C č. 2654, </t>
    </r>
    <r>
      <rPr>
        <b/>
        <i/>
        <sz val="10.5"/>
        <rFont val="Times New Roman"/>
        <family val="1"/>
      </rPr>
      <t>Pozemky</t>
    </r>
    <r>
      <rPr>
        <sz val="10.5"/>
        <rFont val="Times New Roman"/>
        <family val="1"/>
      </rPr>
      <t xml:space="preserve">:1. pozemok KN–C parc .číslo 2651/2 zastavané plochy a nádvoria o výmere 658 m2, 2. pozemok KN–C parc. číslo 2654 zastavané plochy a nádvoria o výmere 74 m2,3. pozemok KN–C parc. číslo 2655/2 zastavané plochy a nádvoria o výmere 89 m2, </t>
    </r>
    <r>
      <rPr>
        <b/>
        <i/>
        <sz val="10.5"/>
        <rFont val="Times New Roman"/>
        <family val="1"/>
      </rPr>
      <t>Stavby neevidované na LV</t>
    </r>
    <r>
      <rPr>
        <i/>
        <sz val="10.5"/>
        <rFont val="Times New Roman"/>
        <family val="1"/>
      </rPr>
      <t>:</t>
    </r>
    <r>
      <rPr>
        <sz val="10.5"/>
        <rFont val="Times New Roman"/>
        <family val="1"/>
      </rPr>
      <t xml:space="preserve">1. Plot na parc. KN-C č. 2651/1, 2651/2, Vonkajšie úpravy: 2. žumpa na parc. KN-C č. 2644, 3. prípojka kanalizácie na  parc. KN-C č. 2644, 2651/2, 4. prípojka vody na parc. 2651/2, 2651/1, 4. vonkajšie schody na parc. KN-C č. 2651/2, 5. spevnená plocha na parc. KN-C č. 2651/2
</t>
    </r>
  </si>
  <si>
    <t>Jaroslav Skučka,  rod. Skučka, a manželka Iveta Skučková,  rod. Bariaková,</t>
  </si>
  <si>
    <t>Lesy SR/k.ú. Valča/226</t>
  </si>
  <si>
    <r>
      <t>Stavby</t>
    </r>
    <r>
      <rPr>
        <b/>
        <sz val="10.5"/>
        <rFont val="Times New Roman"/>
        <family val="1"/>
      </rPr>
      <t>:</t>
    </r>
    <r>
      <rPr>
        <sz val="10.5"/>
        <rFont val="Times New Roman"/>
        <family val="1"/>
      </rPr>
      <t xml:space="preserve"> 1. 700 dom súpisné číslo 181 na pozemku parc. KN–C č. 116/1 , </t>
    </r>
    <r>
      <rPr>
        <b/>
        <i/>
        <sz val="10.5"/>
        <rFont val="Times New Roman"/>
        <family val="1"/>
      </rPr>
      <t>Pozemky</t>
    </r>
    <r>
      <rPr>
        <sz val="10.5"/>
        <rFont val="Times New Roman"/>
        <family val="1"/>
      </rPr>
      <t xml:space="preserve">:1.pozemok  KN–C parc. číslo 116/1 zastavané plochy a nádvoria o výmere 927 m2, </t>
    </r>
    <r>
      <rPr>
        <b/>
        <i/>
        <sz val="10.5"/>
        <rFont val="Times New Roman"/>
        <family val="1"/>
      </rPr>
      <t>Stavby neevidované na LV</t>
    </r>
    <r>
      <rPr>
        <b/>
        <sz val="10.5"/>
        <rFont val="Times New Roman"/>
        <family val="1"/>
      </rPr>
      <t>:</t>
    </r>
    <r>
      <rPr>
        <sz val="10.5"/>
        <rFont val="Times New Roman"/>
        <family val="1"/>
      </rPr>
      <t xml:space="preserve"> .Hospodárska budova-časť 1:1. humno, Hospodárska budova-časť 2: 2. maštaľ, 3. plot od cesty, 4. kop. studňa</t>
    </r>
  </si>
  <si>
    <t>Peter Plášek,  rod. Plášek a manželka Anna Plášeková,  rod. Blaškovičová,</t>
  </si>
  <si>
    <t>Lesy Sr/k.ú. Turie/618</t>
  </si>
  <si>
    <r>
      <t>Stavby</t>
    </r>
    <r>
      <rPr>
        <sz val="10.5"/>
        <rFont val="Times New Roman"/>
        <family val="1"/>
      </rPr>
      <t xml:space="preserve">: 1. 700 Hájenka s. č. 413, na pozemku KN-C p. č. 4081/9, 2. 700 Hospodárska budova  s. č. 4130, na pozemku KN-C p. č. 4081/8, 3. 400 Bývalé polesie Telgárt  s. č. 4131, na pozemku KN-C p. č. 4081/10, </t>
    </r>
    <r>
      <rPr>
        <b/>
        <i/>
        <sz val="10.5"/>
        <rFont val="Times New Roman"/>
        <family val="1"/>
      </rPr>
      <t xml:space="preserve">Pozemky: </t>
    </r>
    <r>
      <rPr>
        <sz val="10.5"/>
        <rFont val="Times New Roman"/>
        <family val="1"/>
      </rPr>
      <t>1. pozemok KN-C p. č. 4081/2, Zastavané plochy a nádvoria o výmere 1630 m², 2. pozemok KN-C p. č. 4081/8, Zastavané plochy a nádvoria o výmere 65 m², 3. pozemok KN-C p. č. 4081/9, Zastavané plochy a nádvoria o výmere 82 m², 4. pozemok KN-C p. č. 4081/10, Zastavané plochy a nádvoria o výmere 51 m²,</t>
    </r>
    <r>
      <rPr>
        <b/>
        <i/>
        <sz val="10.5"/>
        <rFont val="Times New Roman"/>
        <family val="1"/>
      </rPr>
      <t xml:space="preserve"> Stavby neevidované na LV:</t>
    </r>
    <r>
      <rPr>
        <sz val="10.5"/>
        <rFont val="Times New Roman"/>
        <family val="1"/>
      </rPr>
      <t xml:space="preserve"> 1. prípojka vody, 2. prípojka kanalizácie, 3. prípojka elektriny, 4. vonkajšie schody</t>
    </r>
  </si>
  <si>
    <t>Ing. Pavol Iždinský, rod. Iždinský a manželka Janka Iždinská, rod. Handulová</t>
  </si>
  <si>
    <t xml:space="preserve">Lesy SR/k. ú. Motyčky/352  </t>
  </si>
  <si>
    <r>
      <t>Stavby</t>
    </r>
    <r>
      <rPr>
        <sz val="10.5"/>
        <rFont val="Times New Roman"/>
        <family val="1"/>
      </rPr>
      <t xml:space="preserve">: 1. 400 LESOVŇA –RD s. č. 25, na pozemku KN – C p. č. 616/1, 2. 640 HOSPODÁRSKA BUDOVA s. č. 28, na pozemku KN – C p. č. 616/3, </t>
    </r>
    <r>
      <rPr>
        <b/>
        <i/>
        <sz val="10.5"/>
        <rFont val="Times New Roman"/>
        <family val="1"/>
      </rPr>
      <t>Pozemky</t>
    </r>
    <r>
      <rPr>
        <sz val="10.5"/>
        <rFont val="Times New Roman"/>
        <family val="1"/>
      </rPr>
      <t xml:space="preserve">:1. pozemok KN-C p. č. 616/1, Zastavané plochy a nádvoria o výmere 141 m², 2. pozemok KN-C p. č. 616/2, Zastavané plochy a nádvoria o výmere 503 m², 3. pozemok KN-C p. č. 616/3, Zastavané plochy a nádvoria o výmere 69 m², 4. pozemok KN-C p. č. 618/1, Zastavané plochy a nádvoria o výmere 75 m², </t>
    </r>
    <r>
      <rPr>
        <b/>
        <i/>
        <sz val="10.5"/>
        <rFont val="Times New Roman"/>
        <family val="1"/>
      </rPr>
      <t xml:space="preserve">Stavby neevidované na LV: </t>
    </r>
    <r>
      <rPr>
        <sz val="10.5"/>
        <rFont val="Times New Roman"/>
        <family val="1"/>
      </rPr>
      <t>1. prípojka vody, 2. prípojka kanalizácie, 3. vodomerná šachta</t>
    </r>
  </si>
  <si>
    <t>Daniel  Babiak, rod. Babiak a manželka Marta  Babiaková, rod. Môciková</t>
  </si>
  <si>
    <t>Lesy SR/ k. ú. Dolný Harmanec/241</t>
  </si>
  <si>
    <r>
      <t>Stavby:</t>
    </r>
    <r>
      <rPr>
        <sz val="10.5"/>
        <rFont val="Times New Roman"/>
        <family val="1"/>
      </rPr>
      <t xml:space="preserve"> 1. 510 DOM RODINNÝ s. č. 82, na pozemku KN – C p. č. 835, 2. 400 SKLAD s. č. 155, na pozemku KN – C p. č. 838
</t>
    </r>
  </si>
  <si>
    <t>Jozef Kolárik, rod. Kolárik</t>
  </si>
  <si>
    <t xml:space="preserve">Lesy SR/ k. ú. Hrušovo/303 </t>
  </si>
  <si>
    <r>
      <t>Stavby:</t>
    </r>
    <r>
      <rPr>
        <sz val="10.5"/>
        <rFont val="Times New Roman"/>
        <family val="1"/>
      </rPr>
      <t xml:space="preserve"> 1. 700 Hájenka s. č. 43, na pozemku KN – C p. č. 291/4,</t>
    </r>
    <r>
      <rPr>
        <b/>
        <i/>
        <sz val="10.5"/>
        <rFont val="Times New Roman"/>
        <family val="1"/>
      </rPr>
      <t>Stavby neevidované na LV</t>
    </r>
    <r>
      <rPr>
        <sz val="10.5"/>
        <rFont val="Times New Roman"/>
        <family val="1"/>
      </rPr>
      <t>: 1. CHLIEV (parc. č.291/2), 2. DREVÁREŇ (parc. č.291/2), 3. STUDŇA (parc. č.291/2), 4. žumpa (parc. č.291/2), 5. spevnená plocha (parc. č.291/2), 6. prípojka kanalizácie (parc. č.291/2), 7. prípojka vody (parc. č.291/2)</t>
    </r>
  </si>
</sst>
</file>

<file path=xl/styles.xml><?xml version="1.0" encoding="utf-8"?>
<styleSheet xmlns="http://schemas.openxmlformats.org/spreadsheetml/2006/main">
  <numFmts count="11">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 numFmtId="165" formatCode="#,##0.00_ ;[Red]\-#,##0.00\ "/>
    <numFmt numFmtId="166" formatCode="#,##0.00\ &quot;Sk&quot;"/>
  </numFmts>
  <fonts count="49">
    <font>
      <sz val="10"/>
      <name val="Arial"/>
      <family val="0"/>
    </font>
    <font>
      <sz val="10.5"/>
      <name val="Times New Roman"/>
      <family val="1"/>
    </font>
    <font>
      <b/>
      <sz val="14"/>
      <name val="Times New Roman"/>
      <family val="1"/>
    </font>
    <font>
      <b/>
      <sz val="10.5"/>
      <name val="Times New Roman"/>
      <family val="1"/>
    </font>
    <font>
      <b/>
      <sz val="10.5"/>
      <name val="Arial"/>
      <family val="0"/>
    </font>
    <font>
      <b/>
      <sz val="12"/>
      <name val="Times New Roman"/>
      <family val="1"/>
    </font>
    <font>
      <b/>
      <i/>
      <sz val="10.5"/>
      <name val="Times New Roman"/>
      <family val="1"/>
    </font>
    <font>
      <b/>
      <sz val="10.5"/>
      <color indexed="8"/>
      <name val="Times New Roman"/>
      <family val="1"/>
    </font>
    <font>
      <b/>
      <u val="single"/>
      <sz val="10.5"/>
      <name val="Times New Roman"/>
      <family val="1"/>
    </font>
    <font>
      <sz val="12"/>
      <name val="Times New Roman"/>
      <family val="1"/>
    </font>
    <font>
      <b/>
      <sz val="10"/>
      <name val="Times New Roman"/>
      <family val="1"/>
    </font>
    <font>
      <sz val="10.5"/>
      <color indexed="8"/>
      <name val="Times New Roman"/>
      <family val="1"/>
    </font>
    <font>
      <sz val="10"/>
      <name val="Times New Roman"/>
      <family val="1"/>
    </font>
    <font>
      <sz val="8"/>
      <name val="Arial"/>
      <family val="0"/>
    </font>
    <font>
      <sz val="9"/>
      <name val="Times New Roman"/>
      <family val="1"/>
    </font>
    <font>
      <b/>
      <sz val="13"/>
      <name val="Times New Roman"/>
      <family val="1"/>
    </font>
    <font>
      <i/>
      <sz val="10.5"/>
      <name val="Times New Roman"/>
      <family val="1"/>
    </font>
    <font>
      <sz val="11"/>
      <name val="Times New Roman"/>
      <family val="1"/>
    </font>
    <font>
      <b/>
      <sz val="11"/>
      <name val="Times New Roman"/>
      <family val="1"/>
    </font>
    <font>
      <b/>
      <sz val="10"/>
      <color indexed="8"/>
      <name val="Times New Roman"/>
      <family val="1"/>
    </font>
    <font>
      <b/>
      <i/>
      <sz val="11"/>
      <name val="Times New Roman"/>
      <family val="1"/>
    </font>
    <font>
      <b/>
      <sz val="11"/>
      <color indexed="8"/>
      <name val="Times New Roman"/>
      <family val="1"/>
    </font>
    <font>
      <sz val="14"/>
      <name val="Times New Roman"/>
      <family val="1"/>
    </font>
    <font>
      <sz val="11"/>
      <color indexed="8"/>
      <name val="Times New Roman"/>
      <family val="1"/>
    </font>
    <font>
      <b/>
      <sz val="10"/>
      <name val="Arial"/>
      <family val="0"/>
    </font>
    <font>
      <sz val="11"/>
      <name val="Arial"/>
      <family val="0"/>
    </font>
    <font>
      <b/>
      <sz val="11"/>
      <name val="Arial"/>
      <family val="0"/>
    </font>
    <font>
      <sz val="13"/>
      <name val="Times New Roman"/>
      <family val="1"/>
    </font>
    <font>
      <i/>
      <sz val="11"/>
      <name val="Times New Roman"/>
      <family val="1"/>
    </font>
    <font>
      <vertAlign val="superscript"/>
      <sz val="11"/>
      <name val="Times New Roman"/>
      <family val="1"/>
    </font>
    <font>
      <b/>
      <i/>
      <sz val="11"/>
      <color indexed="8"/>
      <name val="Times New Roman"/>
      <family val="1"/>
    </font>
    <font>
      <sz val="14"/>
      <color indexed="8"/>
      <name val="Times New Roman"/>
      <family val="1"/>
    </font>
    <font>
      <sz val="9.5"/>
      <color indexed="8"/>
      <name val="Times New Roman"/>
      <family val="1"/>
    </font>
    <font>
      <b/>
      <i/>
      <sz val="9.5"/>
      <color indexed="8"/>
      <name val="Times New Roman"/>
      <family val="1"/>
    </font>
    <font>
      <sz val="9.5"/>
      <name val="Times New Roman"/>
      <family val="1"/>
    </font>
    <font>
      <sz val="12"/>
      <color indexed="8"/>
      <name val="Times New Roman"/>
      <family val="1"/>
    </font>
    <font>
      <b/>
      <sz val="9.5"/>
      <name val="Times New Roman"/>
      <family val="1"/>
    </font>
    <font>
      <sz val="10"/>
      <color indexed="8"/>
      <name val="Times New Roman"/>
      <family val="1"/>
    </font>
    <font>
      <b/>
      <sz val="9"/>
      <color indexed="8"/>
      <name val="Times New Roman"/>
      <family val="1"/>
    </font>
    <font>
      <sz val="9"/>
      <color indexed="8"/>
      <name val="Times New Roman"/>
      <family val="1"/>
    </font>
    <font>
      <b/>
      <sz val="9.5"/>
      <color indexed="8"/>
      <name val="Times New Roman"/>
      <family val="1"/>
    </font>
    <font>
      <b/>
      <i/>
      <sz val="10"/>
      <name val="Times New Roman"/>
      <family val="1"/>
    </font>
    <font>
      <b/>
      <i/>
      <sz val="10.5"/>
      <color indexed="8"/>
      <name val="Times New Roman"/>
      <family val="1"/>
    </font>
    <font>
      <b/>
      <sz val="10.5"/>
      <color indexed="10"/>
      <name val="Times New Roman"/>
      <family val="1"/>
    </font>
    <font>
      <b/>
      <sz val="10"/>
      <name val="Arial CE"/>
      <family val="0"/>
    </font>
    <font>
      <sz val="10"/>
      <name val="Arial CE"/>
      <family val="0"/>
    </font>
    <font>
      <sz val="10"/>
      <color indexed="10"/>
      <name val="Arial CE"/>
      <family val="0"/>
    </font>
    <font>
      <sz val="9"/>
      <name val="Arial"/>
      <family val="2"/>
    </font>
    <font>
      <b/>
      <u val="single"/>
      <sz val="10"/>
      <name val="Times New Roman"/>
      <family val="1"/>
    </font>
  </fonts>
  <fills count="2">
    <fill>
      <patternFill/>
    </fill>
    <fill>
      <patternFill patternType="gray125"/>
    </fill>
  </fills>
  <borders count="52">
    <border>
      <left/>
      <right/>
      <top/>
      <bottom/>
      <diagonal/>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style="medium"/>
      <top>
        <color indexed="63"/>
      </top>
      <bottom>
        <color indexed="63"/>
      </bottom>
    </border>
    <border>
      <left style="thin"/>
      <right style="thin"/>
      <top style="medium"/>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style="medium"/>
      <top style="medium"/>
      <bottom style="medium"/>
    </border>
    <border>
      <left style="medium"/>
      <right style="medium"/>
      <top>
        <color indexed="63"/>
      </top>
      <bottom style="medium"/>
    </border>
    <border>
      <left style="thin"/>
      <right style="thin"/>
      <top style="thin"/>
      <bottom style="mediu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medium"/>
      <bottom style="thin"/>
    </border>
    <border>
      <left>
        <color indexed="63"/>
      </left>
      <right style="medium"/>
      <top>
        <color indexed="63"/>
      </top>
      <bottom style="medium"/>
    </border>
    <border>
      <left style="medium"/>
      <right>
        <color indexed="63"/>
      </right>
      <top style="thin"/>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thin"/>
      <right>
        <color indexed="63"/>
      </right>
      <top style="thin"/>
      <bottom style="thin"/>
    </border>
    <border>
      <left style="medium"/>
      <right style="medium"/>
      <top style="medium"/>
      <bottom style="thin"/>
    </border>
    <border>
      <left style="medium"/>
      <right>
        <color indexed="63"/>
      </right>
      <top style="medium"/>
      <bottom style="thin"/>
    </border>
    <border>
      <left style="thin"/>
      <right>
        <color indexed="63"/>
      </right>
      <top style="medium"/>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4">
    <xf numFmtId="0" fontId="0" fillId="0" borderId="0" xfId="0" applyAlignment="1">
      <alignment/>
    </xf>
    <xf numFmtId="0" fontId="1" fillId="0" borderId="0" xfId="0" applyFont="1" applyAlignment="1">
      <alignment horizontal="left" vertical="top"/>
    </xf>
    <xf numFmtId="0" fontId="1" fillId="0" borderId="0" xfId="0" applyFont="1" applyAlignment="1">
      <alignment vertical="top" wrapText="1"/>
    </xf>
    <xf numFmtId="0" fontId="2" fillId="0" borderId="0" xfId="0" applyFont="1" applyAlignment="1">
      <alignment vertical="top"/>
    </xf>
    <xf numFmtId="4" fontId="1" fillId="0" borderId="0" xfId="0" applyNumberFormat="1" applyFont="1" applyAlignment="1">
      <alignment horizontal="left" vertical="top"/>
    </xf>
    <xf numFmtId="4" fontId="3" fillId="0" borderId="0" xfId="0" applyNumberFormat="1" applyFont="1" applyAlignment="1">
      <alignment horizontal="left"/>
    </xf>
    <xf numFmtId="3" fontId="1" fillId="0" borderId="0" xfId="0" applyNumberFormat="1" applyFont="1" applyAlignment="1">
      <alignment horizontal="left"/>
    </xf>
    <xf numFmtId="0" fontId="1" fillId="0" borderId="0" xfId="0" applyFont="1" applyAlignment="1">
      <alignment/>
    </xf>
    <xf numFmtId="0" fontId="3" fillId="0" borderId="0" xfId="0" applyFont="1" applyAlignment="1">
      <alignment horizontal="left" vertical="top"/>
    </xf>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4" fontId="3" fillId="0" borderId="4" xfId="0" applyNumberFormat="1" applyFont="1" applyBorder="1" applyAlignment="1">
      <alignment horizontal="left" vertical="top"/>
    </xf>
    <xf numFmtId="3" fontId="1" fillId="0" borderId="4" xfId="0" applyNumberFormat="1" applyFont="1" applyBorder="1" applyAlignment="1">
      <alignment horizontal="left" vertical="top"/>
    </xf>
    <xf numFmtId="0" fontId="3" fillId="0" borderId="5" xfId="0" applyFont="1" applyBorder="1" applyAlignment="1">
      <alignment horizontal="center" vertical="top" wrapText="1"/>
    </xf>
    <xf numFmtId="4" fontId="3" fillId="0" borderId="2" xfId="0" applyNumberFormat="1" applyFont="1" applyBorder="1" applyAlignment="1">
      <alignment horizontal="left" vertical="top"/>
    </xf>
    <xf numFmtId="3" fontId="1" fillId="0" borderId="2" xfId="0" applyNumberFormat="1" applyFont="1" applyBorder="1" applyAlignment="1">
      <alignment horizontal="left" vertical="top"/>
    </xf>
    <xf numFmtId="0" fontId="1" fillId="0" borderId="6" xfId="0" applyFont="1" applyBorder="1" applyAlignment="1">
      <alignment horizontal="left" vertical="top"/>
    </xf>
    <xf numFmtId="0" fontId="1" fillId="0" borderId="6" xfId="0" applyFont="1" applyBorder="1" applyAlignment="1">
      <alignment vertical="top" wrapText="1"/>
    </xf>
    <xf numFmtId="0" fontId="6" fillId="0" borderId="6" xfId="0" applyFont="1" applyBorder="1" applyAlignment="1">
      <alignment vertical="top" wrapText="1"/>
    </xf>
    <xf numFmtId="4" fontId="3" fillId="0" borderId="7" xfId="0" applyNumberFormat="1" applyFont="1" applyBorder="1" applyAlignment="1">
      <alignment horizontal="left" vertical="top"/>
    </xf>
    <xf numFmtId="3" fontId="1" fillId="0" borderId="7" xfId="0" applyNumberFormat="1" applyFont="1" applyBorder="1" applyAlignment="1">
      <alignment horizontal="left" vertical="top"/>
    </xf>
    <xf numFmtId="0" fontId="3" fillId="0" borderId="6" xfId="0" applyFont="1" applyBorder="1" applyAlignment="1">
      <alignment vertical="top" wrapText="1"/>
    </xf>
    <xf numFmtId="4" fontId="3" fillId="0" borderId="6" xfId="0" applyNumberFormat="1" applyFont="1" applyBorder="1" applyAlignment="1">
      <alignment horizontal="left" vertical="top"/>
    </xf>
    <xf numFmtId="3" fontId="1" fillId="0" borderId="6" xfId="0" applyNumberFormat="1" applyFont="1" applyBorder="1" applyAlignment="1">
      <alignment horizontal="left" vertical="top"/>
    </xf>
    <xf numFmtId="0" fontId="1" fillId="0" borderId="0" xfId="0" applyFont="1" applyAlignment="1">
      <alignment vertical="top"/>
    </xf>
    <xf numFmtId="0" fontId="1" fillId="0" borderId="4" xfId="0" applyFont="1" applyBorder="1" applyAlignment="1">
      <alignment horizontal="left" vertical="top"/>
    </xf>
    <xf numFmtId="0" fontId="1" fillId="0" borderId="4" xfId="0" applyFont="1" applyBorder="1" applyAlignment="1">
      <alignment vertical="top" wrapText="1"/>
    </xf>
    <xf numFmtId="0" fontId="6" fillId="0" borderId="4" xfId="0" applyFont="1" applyBorder="1" applyAlignment="1">
      <alignment vertical="top" wrapText="1"/>
    </xf>
    <xf numFmtId="0" fontId="3" fillId="0" borderId="4" xfId="0" applyFont="1" applyBorder="1" applyAlignment="1">
      <alignment vertical="top" wrapText="1"/>
    </xf>
    <xf numFmtId="4" fontId="3" fillId="0" borderId="4" xfId="0" applyNumberFormat="1" applyFont="1" applyFill="1" applyBorder="1" applyAlignment="1">
      <alignment horizontal="left" vertical="top"/>
    </xf>
    <xf numFmtId="0" fontId="6" fillId="0" borderId="8" xfId="0" applyFont="1" applyBorder="1" applyAlignment="1">
      <alignment vertical="top" wrapText="1"/>
    </xf>
    <xf numFmtId="4" fontId="3" fillId="0" borderId="8" xfId="0" applyNumberFormat="1" applyFont="1" applyBorder="1" applyAlignment="1">
      <alignment horizontal="left" vertical="top"/>
    </xf>
    <xf numFmtId="0" fontId="3" fillId="0" borderId="8" xfId="0" applyFont="1" applyBorder="1" applyAlignment="1">
      <alignment vertical="top" wrapText="1"/>
    </xf>
    <xf numFmtId="3" fontId="1" fillId="0" borderId="8" xfId="0" applyNumberFormat="1" applyFont="1" applyBorder="1" applyAlignment="1">
      <alignment horizontal="left" vertical="top"/>
    </xf>
    <xf numFmtId="0" fontId="1" fillId="0" borderId="0" xfId="0" applyFont="1" applyBorder="1" applyAlignment="1">
      <alignment vertical="top"/>
    </xf>
    <xf numFmtId="0" fontId="1" fillId="0" borderId="9" xfId="0" applyFont="1" applyBorder="1" applyAlignment="1">
      <alignment horizontal="left" vertical="top"/>
    </xf>
    <xf numFmtId="0" fontId="3" fillId="0" borderId="0" xfId="0" applyFont="1" applyFill="1" applyBorder="1" applyAlignment="1">
      <alignment vertical="top" wrapText="1"/>
    </xf>
    <xf numFmtId="0" fontId="3" fillId="0" borderId="10" xfId="0" applyFont="1" applyFill="1" applyBorder="1" applyAlignment="1">
      <alignment vertical="top" wrapText="1"/>
    </xf>
    <xf numFmtId="4" fontId="3" fillId="0" borderId="11" xfId="0" applyNumberFormat="1" applyFont="1" applyFill="1" applyBorder="1" applyAlignment="1">
      <alignment horizontal="left" vertical="top"/>
    </xf>
    <xf numFmtId="0" fontId="7" fillId="0" borderId="11" xfId="0" applyFont="1" applyFill="1" applyBorder="1" applyAlignment="1">
      <alignment vertical="top" wrapText="1"/>
    </xf>
    <xf numFmtId="4" fontId="3" fillId="0" borderId="12" xfId="0" applyNumberFormat="1" applyFont="1" applyFill="1" applyBorder="1" applyAlignment="1">
      <alignment horizontal="left" vertical="top"/>
    </xf>
    <xf numFmtId="3" fontId="1" fillId="0" borderId="13" xfId="0" applyNumberFormat="1" applyFont="1" applyBorder="1" applyAlignment="1">
      <alignment horizontal="left" vertical="top"/>
    </xf>
    <xf numFmtId="0" fontId="1" fillId="0" borderId="0" xfId="0" applyFont="1" applyFill="1" applyAlignment="1">
      <alignment vertical="top"/>
    </xf>
    <xf numFmtId="0" fontId="8" fillId="0" borderId="0" xfId="0" applyFont="1" applyAlignment="1">
      <alignment horizontal="left"/>
    </xf>
    <xf numFmtId="0" fontId="3" fillId="0" borderId="0" xfId="0" applyFont="1" applyBorder="1" applyAlignment="1">
      <alignment vertical="top" wrapText="1"/>
    </xf>
    <xf numFmtId="0" fontId="3" fillId="0" borderId="0" xfId="0" applyFont="1" applyBorder="1" applyAlignment="1">
      <alignment horizontal="left" vertical="top"/>
    </xf>
    <xf numFmtId="4" fontId="3" fillId="0" borderId="0" xfId="0" applyNumberFormat="1" applyFont="1" applyBorder="1" applyAlignment="1">
      <alignment horizontal="left" vertical="top"/>
    </xf>
    <xf numFmtId="3" fontId="1" fillId="0" borderId="0" xfId="0" applyNumberFormat="1" applyFont="1" applyBorder="1" applyAlignment="1">
      <alignment horizontal="left" vertical="top"/>
    </xf>
    <xf numFmtId="0" fontId="1" fillId="0" borderId="0" xfId="0" applyFont="1" applyAlignment="1">
      <alignment horizontal="left"/>
    </xf>
    <xf numFmtId="0" fontId="1" fillId="0" borderId="0" xfId="0" applyFont="1" applyBorder="1" applyAlignment="1">
      <alignment wrapText="1"/>
    </xf>
    <xf numFmtId="0" fontId="5"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xf>
    <xf numFmtId="4" fontId="5" fillId="0" borderId="0" xfId="0" applyNumberFormat="1" applyFont="1" applyBorder="1" applyAlignment="1">
      <alignment horizontal="left"/>
    </xf>
    <xf numFmtId="3" fontId="9" fillId="0" borderId="0" xfId="0" applyNumberFormat="1" applyFont="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xf>
    <xf numFmtId="0" fontId="1" fillId="0" borderId="0" xfId="0" applyFont="1" applyBorder="1" applyAlignment="1">
      <alignment horizontal="left"/>
    </xf>
    <xf numFmtId="4" fontId="3" fillId="0" borderId="0" xfId="0" applyNumberFormat="1" applyFont="1" applyBorder="1" applyAlignment="1">
      <alignment horizontal="left"/>
    </xf>
    <xf numFmtId="0" fontId="1" fillId="0" borderId="0" xfId="0" applyFont="1" applyAlignment="1">
      <alignment wrapText="1"/>
    </xf>
    <xf numFmtId="4" fontId="3" fillId="0" borderId="0" xfId="0" applyNumberFormat="1" applyFont="1" applyAlignment="1">
      <alignment horizontal="left" vertical="top"/>
    </xf>
    <xf numFmtId="0" fontId="3" fillId="0" borderId="0" xfId="0" applyFont="1" applyAlignment="1">
      <alignment horizontal="left" vertical="top" wrapText="1"/>
    </xf>
    <xf numFmtId="0" fontId="10" fillId="0" borderId="0" xfId="0" applyFont="1" applyBorder="1" applyAlignment="1">
      <alignment horizontal="justify" vertical="top" wrapText="1"/>
    </xf>
    <xf numFmtId="0" fontId="10" fillId="0" borderId="0" xfId="0" applyFont="1" applyBorder="1" applyAlignment="1">
      <alignment horizontal="center" vertical="top" wrapText="1"/>
    </xf>
    <xf numFmtId="0" fontId="3" fillId="0" borderId="5" xfId="0" applyFont="1" applyBorder="1" applyAlignment="1">
      <alignment horizontal="left" vertical="top" wrapText="1"/>
    </xf>
    <xf numFmtId="4" fontId="7" fillId="0" borderId="4" xfId="0" applyNumberFormat="1" applyFont="1" applyBorder="1" applyAlignment="1">
      <alignment horizontal="left" vertical="top"/>
    </xf>
    <xf numFmtId="3" fontId="11" fillId="0" borderId="0" xfId="0" applyNumberFormat="1" applyFont="1" applyAlignment="1">
      <alignment horizontal="left" vertical="top"/>
    </xf>
    <xf numFmtId="0" fontId="3" fillId="0" borderId="4" xfId="0" applyFont="1" applyBorder="1" applyAlignment="1">
      <alignment horizontal="left" vertical="top" wrapText="1"/>
    </xf>
    <xf numFmtId="0" fontId="12" fillId="0" borderId="0" xfId="0" applyFont="1" applyBorder="1" applyAlignment="1">
      <alignment horizontal="center" vertical="top" wrapText="1"/>
    </xf>
    <xf numFmtId="0" fontId="3" fillId="0" borderId="8" xfId="0" applyFont="1" applyBorder="1" applyAlignment="1">
      <alignment horizontal="left" vertical="top" wrapText="1"/>
    </xf>
    <xf numFmtId="0" fontId="5" fillId="0" borderId="10" xfId="0" applyFont="1" applyBorder="1" applyAlignment="1">
      <alignment/>
    </xf>
    <xf numFmtId="0" fontId="5" fillId="0" borderId="11" xfId="0" applyFont="1" applyBorder="1" applyAlignment="1">
      <alignment horizontal="left"/>
    </xf>
    <xf numFmtId="4" fontId="5" fillId="0" borderId="12" xfId="0" applyNumberFormat="1" applyFont="1" applyBorder="1" applyAlignment="1">
      <alignment horizontal="left"/>
    </xf>
    <xf numFmtId="0" fontId="3" fillId="0" borderId="0" xfId="0" applyFont="1" applyAlignment="1">
      <alignment horizontal="left"/>
    </xf>
    <xf numFmtId="4" fontId="7" fillId="0" borderId="7" xfId="0" applyNumberFormat="1" applyFont="1" applyBorder="1" applyAlignment="1">
      <alignment horizontal="left" vertical="top"/>
    </xf>
    <xf numFmtId="3" fontId="11" fillId="0" borderId="4" xfId="0" applyNumberFormat="1" applyFont="1" applyBorder="1" applyAlignment="1">
      <alignment horizontal="left" vertical="top"/>
    </xf>
    <xf numFmtId="0" fontId="3" fillId="0" borderId="6" xfId="0" applyFont="1" applyBorder="1" applyAlignment="1">
      <alignment horizontal="left" vertical="top" wrapText="1"/>
    </xf>
    <xf numFmtId="3" fontId="11" fillId="0" borderId="7" xfId="0" applyNumberFormat="1" applyFont="1" applyBorder="1" applyAlignment="1">
      <alignment horizontal="left" vertical="top"/>
    </xf>
    <xf numFmtId="0" fontId="6" fillId="0" borderId="4" xfId="0" applyFont="1" applyFill="1" applyBorder="1" applyAlignment="1">
      <alignment vertical="top" wrapText="1"/>
    </xf>
    <xf numFmtId="0" fontId="7" fillId="0" borderId="4" xfId="0" applyFont="1" applyFill="1" applyBorder="1" applyAlignment="1">
      <alignment horizontal="left" vertical="top" wrapText="1"/>
    </xf>
    <xf numFmtId="0" fontId="1" fillId="0" borderId="0" xfId="0" applyFont="1" applyFill="1" applyBorder="1" applyAlignment="1">
      <alignment vertical="top"/>
    </xf>
    <xf numFmtId="0" fontId="14" fillId="0" borderId="0" xfId="0" applyFont="1" applyBorder="1" applyAlignment="1">
      <alignment horizontal="center" vertical="top" wrapText="1"/>
    </xf>
    <xf numFmtId="0" fontId="1" fillId="0" borderId="0" xfId="0" applyFont="1" applyBorder="1" applyAlignment="1">
      <alignment horizontal="center" vertical="top" wrapText="1"/>
    </xf>
    <xf numFmtId="0" fontId="15" fillId="0" borderId="10" xfId="0" applyFont="1" applyBorder="1" applyAlignment="1">
      <alignment/>
    </xf>
    <xf numFmtId="0" fontId="15" fillId="0" borderId="11" xfId="0" applyFont="1" applyBorder="1" applyAlignment="1">
      <alignment horizontal="left"/>
    </xf>
    <xf numFmtId="3" fontId="9" fillId="0" borderId="13" xfId="0" applyNumberFormat="1" applyFont="1" applyBorder="1" applyAlignment="1">
      <alignment horizontal="left" vertical="top"/>
    </xf>
    <xf numFmtId="4" fontId="3" fillId="0" borderId="4" xfId="0" applyNumberFormat="1" applyFont="1" applyBorder="1" applyAlignment="1">
      <alignment horizontal="left" vertical="top" wrapText="1"/>
    </xf>
    <xf numFmtId="4" fontId="3" fillId="0" borderId="8" xfId="0" applyNumberFormat="1" applyFont="1" applyFill="1" applyBorder="1" applyAlignment="1">
      <alignment horizontal="left" vertical="top"/>
    </xf>
    <xf numFmtId="4" fontId="3" fillId="0" borderId="0" xfId="0" applyNumberFormat="1" applyFont="1" applyFill="1" applyBorder="1" applyAlignment="1">
      <alignment horizontal="left" vertical="top"/>
    </xf>
    <xf numFmtId="0" fontId="7" fillId="0" borderId="0" xfId="0" applyFont="1" applyFill="1" applyBorder="1" applyAlignment="1">
      <alignment vertical="top" wrapText="1"/>
    </xf>
    <xf numFmtId="3" fontId="1" fillId="0" borderId="0" xfId="0" applyNumberFormat="1" applyFont="1" applyAlignment="1">
      <alignment horizontal="left" vertical="top"/>
    </xf>
    <xf numFmtId="0" fontId="1" fillId="0" borderId="2" xfId="0" applyFont="1" applyBorder="1" applyAlignment="1">
      <alignment horizontal="center" vertical="top" wrapText="1"/>
    </xf>
    <xf numFmtId="4" fontId="3" fillId="0" borderId="14" xfId="0" applyNumberFormat="1" applyFont="1" applyBorder="1" applyAlignment="1">
      <alignment horizontal="left" vertical="top" wrapText="1"/>
    </xf>
    <xf numFmtId="3" fontId="1" fillId="0" borderId="15" xfId="0" applyNumberFormat="1" applyFont="1" applyBorder="1" applyAlignment="1">
      <alignment horizontal="left" vertical="top"/>
    </xf>
    <xf numFmtId="0" fontId="17" fillId="0" borderId="4" xfId="0" applyFont="1" applyBorder="1" applyAlignment="1">
      <alignment horizontal="left" vertical="top" wrapText="1"/>
    </xf>
    <xf numFmtId="4" fontId="17" fillId="0" borderId="4" xfId="0" applyNumberFormat="1" applyFont="1" applyBorder="1" applyAlignment="1">
      <alignment horizontal="left" vertical="top" wrapText="1"/>
    </xf>
    <xf numFmtId="3" fontId="17" fillId="0" borderId="4" xfId="0" applyNumberFormat="1" applyFont="1" applyBorder="1" applyAlignment="1">
      <alignment horizontal="left" vertical="top" wrapText="1"/>
    </xf>
    <xf numFmtId="0" fontId="18" fillId="0" borderId="4" xfId="0" applyFont="1" applyBorder="1" applyAlignment="1">
      <alignment horizontal="left" vertical="top" wrapText="1"/>
    </xf>
    <xf numFmtId="4" fontId="18" fillId="0" borderId="4" xfId="0" applyNumberFormat="1" applyFont="1" applyBorder="1" applyAlignment="1">
      <alignment horizontal="left" vertical="top"/>
    </xf>
    <xf numFmtId="4" fontId="17" fillId="0" borderId="4" xfId="0" applyNumberFormat="1" applyFont="1" applyBorder="1" applyAlignment="1">
      <alignment horizontal="left" vertical="top"/>
    </xf>
    <xf numFmtId="0" fontId="17" fillId="0" borderId="4" xfId="0" applyFont="1" applyBorder="1" applyAlignment="1">
      <alignment vertical="top" wrapText="1"/>
    </xf>
    <xf numFmtId="0" fontId="18" fillId="0" borderId="4" xfId="0" applyFont="1" applyBorder="1" applyAlignment="1">
      <alignment vertical="top" wrapText="1"/>
    </xf>
    <xf numFmtId="0" fontId="17" fillId="0" borderId="4" xfId="0" applyFont="1" applyBorder="1" applyAlignment="1">
      <alignment vertical="top"/>
    </xf>
    <xf numFmtId="0" fontId="17" fillId="0" borderId="4" xfId="0" applyFont="1" applyBorder="1" applyAlignment="1">
      <alignment horizontal="left" vertical="top"/>
    </xf>
    <xf numFmtId="0" fontId="17" fillId="0" borderId="8" xfId="0" applyFont="1" applyBorder="1" applyAlignment="1">
      <alignment vertical="top"/>
    </xf>
    <xf numFmtId="0" fontId="17" fillId="0" borderId="8" xfId="0" applyFont="1" applyBorder="1" applyAlignment="1">
      <alignment horizontal="left" vertical="top"/>
    </xf>
    <xf numFmtId="0" fontId="18" fillId="0" borderId="8" xfId="0" applyFont="1" applyBorder="1" applyAlignment="1">
      <alignment vertical="top" wrapText="1"/>
    </xf>
    <xf numFmtId="0" fontId="18" fillId="0" borderId="8" xfId="0" applyFont="1" applyBorder="1" applyAlignment="1">
      <alignment horizontal="left" vertical="top"/>
    </xf>
    <xf numFmtId="3" fontId="17" fillId="0" borderId="8" xfId="0" applyNumberFormat="1" applyFont="1" applyBorder="1" applyAlignment="1">
      <alignment horizontal="left" vertical="top" wrapText="1"/>
    </xf>
    <xf numFmtId="0" fontId="1" fillId="0" borderId="0" xfId="0" applyFont="1" applyBorder="1" applyAlignment="1">
      <alignment horizontal="left" vertical="top" wrapText="1"/>
    </xf>
    <xf numFmtId="0" fontId="5" fillId="0" borderId="10" xfId="0" applyFont="1" applyBorder="1" applyAlignment="1">
      <alignment horizontal="left" vertical="top" wrapText="1"/>
    </xf>
    <xf numFmtId="4" fontId="9" fillId="0" borderId="11" xfId="0" applyNumberFormat="1" applyFont="1" applyBorder="1" applyAlignment="1">
      <alignment horizontal="left" vertical="top" wrapText="1"/>
    </xf>
    <xf numFmtId="0" fontId="5" fillId="0" borderId="11" xfId="0" applyFont="1" applyBorder="1" applyAlignment="1">
      <alignment horizontal="left" vertical="top" wrapText="1"/>
    </xf>
    <xf numFmtId="4" fontId="5" fillId="0" borderId="12" xfId="0" applyNumberFormat="1" applyFont="1" applyBorder="1" applyAlignment="1">
      <alignment horizontal="left" vertical="top"/>
    </xf>
    <xf numFmtId="3" fontId="1" fillId="0" borderId="16" xfId="0" applyNumberFormat="1" applyFont="1" applyBorder="1" applyAlignment="1">
      <alignment horizontal="left" vertical="top" wrapText="1"/>
    </xf>
    <xf numFmtId="0" fontId="3" fillId="0" borderId="17" xfId="0" applyFont="1" applyBorder="1" applyAlignment="1">
      <alignment horizontal="left" vertical="top" wrapText="1"/>
    </xf>
    <xf numFmtId="0" fontId="3" fillId="0" borderId="17" xfId="0" applyFont="1" applyBorder="1" applyAlignment="1">
      <alignment horizontal="center" vertical="top" wrapText="1"/>
    </xf>
    <xf numFmtId="4" fontId="3" fillId="0" borderId="17" xfId="0" applyNumberFormat="1" applyFont="1" applyBorder="1" applyAlignment="1">
      <alignment horizontal="left" vertical="top" wrapText="1"/>
    </xf>
    <xf numFmtId="4" fontId="1" fillId="0" borderId="17" xfId="0" applyNumberFormat="1" applyFont="1" applyBorder="1" applyAlignment="1">
      <alignment horizontal="left" vertical="top" wrapText="1"/>
    </xf>
    <xf numFmtId="4" fontId="3" fillId="0" borderId="17" xfId="0" applyNumberFormat="1" applyFont="1" applyBorder="1" applyAlignment="1">
      <alignment horizontal="left" vertical="top"/>
    </xf>
    <xf numFmtId="3" fontId="1" fillId="0" borderId="17" xfId="0" applyNumberFormat="1" applyFont="1" applyBorder="1" applyAlignment="1">
      <alignment horizontal="left" vertical="top"/>
    </xf>
    <xf numFmtId="0" fontId="1" fillId="0" borderId="7" xfId="0" applyFont="1" applyBorder="1" applyAlignment="1">
      <alignment horizontal="left" vertical="top"/>
    </xf>
    <xf numFmtId="0" fontId="1" fillId="0" borderId="7" xfId="0" applyFont="1" applyBorder="1" applyAlignment="1">
      <alignment vertical="top" wrapText="1"/>
    </xf>
    <xf numFmtId="0" fontId="6" fillId="0" borderId="7" xfId="0" applyFont="1" applyBorder="1" applyAlignment="1">
      <alignment vertical="top" wrapText="1"/>
    </xf>
    <xf numFmtId="0" fontId="3" fillId="0" borderId="7" xfId="0" applyFont="1" applyBorder="1" applyAlignment="1">
      <alignment horizontal="left" vertical="top" wrapText="1"/>
    </xf>
    <xf numFmtId="0" fontId="10" fillId="0" borderId="7" xfId="0" applyFont="1" applyBorder="1" applyAlignment="1">
      <alignment horizontal="left" vertical="top"/>
    </xf>
    <xf numFmtId="4" fontId="19" fillId="0" borderId="4" xfId="0" applyNumberFormat="1" applyFont="1" applyBorder="1" applyAlignment="1">
      <alignment horizontal="left" vertical="top"/>
    </xf>
    <xf numFmtId="4" fontId="10" fillId="0" borderId="4" xfId="0" applyNumberFormat="1" applyFont="1" applyBorder="1" applyAlignment="1">
      <alignment horizontal="left" vertical="top"/>
    </xf>
    <xf numFmtId="0" fontId="20" fillId="0" borderId="4" xfId="0" applyFont="1" applyFill="1" applyBorder="1" applyAlignment="1">
      <alignment vertical="top" wrapText="1"/>
    </xf>
    <xf numFmtId="4" fontId="21" fillId="0" borderId="4" xfId="0" applyNumberFormat="1" applyFont="1" applyBorder="1" applyAlignment="1">
      <alignment horizontal="left" vertical="top"/>
    </xf>
    <xf numFmtId="0" fontId="21" fillId="0" borderId="4" xfId="0" applyFont="1" applyFill="1" applyBorder="1" applyAlignment="1">
      <alignment horizontal="left" vertical="top" wrapText="1"/>
    </xf>
    <xf numFmtId="4" fontId="18" fillId="0" borderId="4" xfId="0" applyNumberFormat="1" applyFont="1" applyFill="1" applyBorder="1" applyAlignment="1">
      <alignment horizontal="left" vertical="top"/>
    </xf>
    <xf numFmtId="3" fontId="17" fillId="0" borderId="4" xfId="0" applyNumberFormat="1" applyFont="1" applyBorder="1" applyAlignment="1">
      <alignment horizontal="left" vertical="top"/>
    </xf>
    <xf numFmtId="0" fontId="17" fillId="0" borderId="0" xfId="0" applyFont="1" applyFill="1" applyAlignment="1">
      <alignment vertical="top"/>
    </xf>
    <xf numFmtId="0" fontId="17" fillId="0" borderId="0" xfId="0" applyFont="1" applyFill="1" applyBorder="1" applyAlignment="1">
      <alignment vertical="top"/>
    </xf>
    <xf numFmtId="0" fontId="17" fillId="0" borderId="0" xfId="0" applyFont="1" applyBorder="1" applyAlignment="1">
      <alignment horizontal="center" vertical="top" wrapText="1"/>
    </xf>
    <xf numFmtId="0" fontId="20" fillId="0" borderId="4" xfId="0" applyFont="1" applyBorder="1" applyAlignment="1">
      <alignment vertical="top" wrapText="1"/>
    </xf>
    <xf numFmtId="0" fontId="21" fillId="0" borderId="4" xfId="0" applyFont="1" applyBorder="1" applyAlignment="1">
      <alignment horizontal="left" vertical="top"/>
    </xf>
    <xf numFmtId="0" fontId="17" fillId="0" borderId="0" xfId="0" applyFont="1" applyAlignment="1">
      <alignment vertical="top"/>
    </xf>
    <xf numFmtId="0" fontId="17" fillId="0" borderId="0" xfId="0" applyFont="1" applyBorder="1" applyAlignment="1">
      <alignment vertical="top"/>
    </xf>
    <xf numFmtId="0" fontId="5" fillId="0" borderId="0" xfId="0" applyFont="1" applyBorder="1" applyAlignment="1">
      <alignment horizontal="left"/>
    </xf>
    <xf numFmtId="4" fontId="3" fillId="0" borderId="18" xfId="0" applyNumberFormat="1" applyFont="1" applyBorder="1" applyAlignment="1">
      <alignment horizontal="left" vertical="top" wrapText="1"/>
    </xf>
    <xf numFmtId="4" fontId="1" fillId="0" borderId="18" xfId="0" applyNumberFormat="1" applyFont="1" applyBorder="1" applyAlignment="1">
      <alignment horizontal="left" vertical="top" wrapText="1"/>
    </xf>
    <xf numFmtId="0" fontId="1" fillId="0" borderId="19" xfId="0" applyFont="1" applyBorder="1" applyAlignment="1">
      <alignment vertical="top"/>
    </xf>
    <xf numFmtId="0" fontId="1" fillId="0" borderId="20" xfId="0" applyFont="1" applyBorder="1" applyAlignment="1">
      <alignment horizontal="left" vertical="top"/>
    </xf>
    <xf numFmtId="0" fontId="1" fillId="0" borderId="20" xfId="0" applyFont="1" applyBorder="1" applyAlignment="1">
      <alignment vertical="top" wrapText="1"/>
    </xf>
    <xf numFmtId="0" fontId="6" fillId="0" borderId="20" xfId="0" applyFont="1" applyBorder="1" applyAlignment="1">
      <alignment vertical="top" wrapText="1"/>
    </xf>
    <xf numFmtId="4" fontId="3" fillId="0" borderId="20" xfId="0" applyNumberFormat="1" applyFont="1" applyBorder="1" applyAlignment="1">
      <alignment horizontal="left" vertical="top"/>
    </xf>
    <xf numFmtId="3" fontId="1" fillId="0" borderId="20" xfId="0" applyNumberFormat="1" applyFont="1" applyBorder="1" applyAlignment="1">
      <alignment horizontal="left" vertical="top"/>
    </xf>
    <xf numFmtId="0" fontId="3" fillId="0" borderId="20" xfId="0" applyFont="1" applyBorder="1" applyAlignment="1">
      <alignment vertical="top" wrapText="1"/>
    </xf>
    <xf numFmtId="0" fontId="17" fillId="0" borderId="21" xfId="0" applyFont="1" applyBorder="1" applyAlignment="1">
      <alignment horizontal="left" vertical="top"/>
    </xf>
    <xf numFmtId="0" fontId="17" fillId="0" borderId="21" xfId="0" applyFont="1" applyBorder="1" applyAlignment="1">
      <alignment vertical="top" wrapText="1"/>
    </xf>
    <xf numFmtId="0" fontId="20" fillId="0" borderId="21" xfId="0" applyFont="1" applyBorder="1" applyAlignment="1">
      <alignment vertical="top" wrapText="1"/>
    </xf>
    <xf numFmtId="4" fontId="18" fillId="0" borderId="21" xfId="0" applyNumberFormat="1" applyFont="1" applyBorder="1" applyAlignment="1">
      <alignment horizontal="left" vertical="top"/>
    </xf>
    <xf numFmtId="0" fontId="18" fillId="0" borderId="21" xfId="0" applyFont="1" applyBorder="1" applyAlignment="1">
      <alignment vertical="top" wrapText="1"/>
    </xf>
    <xf numFmtId="4" fontId="18" fillId="0" borderId="21" xfId="0" applyNumberFormat="1" applyFont="1" applyBorder="1" applyAlignment="1">
      <alignment horizontal="left" vertical="top" wrapText="1"/>
    </xf>
    <xf numFmtId="3" fontId="17" fillId="0" borderId="21" xfId="0" applyNumberFormat="1" applyFont="1" applyBorder="1" applyAlignment="1">
      <alignment horizontal="left" vertical="top"/>
    </xf>
    <xf numFmtId="0" fontId="17" fillId="0" borderId="19" xfId="0" applyFont="1" applyBorder="1" applyAlignment="1">
      <alignment/>
    </xf>
    <xf numFmtId="0" fontId="17" fillId="0" borderId="0" xfId="0" applyFont="1" applyAlignment="1">
      <alignment/>
    </xf>
    <xf numFmtId="0" fontId="17" fillId="0" borderId="7" xfId="0" applyFont="1" applyBorder="1" applyAlignment="1">
      <alignment horizontal="left" vertical="top"/>
    </xf>
    <xf numFmtId="0" fontId="17" fillId="0" borderId="7" xfId="0" applyFont="1" applyBorder="1" applyAlignment="1">
      <alignment vertical="top" wrapText="1"/>
    </xf>
    <xf numFmtId="4" fontId="18" fillId="0" borderId="7" xfId="0" applyNumberFormat="1" applyFont="1" applyBorder="1" applyAlignment="1">
      <alignment horizontal="left" vertical="top"/>
    </xf>
    <xf numFmtId="0" fontId="18" fillId="0" borderId="7" xfId="0" applyFont="1" applyBorder="1" applyAlignment="1">
      <alignment vertical="top" wrapText="1"/>
    </xf>
    <xf numFmtId="4" fontId="18" fillId="0" borderId="7" xfId="0" applyNumberFormat="1" applyFont="1" applyBorder="1" applyAlignment="1">
      <alignment horizontal="left" vertical="top" wrapText="1"/>
    </xf>
    <xf numFmtId="3" fontId="17" fillId="0" borderId="7" xfId="0" applyNumberFormat="1" applyFont="1" applyBorder="1" applyAlignment="1">
      <alignment horizontal="left" vertical="top"/>
    </xf>
    <xf numFmtId="0" fontId="1" fillId="0" borderId="8" xfId="0" applyFont="1" applyBorder="1" applyAlignment="1">
      <alignment horizontal="left" vertical="top"/>
    </xf>
    <xf numFmtId="0" fontId="1" fillId="0" borderId="8" xfId="0" applyFont="1" applyBorder="1" applyAlignment="1">
      <alignment vertical="top" wrapText="1"/>
    </xf>
    <xf numFmtId="0" fontId="20" fillId="0" borderId="8" xfId="0" applyFont="1" applyBorder="1" applyAlignment="1">
      <alignment vertical="top" wrapText="1"/>
    </xf>
    <xf numFmtId="4" fontId="1" fillId="0" borderId="8" xfId="0" applyNumberFormat="1" applyFont="1" applyBorder="1" applyAlignment="1">
      <alignment horizontal="left" vertical="top"/>
    </xf>
    <xf numFmtId="3" fontId="1" fillId="0" borderId="21" xfId="0" applyNumberFormat="1" applyFont="1" applyBorder="1" applyAlignment="1">
      <alignment horizontal="left" vertical="top"/>
    </xf>
    <xf numFmtId="0" fontId="1" fillId="0" borderId="7" xfId="0" applyFont="1" applyBorder="1" applyAlignment="1">
      <alignment horizontal="left"/>
    </xf>
    <xf numFmtId="0" fontId="1" fillId="0" borderId="7" xfId="0" applyFont="1" applyBorder="1" applyAlignment="1">
      <alignment/>
    </xf>
    <xf numFmtId="4" fontId="3" fillId="0" borderId="7" xfId="0" applyNumberFormat="1" applyFont="1" applyBorder="1" applyAlignment="1">
      <alignment horizontal="left"/>
    </xf>
    <xf numFmtId="4" fontId="17" fillId="0" borderId="8" xfId="0" applyNumberFormat="1" applyFont="1" applyBorder="1" applyAlignment="1">
      <alignment horizontal="left" vertical="top"/>
    </xf>
    <xf numFmtId="4" fontId="18" fillId="0" borderId="8" xfId="0" applyNumberFormat="1" applyFont="1" applyBorder="1" applyAlignment="1">
      <alignment vertical="top"/>
    </xf>
    <xf numFmtId="3" fontId="17" fillId="0" borderId="8" xfId="0" applyNumberFormat="1" applyFont="1" applyBorder="1" applyAlignment="1">
      <alignment horizontal="left" vertical="top"/>
    </xf>
    <xf numFmtId="4" fontId="22" fillId="0" borderId="0" xfId="0" applyNumberFormat="1" applyFont="1" applyAlignment="1">
      <alignment horizontal="left" vertical="top"/>
    </xf>
    <xf numFmtId="4" fontId="3" fillId="0" borderId="22" xfId="0" applyNumberFormat="1" applyFont="1" applyBorder="1" applyAlignment="1">
      <alignment horizontal="left" vertical="top" wrapText="1"/>
    </xf>
    <xf numFmtId="4" fontId="1" fillId="0" borderId="23" xfId="0" applyNumberFormat="1" applyFont="1" applyBorder="1" applyAlignment="1">
      <alignment horizontal="left" vertical="top" wrapText="1"/>
    </xf>
    <xf numFmtId="0" fontId="17" fillId="0" borderId="8" xfId="0" applyFont="1" applyBorder="1" applyAlignment="1">
      <alignment vertical="top" wrapText="1"/>
    </xf>
    <xf numFmtId="4" fontId="18" fillId="0" borderId="8" xfId="0" applyNumberFormat="1" applyFont="1" applyBorder="1" applyAlignment="1">
      <alignment horizontal="left" vertical="top"/>
    </xf>
    <xf numFmtId="3" fontId="17" fillId="0" borderId="16" xfId="0" applyNumberFormat="1" applyFont="1" applyBorder="1" applyAlignment="1">
      <alignment horizontal="left" vertical="top" wrapText="1"/>
    </xf>
    <xf numFmtId="0" fontId="0" fillId="0" borderId="0" xfId="0" applyAlignment="1">
      <alignment horizontal="left"/>
    </xf>
    <xf numFmtId="4" fontId="0" fillId="0" borderId="0" xfId="0" applyNumberFormat="1" applyAlignment="1">
      <alignment horizontal="left" vertical="top"/>
    </xf>
    <xf numFmtId="3" fontId="0" fillId="0" borderId="0" xfId="0" applyNumberFormat="1" applyAlignment="1">
      <alignment horizontal="left"/>
    </xf>
    <xf numFmtId="0" fontId="18" fillId="0" borderId="0" xfId="0" applyFont="1" applyAlignment="1">
      <alignment horizontal="left"/>
    </xf>
    <xf numFmtId="0" fontId="18" fillId="0" borderId="1" xfId="0" applyFont="1" applyBorder="1" applyAlignment="1">
      <alignment horizontal="left" vertical="top"/>
    </xf>
    <xf numFmtId="0" fontId="18" fillId="0" borderId="1" xfId="0" applyFont="1" applyBorder="1" applyAlignment="1">
      <alignment vertical="top" wrapText="1"/>
    </xf>
    <xf numFmtId="0" fontId="18" fillId="0" borderId="1" xfId="0" applyFont="1" applyBorder="1" applyAlignment="1">
      <alignment vertical="top"/>
    </xf>
    <xf numFmtId="0" fontId="18" fillId="0" borderId="1" xfId="0" applyFont="1" applyBorder="1" applyAlignment="1">
      <alignment horizontal="center" vertical="top"/>
    </xf>
    <xf numFmtId="0" fontId="0" fillId="0" borderId="0" xfId="0" applyAlignment="1">
      <alignment vertical="top"/>
    </xf>
    <xf numFmtId="0" fontId="0" fillId="0" borderId="17" xfId="0" applyBorder="1" applyAlignment="1">
      <alignment horizontal="left"/>
    </xf>
    <xf numFmtId="0" fontId="0" fillId="0" borderId="17" xfId="0" applyBorder="1" applyAlignment="1">
      <alignment/>
    </xf>
    <xf numFmtId="0" fontId="5" fillId="0" borderId="24" xfId="0" applyFont="1" applyBorder="1" applyAlignment="1">
      <alignment horizontal="left"/>
    </xf>
    <xf numFmtId="0" fontId="0" fillId="0" borderId="25" xfId="0" applyBorder="1" applyAlignment="1">
      <alignment horizontal="left"/>
    </xf>
    <xf numFmtId="4" fontId="5" fillId="0" borderId="24" xfId="0" applyNumberFormat="1" applyFont="1" applyBorder="1" applyAlignment="1">
      <alignment horizontal="left" vertical="top"/>
    </xf>
    <xf numFmtId="3" fontId="0" fillId="0" borderId="25" xfId="0" applyNumberFormat="1" applyBorder="1" applyAlignment="1">
      <alignment horizontal="left"/>
    </xf>
    <xf numFmtId="0" fontId="17" fillId="0" borderId="7" xfId="0" applyFont="1" applyBorder="1" applyAlignment="1">
      <alignment horizontal="left" vertical="top" wrapText="1"/>
    </xf>
    <xf numFmtId="0" fontId="20" fillId="0" borderId="7" xfId="0" applyFont="1" applyBorder="1" applyAlignment="1">
      <alignment vertical="top" wrapText="1"/>
    </xf>
    <xf numFmtId="4" fontId="17" fillId="0" borderId="7" xfId="0" applyNumberFormat="1" applyFont="1" applyBorder="1" applyAlignment="1">
      <alignment horizontal="left" vertical="top" wrapText="1"/>
    </xf>
    <xf numFmtId="3" fontId="17" fillId="0" borderId="7" xfId="0" applyNumberFormat="1" applyFont="1" applyBorder="1" applyAlignment="1">
      <alignment horizontal="left" vertical="top" wrapText="1"/>
    </xf>
    <xf numFmtId="0" fontId="18" fillId="0" borderId="7" xfId="0" applyFont="1" applyBorder="1" applyAlignment="1">
      <alignment horizontal="left" vertical="top" wrapText="1"/>
    </xf>
    <xf numFmtId="0" fontId="0" fillId="0" borderId="0" xfId="0" applyBorder="1" applyAlignment="1">
      <alignment/>
    </xf>
    <xf numFmtId="4" fontId="23" fillId="0" borderId="4" xfId="0" applyNumberFormat="1" applyFont="1" applyBorder="1" applyAlignment="1">
      <alignment horizontal="left" vertical="top" wrapText="1"/>
    </xf>
    <xf numFmtId="4" fontId="18" fillId="0" borderId="4" xfId="0" applyNumberFormat="1" applyFont="1" applyBorder="1" applyAlignment="1">
      <alignment horizontal="left" vertical="top" wrapText="1"/>
    </xf>
    <xf numFmtId="0" fontId="0" fillId="0" borderId="26" xfId="0" applyBorder="1" applyAlignment="1">
      <alignment/>
    </xf>
    <xf numFmtId="0" fontId="12" fillId="0" borderId="0" xfId="0" applyFont="1" applyBorder="1" applyAlignment="1">
      <alignment horizontal="left" vertical="top" wrapText="1"/>
    </xf>
    <xf numFmtId="0" fontId="5" fillId="0" borderId="27" xfId="0" applyFont="1" applyBorder="1" applyAlignment="1">
      <alignment horizontal="left" vertical="top" wrapText="1"/>
    </xf>
    <xf numFmtId="0" fontId="9" fillId="0" borderId="28" xfId="0" applyFont="1" applyBorder="1" applyAlignment="1">
      <alignment horizontal="left" vertical="top" wrapText="1"/>
    </xf>
    <xf numFmtId="4" fontId="5" fillId="0" borderId="29" xfId="0" applyNumberFormat="1" applyFont="1" applyBorder="1" applyAlignment="1">
      <alignment horizontal="left"/>
    </xf>
    <xf numFmtId="3" fontId="9" fillId="0" borderId="30" xfId="0" applyNumberFormat="1" applyFont="1" applyBorder="1" applyAlignment="1">
      <alignment horizontal="left" vertical="top" wrapText="1"/>
    </xf>
    <xf numFmtId="0" fontId="2" fillId="0" borderId="31" xfId="0" applyFont="1" applyBorder="1" applyAlignment="1">
      <alignment horizontal="left" vertical="top" wrapText="1"/>
    </xf>
    <xf numFmtId="0" fontId="12" fillId="0" borderId="31" xfId="0" applyFont="1" applyBorder="1" applyAlignment="1">
      <alignment horizontal="left" vertical="top" wrapText="1"/>
    </xf>
    <xf numFmtId="4" fontId="0" fillId="0" borderId="31" xfId="0" applyNumberFormat="1" applyBorder="1" applyAlignment="1">
      <alignment horizontal="left" vertical="top"/>
    </xf>
    <xf numFmtId="3" fontId="0" fillId="0" borderId="31" xfId="0" applyNumberFormat="1" applyBorder="1" applyAlignment="1">
      <alignment horizontal="left"/>
    </xf>
    <xf numFmtId="0" fontId="2" fillId="0" borderId="0" xfId="0" applyFont="1" applyAlignment="1">
      <alignment/>
    </xf>
    <xf numFmtId="0" fontId="24" fillId="0" borderId="0" xfId="0" applyFont="1" applyAlignment="1">
      <alignment horizontal="left"/>
    </xf>
    <xf numFmtId="0" fontId="24" fillId="0" borderId="0" xfId="0" applyFont="1" applyAlignment="1">
      <alignment/>
    </xf>
    <xf numFmtId="0" fontId="5" fillId="0" borderId="0" xfId="0" applyFont="1" applyAlignment="1">
      <alignment horizontal="left"/>
    </xf>
    <xf numFmtId="0" fontId="24" fillId="0" borderId="0" xfId="0" applyFont="1" applyAlignment="1">
      <alignment/>
    </xf>
    <xf numFmtId="0" fontId="18" fillId="0" borderId="32" xfId="0" applyFont="1" applyBorder="1" applyAlignment="1">
      <alignment horizontal="left" vertical="top" wrapText="1"/>
    </xf>
    <xf numFmtId="0" fontId="18" fillId="0" borderId="6" xfId="0" applyFont="1" applyBorder="1" applyAlignment="1">
      <alignment horizontal="center" vertical="top" wrapText="1"/>
    </xf>
    <xf numFmtId="0" fontId="18" fillId="0" borderId="6" xfId="0" applyFont="1" applyBorder="1" applyAlignment="1">
      <alignment horizontal="left" vertical="top" wrapText="1"/>
    </xf>
    <xf numFmtId="0" fontId="18" fillId="0" borderId="24" xfId="0" applyFont="1" applyBorder="1" applyAlignment="1">
      <alignment horizontal="left" vertical="top" wrapText="1"/>
    </xf>
    <xf numFmtId="0" fontId="25" fillId="0" borderId="18" xfId="0" applyFont="1" applyBorder="1" applyAlignment="1">
      <alignment/>
    </xf>
    <xf numFmtId="0" fontId="18" fillId="0" borderId="18" xfId="0" applyFont="1" applyBorder="1" applyAlignment="1">
      <alignment/>
    </xf>
    <xf numFmtId="0" fontId="17" fillId="0" borderId="18" xfId="0" applyFont="1" applyBorder="1" applyAlignment="1">
      <alignment/>
    </xf>
    <xf numFmtId="0" fontId="26" fillId="0" borderId="18" xfId="0" applyFont="1" applyBorder="1" applyAlignment="1">
      <alignment horizontal="left"/>
    </xf>
    <xf numFmtId="0" fontId="18" fillId="0" borderId="18" xfId="0" applyFont="1" applyBorder="1" applyAlignment="1">
      <alignment horizontal="left" vertical="top"/>
    </xf>
    <xf numFmtId="2" fontId="17" fillId="0" borderId="25" xfId="0" applyNumberFormat="1" applyFont="1" applyBorder="1" applyAlignment="1">
      <alignment horizontal="left" vertical="top"/>
    </xf>
    <xf numFmtId="1" fontId="17" fillId="0" borderId="7" xfId="0" applyNumberFormat="1" applyFont="1" applyBorder="1" applyAlignment="1">
      <alignment horizontal="left" vertical="top" wrapText="1"/>
    </xf>
    <xf numFmtId="0" fontId="21" fillId="0" borderId="7" xfId="0" applyFont="1" applyBorder="1" applyAlignment="1">
      <alignment horizontal="left" vertical="top" wrapText="1"/>
    </xf>
    <xf numFmtId="4" fontId="21" fillId="0" borderId="7" xfId="0" applyNumberFormat="1" applyFont="1" applyBorder="1" applyAlignment="1">
      <alignment horizontal="left" vertical="top" wrapText="1"/>
    </xf>
    <xf numFmtId="1" fontId="17" fillId="0" borderId="4" xfId="0" applyNumberFormat="1" applyFont="1" applyBorder="1" applyAlignment="1">
      <alignment horizontal="left" vertical="top" wrapText="1"/>
    </xf>
    <xf numFmtId="0" fontId="12" fillId="0" borderId="0" xfId="0" applyFont="1" applyBorder="1" applyAlignment="1">
      <alignment/>
    </xf>
    <xf numFmtId="0" fontId="2" fillId="0" borderId="27" xfId="0" applyFont="1" applyBorder="1" applyAlignment="1">
      <alignment horizontal="center" vertical="top" wrapText="1"/>
    </xf>
    <xf numFmtId="0" fontId="5" fillId="0" borderId="28" xfId="0" applyFont="1" applyBorder="1" applyAlignment="1">
      <alignment horizontal="left" vertical="top" wrapText="1"/>
    </xf>
    <xf numFmtId="4" fontId="5" fillId="0" borderId="29" xfId="0" applyNumberFormat="1" applyFont="1" applyBorder="1" applyAlignment="1">
      <alignment horizontal="left" vertical="top" wrapText="1"/>
    </xf>
    <xf numFmtId="164" fontId="9" fillId="0" borderId="33" xfId="0" applyNumberFormat="1" applyFont="1" applyBorder="1" applyAlignment="1">
      <alignment horizontal="left" vertical="top" wrapText="1"/>
    </xf>
    <xf numFmtId="0" fontId="1" fillId="0" borderId="17" xfId="0" applyFont="1" applyBorder="1" applyAlignment="1">
      <alignment horizontal="center" vertical="top" wrapText="1"/>
    </xf>
    <xf numFmtId="4" fontId="3" fillId="0" borderId="34" xfId="0" applyNumberFormat="1" applyFont="1" applyBorder="1" applyAlignment="1">
      <alignment horizontal="left" vertical="top" wrapText="1"/>
    </xf>
    <xf numFmtId="4" fontId="1" fillId="0" borderId="25" xfId="0" applyNumberFormat="1" applyFont="1" applyBorder="1" applyAlignment="1">
      <alignment horizontal="left" vertical="top" wrapText="1"/>
    </xf>
    <xf numFmtId="3" fontId="1" fillId="0" borderId="25" xfId="0" applyNumberFormat="1" applyFont="1" applyBorder="1" applyAlignment="1">
      <alignment horizontal="left" vertical="top"/>
    </xf>
    <xf numFmtId="0" fontId="17" fillId="0" borderId="7" xfId="0" applyFont="1" applyBorder="1" applyAlignment="1">
      <alignment vertical="top"/>
    </xf>
    <xf numFmtId="4" fontId="17" fillId="0" borderId="7" xfId="0" applyNumberFormat="1" applyFont="1" applyBorder="1" applyAlignment="1">
      <alignment horizontal="left" vertical="top"/>
    </xf>
    <xf numFmtId="0" fontId="18" fillId="0" borderId="4" xfId="0" applyFont="1" applyBorder="1" applyAlignment="1">
      <alignment horizontal="left" vertical="top"/>
    </xf>
    <xf numFmtId="0" fontId="18" fillId="0" borderId="8" xfId="0" applyFont="1" applyBorder="1" applyAlignment="1">
      <alignment horizontal="left" vertical="top" wrapText="1"/>
    </xf>
    <xf numFmtId="0" fontId="17" fillId="0" borderId="2" xfId="0" applyFont="1" applyBorder="1" applyAlignment="1">
      <alignment horizontal="left"/>
    </xf>
    <xf numFmtId="0" fontId="17" fillId="0" borderId="2" xfId="0" applyFont="1" applyBorder="1" applyAlignment="1">
      <alignment/>
    </xf>
    <xf numFmtId="0" fontId="18" fillId="0" borderId="2" xfId="0" applyFont="1" applyBorder="1" applyAlignment="1">
      <alignment horizontal="left"/>
    </xf>
    <xf numFmtId="4" fontId="18" fillId="0" borderId="14" xfId="0" applyNumberFormat="1" applyFont="1" applyBorder="1" applyAlignment="1">
      <alignment horizontal="left" vertical="top"/>
    </xf>
    <xf numFmtId="3" fontId="17" fillId="0" borderId="15" xfId="0" applyNumberFormat="1" applyFont="1" applyBorder="1" applyAlignment="1">
      <alignment horizontal="left"/>
    </xf>
    <xf numFmtId="0" fontId="17" fillId="0" borderId="6" xfId="0" applyFont="1" applyBorder="1" applyAlignment="1">
      <alignment horizontal="left" vertical="top" wrapText="1"/>
    </xf>
    <xf numFmtId="0" fontId="17" fillId="0" borderId="6" xfId="0" applyFont="1" applyBorder="1" applyAlignment="1">
      <alignment vertical="top" wrapText="1"/>
    </xf>
    <xf numFmtId="0" fontId="20" fillId="0" borderId="6" xfId="0" applyFont="1" applyBorder="1" applyAlignment="1">
      <alignment vertical="top" wrapText="1"/>
    </xf>
    <xf numFmtId="4" fontId="17" fillId="0" borderId="6" xfId="0" applyNumberFormat="1" applyFont="1" applyBorder="1" applyAlignment="1">
      <alignment horizontal="left" vertical="top" wrapText="1"/>
    </xf>
    <xf numFmtId="3" fontId="17" fillId="0" borderId="6" xfId="0" applyNumberFormat="1" applyFont="1" applyBorder="1" applyAlignment="1">
      <alignment horizontal="left" vertical="top" wrapText="1"/>
    </xf>
    <xf numFmtId="4" fontId="18" fillId="0" borderId="6" xfId="0" applyNumberFormat="1" applyFont="1" applyBorder="1" applyAlignment="1">
      <alignment horizontal="left" vertical="top" wrapText="1"/>
    </xf>
    <xf numFmtId="0" fontId="11" fillId="0" borderId="4" xfId="0" applyFont="1" applyBorder="1" applyAlignment="1">
      <alignment horizontal="left" vertical="top"/>
    </xf>
    <xf numFmtId="0" fontId="17" fillId="0" borderId="0" xfId="0" applyFont="1" applyBorder="1" applyAlignment="1">
      <alignment horizontal="left" vertical="top" wrapText="1"/>
    </xf>
    <xf numFmtId="0" fontId="17" fillId="0" borderId="0" xfId="0" applyFont="1" applyBorder="1" applyAlignment="1">
      <alignment/>
    </xf>
    <xf numFmtId="0" fontId="2" fillId="0" borderId="27" xfId="0" applyFont="1" applyBorder="1" applyAlignment="1">
      <alignment horizontal="left" vertical="top" wrapText="1"/>
    </xf>
    <xf numFmtId="0" fontId="22" fillId="0" borderId="28" xfId="0" applyFont="1" applyBorder="1" applyAlignment="1">
      <alignment horizontal="left" vertical="top" wrapText="1"/>
    </xf>
    <xf numFmtId="4" fontId="2" fillId="0" borderId="18" xfId="0" applyNumberFormat="1" applyFont="1" applyBorder="1" applyAlignment="1">
      <alignment horizontal="left"/>
    </xf>
    <xf numFmtId="3" fontId="22" fillId="0" borderId="21" xfId="0" applyNumberFormat="1" applyFont="1" applyBorder="1" applyAlignment="1">
      <alignment horizontal="left" vertical="top" wrapText="1"/>
    </xf>
    <xf numFmtId="0" fontId="18" fillId="0" borderId="4" xfId="0" applyFont="1" applyBorder="1" applyAlignment="1">
      <alignment horizontal="center" vertical="top" wrapText="1"/>
    </xf>
    <xf numFmtId="0" fontId="17" fillId="0" borderId="4" xfId="0" applyFont="1" applyBorder="1" applyAlignment="1">
      <alignment/>
    </xf>
    <xf numFmtId="0" fontId="18" fillId="0" borderId="4" xfId="0" applyFont="1" applyBorder="1" applyAlignment="1">
      <alignment/>
    </xf>
    <xf numFmtId="0" fontId="18" fillId="0" borderId="4" xfId="0" applyFont="1" applyBorder="1" applyAlignment="1">
      <alignment horizontal="left"/>
    </xf>
    <xf numFmtId="2" fontId="17" fillId="0" borderId="4" xfId="0" applyNumberFormat="1" applyFont="1" applyBorder="1" applyAlignment="1">
      <alignment horizontal="left" vertical="top"/>
    </xf>
    <xf numFmtId="0" fontId="21" fillId="0" borderId="4" xfId="0" applyFont="1" applyBorder="1" applyAlignment="1">
      <alignment horizontal="left" vertical="top" wrapText="1"/>
    </xf>
    <xf numFmtId="4" fontId="18" fillId="0" borderId="0" xfId="0" applyNumberFormat="1" applyFont="1" applyAlignment="1">
      <alignment horizontal="left" vertical="top"/>
    </xf>
    <xf numFmtId="4" fontId="18" fillId="0" borderId="8" xfId="0" applyNumberFormat="1" applyFont="1" applyBorder="1" applyAlignment="1">
      <alignment horizontal="left" vertical="top" wrapText="1"/>
    </xf>
    <xf numFmtId="0" fontId="17" fillId="0" borderId="8" xfId="0" applyFont="1" applyBorder="1" applyAlignment="1">
      <alignment horizontal="left" vertical="top" wrapText="1"/>
    </xf>
    <xf numFmtId="0" fontId="17" fillId="0" borderId="21" xfId="0" applyFont="1" applyBorder="1" applyAlignment="1">
      <alignment horizontal="left" vertical="top" wrapText="1"/>
    </xf>
    <xf numFmtId="0" fontId="18" fillId="0" borderId="21" xfId="0" applyFont="1" applyBorder="1" applyAlignment="1">
      <alignment horizontal="left" vertical="top" wrapText="1"/>
    </xf>
    <xf numFmtId="3" fontId="17" fillId="0" borderId="21" xfId="0" applyNumberFormat="1"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27" fillId="0" borderId="11" xfId="0" applyFont="1" applyBorder="1" applyAlignment="1">
      <alignment horizontal="left" vertical="top" wrapText="1"/>
    </xf>
    <xf numFmtId="4" fontId="15" fillId="0" borderId="35" xfId="0" applyNumberFormat="1" applyFont="1" applyBorder="1" applyAlignment="1">
      <alignment horizontal="left" vertical="top" wrapText="1"/>
    </xf>
    <xf numFmtId="3" fontId="27" fillId="0" borderId="13" xfId="0" applyNumberFormat="1" applyFont="1" applyBorder="1" applyAlignment="1">
      <alignment horizontal="left" vertical="top"/>
    </xf>
    <xf numFmtId="4" fontId="2" fillId="0" borderId="0" xfId="0" applyNumberFormat="1" applyFont="1" applyAlignment="1">
      <alignment horizontal="left" vertical="top"/>
    </xf>
    <xf numFmtId="4" fontId="3" fillId="0" borderId="24" xfId="0" applyNumberFormat="1" applyFont="1" applyBorder="1" applyAlignment="1">
      <alignment horizontal="left" vertical="top" wrapText="1"/>
    </xf>
    <xf numFmtId="0" fontId="18" fillId="0" borderId="4" xfId="0" applyFont="1" applyBorder="1" applyAlignment="1">
      <alignment vertical="top"/>
    </xf>
    <xf numFmtId="0" fontId="17" fillId="0" borderId="18" xfId="0" applyFont="1" applyBorder="1" applyAlignment="1">
      <alignment vertical="top"/>
    </xf>
    <xf numFmtId="4" fontId="17" fillId="0" borderId="18" xfId="0" applyNumberFormat="1" applyFont="1" applyBorder="1" applyAlignment="1">
      <alignment horizontal="left" vertical="top"/>
    </xf>
    <xf numFmtId="0" fontId="18" fillId="0" borderId="18" xfId="0" applyFont="1" applyBorder="1" applyAlignment="1">
      <alignment vertical="top" wrapText="1"/>
    </xf>
    <xf numFmtId="3" fontId="17" fillId="0" borderId="18" xfId="0" applyNumberFormat="1" applyFont="1" applyBorder="1" applyAlignment="1">
      <alignment horizontal="left" vertical="top" wrapText="1"/>
    </xf>
    <xf numFmtId="0" fontId="1" fillId="0" borderId="9" xfId="0" applyFont="1" applyBorder="1" applyAlignment="1">
      <alignment horizontal="left" vertical="top" wrapText="1"/>
    </xf>
    <xf numFmtId="0" fontId="18" fillId="0" borderId="10" xfId="0" applyFont="1" applyBorder="1" applyAlignment="1">
      <alignment horizontal="left" vertical="top" wrapText="1"/>
    </xf>
    <xf numFmtId="4" fontId="17" fillId="0" borderId="11" xfId="0" applyNumberFormat="1" applyFont="1" applyBorder="1" applyAlignment="1">
      <alignment horizontal="left" vertical="top" wrapText="1"/>
    </xf>
    <xf numFmtId="0" fontId="18" fillId="0" borderId="11" xfId="0" applyFont="1" applyBorder="1" applyAlignment="1">
      <alignment horizontal="left" vertical="top" wrapText="1"/>
    </xf>
    <xf numFmtId="4" fontId="18" fillId="0" borderId="12" xfId="0" applyNumberFormat="1" applyFont="1" applyBorder="1" applyAlignment="1">
      <alignment horizontal="left" vertical="top"/>
    </xf>
    <xf numFmtId="3" fontId="17" fillId="0" borderId="13" xfId="0" applyNumberFormat="1" applyFont="1" applyBorder="1" applyAlignment="1">
      <alignment horizontal="left" vertical="top" wrapText="1"/>
    </xf>
    <xf numFmtId="4" fontId="17" fillId="0" borderId="0" xfId="0" applyNumberFormat="1" applyFont="1" applyAlignment="1">
      <alignment horizontal="left" vertical="top"/>
    </xf>
    <xf numFmtId="3" fontId="17" fillId="0" borderId="0" xfId="0" applyNumberFormat="1" applyFont="1" applyAlignment="1">
      <alignment horizontal="left"/>
    </xf>
    <xf numFmtId="0" fontId="18" fillId="0" borderId="0" xfId="0" applyFont="1" applyAlignment="1">
      <alignment vertical="top"/>
    </xf>
    <xf numFmtId="0" fontId="18" fillId="0" borderId="32" xfId="0" applyFont="1" applyBorder="1" applyAlignment="1">
      <alignment vertical="top"/>
    </xf>
    <xf numFmtId="0" fontId="18" fillId="0" borderId="6" xfId="0" applyFont="1" applyBorder="1" applyAlignment="1">
      <alignment vertical="top" wrapText="1"/>
    </xf>
    <xf numFmtId="0" fontId="18" fillId="0" borderId="6" xfId="0" applyFont="1" applyBorder="1" applyAlignment="1">
      <alignment horizontal="center" vertical="top"/>
    </xf>
    <xf numFmtId="0" fontId="18" fillId="0" borderId="0" xfId="0" applyFont="1" applyAlignment="1">
      <alignment/>
    </xf>
    <xf numFmtId="0" fontId="18" fillId="0" borderId="24" xfId="0" applyFont="1" applyBorder="1" applyAlignment="1">
      <alignment vertical="top"/>
    </xf>
    <xf numFmtId="0" fontId="18" fillId="0" borderId="18" xfId="0" applyFont="1" applyBorder="1" applyAlignment="1">
      <alignment vertical="top"/>
    </xf>
    <xf numFmtId="0" fontId="18" fillId="0" borderId="18" xfId="0" applyFont="1" applyBorder="1" applyAlignment="1">
      <alignment horizontal="left"/>
    </xf>
    <xf numFmtId="4" fontId="17" fillId="0" borderId="18" xfId="0" applyNumberFormat="1" applyFont="1" applyBorder="1" applyAlignment="1">
      <alignment horizontal="left" vertical="top" wrapText="1"/>
    </xf>
    <xf numFmtId="3" fontId="17" fillId="0" borderId="25" xfId="0" applyNumberFormat="1" applyFont="1" applyBorder="1" applyAlignment="1">
      <alignment horizontal="left"/>
    </xf>
    <xf numFmtId="0" fontId="20" fillId="0" borderId="7" xfId="0" applyNumberFormat="1" applyFont="1" applyBorder="1" applyAlignment="1">
      <alignment horizontal="justify" vertical="top" wrapText="1"/>
    </xf>
    <xf numFmtId="0" fontId="20" fillId="0" borderId="4" xfId="0" applyFont="1" applyBorder="1" applyAlignment="1">
      <alignment horizontal="justify" vertical="top" wrapText="1"/>
    </xf>
    <xf numFmtId="0" fontId="21" fillId="0" borderId="4" xfId="0" applyFont="1" applyBorder="1" applyAlignment="1">
      <alignment vertical="top" wrapText="1"/>
    </xf>
    <xf numFmtId="3" fontId="23" fillId="0" borderId="4" xfId="0" applyNumberFormat="1" applyFont="1" applyBorder="1" applyAlignment="1">
      <alignment horizontal="left" vertical="top"/>
    </xf>
    <xf numFmtId="0" fontId="30" fillId="0" borderId="4" xfId="0" applyFont="1" applyBorder="1" applyAlignment="1">
      <alignment horizontal="justify" vertical="top" wrapText="1"/>
    </xf>
    <xf numFmtId="0" fontId="17" fillId="0" borderId="9" xfId="0" applyFont="1" applyBorder="1" applyAlignment="1">
      <alignment vertical="top"/>
    </xf>
    <xf numFmtId="0" fontId="17" fillId="0" borderId="9" xfId="0" applyFont="1" applyBorder="1" applyAlignment="1">
      <alignment vertical="top" wrapText="1"/>
    </xf>
    <xf numFmtId="0" fontId="30" fillId="0" borderId="9" xfId="0" applyFont="1" applyBorder="1" applyAlignment="1">
      <alignment horizontal="justify" vertical="top" wrapText="1"/>
    </xf>
    <xf numFmtId="4" fontId="21" fillId="0" borderId="9" xfId="0" applyNumberFormat="1" applyFont="1" applyBorder="1" applyAlignment="1">
      <alignment vertical="top"/>
    </xf>
    <xf numFmtId="3" fontId="17" fillId="0" borderId="9" xfId="0" applyNumberFormat="1" applyFont="1" applyBorder="1" applyAlignment="1">
      <alignment horizontal="left" vertical="top"/>
    </xf>
    <xf numFmtId="0" fontId="21" fillId="0" borderId="9" xfId="0" applyFont="1" applyBorder="1" applyAlignment="1">
      <alignment vertical="top" wrapText="1"/>
    </xf>
    <xf numFmtId="4" fontId="21" fillId="0" borderId="9" xfId="0" applyNumberFormat="1" applyFont="1" applyBorder="1" applyAlignment="1">
      <alignment horizontal="left" vertical="top"/>
    </xf>
    <xf numFmtId="3" fontId="23" fillId="0" borderId="9" xfId="0" applyNumberFormat="1" applyFont="1" applyBorder="1" applyAlignment="1">
      <alignment horizontal="left" vertical="top"/>
    </xf>
    <xf numFmtId="0" fontId="30" fillId="0" borderId="8" xfId="0" applyFont="1" applyBorder="1" applyAlignment="1">
      <alignment horizontal="justify" vertical="top" wrapText="1"/>
    </xf>
    <xf numFmtId="4" fontId="21" fillId="0" borderId="8" xfId="0" applyNumberFormat="1" applyFont="1" applyBorder="1" applyAlignment="1">
      <alignment horizontal="left" vertical="top"/>
    </xf>
    <xf numFmtId="3" fontId="17" fillId="0" borderId="18" xfId="0" applyNumberFormat="1" applyFont="1" applyBorder="1" applyAlignment="1">
      <alignment horizontal="left" vertical="top"/>
    </xf>
    <xf numFmtId="0" fontId="21" fillId="0" borderId="8" xfId="0" applyFont="1" applyBorder="1" applyAlignment="1">
      <alignment vertical="top" wrapText="1"/>
    </xf>
    <xf numFmtId="4" fontId="21" fillId="0" borderId="8" xfId="0" applyNumberFormat="1" applyFont="1" applyBorder="1" applyAlignment="1">
      <alignment horizontal="left" vertical="top" wrapText="1"/>
    </xf>
    <xf numFmtId="3" fontId="23" fillId="0" borderId="8" xfId="0" applyNumberFormat="1" applyFont="1" applyBorder="1" applyAlignment="1">
      <alignment horizontal="left" vertical="top" wrapText="1"/>
    </xf>
    <xf numFmtId="0" fontId="2" fillId="0" borderId="10" xfId="0" applyFont="1" applyBorder="1" applyAlignment="1">
      <alignment horizontal="justify" vertical="top" wrapText="1"/>
    </xf>
    <xf numFmtId="4" fontId="22" fillId="0" borderId="11" xfId="0" applyNumberFormat="1" applyFont="1" applyBorder="1" applyAlignment="1">
      <alignment horizontal="left" vertical="top"/>
    </xf>
    <xf numFmtId="0" fontId="22" fillId="0" borderId="11" xfId="0" applyFont="1" applyBorder="1" applyAlignment="1">
      <alignment vertical="top"/>
    </xf>
    <xf numFmtId="4" fontId="2" fillId="0" borderId="12" xfId="0" applyNumberFormat="1" applyFont="1" applyBorder="1" applyAlignment="1">
      <alignment horizontal="left"/>
    </xf>
    <xf numFmtId="3" fontId="31" fillId="0" borderId="13" xfId="0" applyNumberFormat="1" applyFont="1" applyBorder="1" applyAlignment="1">
      <alignment horizontal="left"/>
    </xf>
    <xf numFmtId="0" fontId="32" fillId="0" borderId="0" xfId="0" applyFont="1" applyBorder="1" applyAlignment="1">
      <alignment horizontal="justify" vertical="top" wrapText="1"/>
    </xf>
    <xf numFmtId="4" fontId="17" fillId="0" borderId="0" xfId="0" applyNumberFormat="1" applyFont="1" applyBorder="1" applyAlignment="1">
      <alignment horizontal="left" vertical="top"/>
    </xf>
    <xf numFmtId="3" fontId="17" fillId="0" borderId="0" xfId="0" applyNumberFormat="1" applyFont="1" applyBorder="1" applyAlignment="1">
      <alignment horizontal="left"/>
    </xf>
    <xf numFmtId="0" fontId="33" fillId="0" borderId="0" xfId="0" applyFont="1" applyBorder="1" applyAlignment="1">
      <alignment horizontal="justify" vertical="top" wrapText="1"/>
    </xf>
    <xf numFmtId="0" fontId="34" fillId="0" borderId="0" xfId="0" applyFont="1" applyBorder="1" applyAlignment="1">
      <alignment horizontal="justify" vertical="top" wrapText="1"/>
    </xf>
    <xf numFmtId="0" fontId="2" fillId="0" borderId="0" xfId="0" applyFont="1" applyBorder="1" applyAlignment="1">
      <alignment vertical="top"/>
    </xf>
    <xf numFmtId="4" fontId="2" fillId="0" borderId="0" xfId="0" applyNumberFormat="1" applyFont="1" applyBorder="1" applyAlignment="1">
      <alignment horizontal="left"/>
    </xf>
    <xf numFmtId="0" fontId="9" fillId="0" borderId="0" xfId="0" applyFont="1" applyBorder="1" applyAlignment="1">
      <alignment vertical="top"/>
    </xf>
    <xf numFmtId="0" fontId="22" fillId="0" borderId="0" xfId="0" applyFont="1" applyBorder="1" applyAlignment="1">
      <alignment vertical="top"/>
    </xf>
    <xf numFmtId="4" fontId="9" fillId="0" borderId="0" xfId="0" applyNumberFormat="1" applyFont="1" applyBorder="1" applyAlignment="1">
      <alignment horizontal="right"/>
    </xf>
    <xf numFmtId="3" fontId="22" fillId="0" borderId="0" xfId="0" applyNumberFormat="1" applyFont="1" applyBorder="1" applyAlignment="1">
      <alignment horizontal="left"/>
    </xf>
    <xf numFmtId="4" fontId="2" fillId="0" borderId="0" xfId="0" applyNumberFormat="1" applyFont="1" applyBorder="1" applyAlignment="1">
      <alignment horizontal="left" vertical="top"/>
    </xf>
    <xf numFmtId="0" fontId="2" fillId="0" borderId="0" xfId="0" applyFont="1" applyBorder="1" applyAlignment="1">
      <alignment/>
    </xf>
    <xf numFmtId="3" fontId="9" fillId="0" borderId="0" xfId="0" applyNumberFormat="1" applyFont="1" applyBorder="1" applyAlignment="1">
      <alignment horizontal="left"/>
    </xf>
    <xf numFmtId="4" fontId="2" fillId="0" borderId="0" xfId="0" applyNumberFormat="1" applyFont="1" applyBorder="1" applyAlignment="1">
      <alignment/>
    </xf>
    <xf numFmtId="3" fontId="2" fillId="0" borderId="0" xfId="0" applyNumberFormat="1" applyFont="1" applyBorder="1" applyAlignment="1">
      <alignment horizontal="left"/>
    </xf>
    <xf numFmtId="3" fontId="2" fillId="0" borderId="0" xfId="0" applyNumberFormat="1" applyFont="1" applyAlignment="1">
      <alignment horizontal="left"/>
    </xf>
    <xf numFmtId="0" fontId="9" fillId="0" borderId="0" xfId="0" applyFont="1" applyAlignment="1">
      <alignment/>
    </xf>
    <xf numFmtId="0" fontId="2" fillId="0" borderId="0" xfId="0" applyFont="1" applyAlignment="1">
      <alignment horizontal="left"/>
    </xf>
    <xf numFmtId="4" fontId="9" fillId="0" borderId="0" xfId="0" applyNumberFormat="1" applyFont="1" applyAlignment="1">
      <alignment/>
    </xf>
    <xf numFmtId="0" fontId="9" fillId="0" borderId="0" xfId="0" applyFont="1" applyAlignment="1">
      <alignment horizontal="left"/>
    </xf>
    <xf numFmtId="2" fontId="5" fillId="0" borderId="0" xfId="0" applyNumberFormat="1" applyFont="1" applyAlignment="1">
      <alignment horizontal="left"/>
    </xf>
    <xf numFmtId="2" fontId="9" fillId="0" borderId="0" xfId="0" applyNumberFormat="1" applyFont="1" applyAlignment="1">
      <alignment horizontal="left"/>
    </xf>
    <xf numFmtId="2" fontId="5" fillId="0" borderId="0" xfId="0" applyNumberFormat="1" applyFont="1" applyBorder="1" applyAlignment="1">
      <alignment horizontal="left"/>
    </xf>
    <xf numFmtId="2" fontId="9" fillId="0" borderId="0" xfId="0" applyNumberFormat="1" applyFont="1" applyBorder="1" applyAlignment="1">
      <alignment horizontal="left"/>
    </xf>
    <xf numFmtId="4" fontId="9" fillId="0" borderId="0" xfId="0" applyNumberFormat="1" applyFont="1" applyBorder="1" applyAlignment="1">
      <alignment/>
    </xf>
    <xf numFmtId="0" fontId="5" fillId="0" borderId="32" xfId="0" applyFont="1" applyBorder="1" applyAlignment="1">
      <alignment vertical="top"/>
    </xf>
    <xf numFmtId="0" fontId="5" fillId="0" borderId="36" xfId="0" applyFont="1" applyBorder="1" applyAlignment="1">
      <alignment vertical="top"/>
    </xf>
    <xf numFmtId="0" fontId="5" fillId="0" borderId="6" xfId="0" applyFont="1" applyBorder="1" applyAlignment="1">
      <alignment horizontal="center" vertical="top"/>
    </xf>
    <xf numFmtId="0" fontId="5" fillId="0" borderId="0" xfId="0" applyFont="1" applyAlignment="1">
      <alignment vertical="top"/>
    </xf>
    <xf numFmtId="0" fontId="9" fillId="0" borderId="24" xfId="0" applyFont="1" applyBorder="1" applyAlignment="1">
      <alignment vertical="top"/>
    </xf>
    <xf numFmtId="0" fontId="9" fillId="0" borderId="37" xfId="0" applyFont="1" applyBorder="1" applyAlignment="1">
      <alignment vertical="top"/>
    </xf>
    <xf numFmtId="0" fontId="9" fillId="0" borderId="18" xfId="0" applyFont="1" applyBorder="1" applyAlignment="1">
      <alignment vertical="top"/>
    </xf>
    <xf numFmtId="4" fontId="5" fillId="0" borderId="18" xfId="0" applyNumberFormat="1" applyFont="1" applyBorder="1" applyAlignment="1">
      <alignment horizontal="left" vertical="top"/>
    </xf>
    <xf numFmtId="2" fontId="9" fillId="0" borderId="18" xfId="0" applyNumberFormat="1" applyFont="1" applyBorder="1" applyAlignment="1">
      <alignment horizontal="left" vertical="top"/>
    </xf>
    <xf numFmtId="0" fontId="9" fillId="0" borderId="25" xfId="0" applyFont="1" applyBorder="1" applyAlignment="1">
      <alignment horizontal="left" vertical="top"/>
    </xf>
    <xf numFmtId="0" fontId="9" fillId="0" borderId="0" xfId="0" applyFont="1" applyAlignment="1">
      <alignment vertical="top"/>
    </xf>
    <xf numFmtId="0" fontId="9" fillId="0" borderId="7" xfId="0" applyFont="1" applyBorder="1" applyAlignment="1">
      <alignment vertical="top"/>
    </xf>
    <xf numFmtId="0" fontId="35" fillId="0" borderId="7" xfId="0" applyFont="1" applyBorder="1" applyAlignment="1">
      <alignment vertical="top" wrapText="1"/>
    </xf>
    <xf numFmtId="2" fontId="5" fillId="0" borderId="7" xfId="0" applyNumberFormat="1" applyFont="1" applyBorder="1" applyAlignment="1">
      <alignment horizontal="left" vertical="top"/>
    </xf>
    <xf numFmtId="3" fontId="9" fillId="0" borderId="7" xfId="0" applyNumberFormat="1" applyFont="1" applyBorder="1" applyAlignment="1">
      <alignment horizontal="left" vertical="top"/>
    </xf>
    <xf numFmtId="0" fontId="5" fillId="0" borderId="7" xfId="0" applyFont="1" applyBorder="1" applyAlignment="1">
      <alignment vertical="top" wrapText="1"/>
    </xf>
    <xf numFmtId="4" fontId="5" fillId="0" borderId="7" xfId="0" applyNumberFormat="1" applyFont="1" applyBorder="1" applyAlignment="1">
      <alignment horizontal="left" vertical="top"/>
    </xf>
    <xf numFmtId="0" fontId="9" fillId="0" borderId="4" xfId="0" applyFont="1" applyBorder="1" applyAlignment="1">
      <alignment vertical="top"/>
    </xf>
    <xf numFmtId="0" fontId="35" fillId="0" borderId="4" xfId="0" applyFont="1" applyBorder="1" applyAlignment="1">
      <alignment vertical="top" wrapText="1"/>
    </xf>
    <xf numFmtId="2" fontId="5" fillId="0" borderId="4" xfId="0" applyNumberFormat="1" applyFont="1" applyBorder="1" applyAlignment="1">
      <alignment horizontal="left" vertical="top"/>
    </xf>
    <xf numFmtId="0" fontId="5" fillId="0" borderId="4" xfId="0" applyFont="1" applyBorder="1" applyAlignment="1">
      <alignment vertical="top" wrapText="1"/>
    </xf>
    <xf numFmtId="4" fontId="5" fillId="0" borderId="4" xfId="0" applyNumberFormat="1" applyFont="1" applyBorder="1" applyAlignment="1">
      <alignment horizontal="left" vertical="top"/>
    </xf>
    <xf numFmtId="3" fontId="9" fillId="0" borderId="4" xfId="0" applyNumberFormat="1" applyFont="1" applyBorder="1" applyAlignment="1">
      <alignment horizontal="left" vertical="top"/>
    </xf>
    <xf numFmtId="0" fontId="9" fillId="0" borderId="4" xfId="0" applyFont="1" applyBorder="1" applyAlignment="1">
      <alignment vertical="top" wrapText="1"/>
    </xf>
    <xf numFmtId="0" fontId="9" fillId="0" borderId="4" xfId="0" applyFont="1" applyBorder="1" applyAlignment="1">
      <alignment horizontal="left" vertical="top" wrapText="1"/>
    </xf>
    <xf numFmtId="0" fontId="9" fillId="0" borderId="0" xfId="0" applyFont="1" applyAlignment="1">
      <alignment horizontal="center" vertical="top"/>
    </xf>
    <xf numFmtId="0" fontId="5" fillId="0" borderId="4" xfId="0" applyFont="1" applyBorder="1" applyAlignment="1">
      <alignment horizontal="left" vertical="top"/>
    </xf>
    <xf numFmtId="0" fontId="9" fillId="0" borderId="8" xfId="0" applyFont="1" applyBorder="1" applyAlignment="1">
      <alignment vertical="top" wrapText="1"/>
    </xf>
    <xf numFmtId="2" fontId="5" fillId="0" borderId="8" xfId="0" applyNumberFormat="1" applyFont="1" applyBorder="1" applyAlignment="1">
      <alignment horizontal="left" vertical="top"/>
    </xf>
    <xf numFmtId="0" fontId="5" fillId="0" borderId="8" xfId="0" applyFont="1" applyBorder="1" applyAlignment="1">
      <alignment vertical="top" wrapText="1"/>
    </xf>
    <xf numFmtId="4" fontId="5" fillId="0" borderId="8" xfId="0" applyNumberFormat="1" applyFont="1" applyBorder="1" applyAlignment="1">
      <alignment horizontal="left" vertical="top"/>
    </xf>
    <xf numFmtId="3" fontId="9" fillId="0" borderId="8" xfId="0" applyNumberFormat="1" applyFont="1" applyBorder="1" applyAlignment="1">
      <alignment horizontal="left" vertical="top"/>
    </xf>
    <xf numFmtId="0" fontId="5" fillId="0" borderId="10" xfId="0" applyFont="1" applyBorder="1" applyAlignment="1">
      <alignment vertical="top"/>
    </xf>
    <xf numFmtId="2" fontId="5" fillId="0" borderId="11" xfId="0" applyNumberFormat="1" applyFont="1" applyBorder="1" applyAlignment="1">
      <alignment horizontal="left" vertical="top"/>
    </xf>
    <xf numFmtId="2" fontId="9" fillId="0" borderId="11" xfId="0" applyNumberFormat="1" applyFont="1" applyBorder="1" applyAlignment="1">
      <alignment horizontal="left" vertical="top"/>
    </xf>
    <xf numFmtId="0" fontId="5" fillId="0" borderId="11" xfId="0" applyFont="1" applyBorder="1" applyAlignment="1">
      <alignment vertical="top"/>
    </xf>
    <xf numFmtId="3" fontId="9" fillId="0" borderId="16" xfId="0" applyNumberFormat="1" applyFont="1" applyBorder="1" applyAlignment="1">
      <alignment horizontal="left" vertical="top"/>
    </xf>
    <xf numFmtId="2" fontId="18" fillId="0" borderId="0" xfId="0" applyNumberFormat="1" applyFont="1" applyBorder="1" applyAlignment="1">
      <alignment horizontal="left"/>
    </xf>
    <xf numFmtId="2" fontId="17" fillId="0" borderId="0" xfId="0" applyNumberFormat="1" applyFont="1" applyBorder="1" applyAlignment="1">
      <alignment horizontal="left"/>
    </xf>
    <xf numFmtId="4" fontId="17" fillId="0" borderId="0" xfId="0" applyNumberFormat="1" applyFont="1" applyBorder="1" applyAlignment="1">
      <alignment/>
    </xf>
    <xf numFmtId="0" fontId="17" fillId="0" borderId="0" xfId="0" applyFont="1" applyBorder="1" applyAlignment="1">
      <alignment horizontal="left"/>
    </xf>
    <xf numFmtId="2" fontId="9" fillId="0" borderId="0" xfId="0" applyNumberFormat="1" applyFont="1" applyAlignment="1">
      <alignment/>
    </xf>
    <xf numFmtId="0" fontId="5" fillId="0" borderId="36" xfId="0" applyFont="1" applyBorder="1" applyAlignment="1">
      <alignment horizontal="center" vertical="top"/>
    </xf>
    <xf numFmtId="0" fontId="9" fillId="0" borderId="6" xfId="0" applyFont="1" applyBorder="1" applyAlignment="1">
      <alignment vertical="top"/>
    </xf>
    <xf numFmtId="4" fontId="5" fillId="0" borderId="6" xfId="0" applyNumberFormat="1" applyFont="1" applyBorder="1" applyAlignment="1">
      <alignment horizontal="left" vertical="top"/>
    </xf>
    <xf numFmtId="3" fontId="9" fillId="0" borderId="6" xfId="0" applyNumberFormat="1" applyFont="1" applyBorder="1" applyAlignment="1">
      <alignment horizontal="left" vertical="top"/>
    </xf>
    <xf numFmtId="0" fontId="5" fillId="0" borderId="6" xfId="0" applyFont="1" applyBorder="1" applyAlignment="1">
      <alignment vertical="top" wrapText="1"/>
    </xf>
    <xf numFmtId="0" fontId="9" fillId="0" borderId="8" xfId="0" applyFont="1" applyBorder="1" applyAlignment="1">
      <alignment vertical="top"/>
    </xf>
    <xf numFmtId="0" fontId="2" fillId="0" borderId="10" xfId="0" applyFont="1" applyBorder="1" applyAlignment="1">
      <alignment vertical="top"/>
    </xf>
    <xf numFmtId="2" fontId="22" fillId="0" borderId="11" xfId="0" applyNumberFormat="1" applyFont="1" applyBorder="1" applyAlignment="1">
      <alignment vertical="top"/>
    </xf>
    <xf numFmtId="0" fontId="2" fillId="0" borderId="11" xfId="0" applyFont="1" applyBorder="1" applyAlignment="1">
      <alignment vertical="top"/>
    </xf>
    <xf numFmtId="4" fontId="2" fillId="0" borderId="12" xfId="0" applyNumberFormat="1" applyFont="1" applyBorder="1" applyAlignment="1">
      <alignment horizontal="left" vertical="top"/>
    </xf>
    <xf numFmtId="0" fontId="5" fillId="0" borderId="0" xfId="0" applyFont="1" applyAlignment="1">
      <alignment/>
    </xf>
    <xf numFmtId="2" fontId="9" fillId="0" borderId="0" xfId="0" applyNumberFormat="1" applyFont="1" applyAlignment="1">
      <alignment horizontal="right"/>
    </xf>
    <xf numFmtId="4" fontId="5" fillId="0" borderId="0" xfId="0" applyNumberFormat="1" applyFont="1" applyAlignment="1">
      <alignment horizontal="left"/>
    </xf>
    <xf numFmtId="4" fontId="9" fillId="0" borderId="0" xfId="0" applyNumberFormat="1" applyFont="1" applyAlignment="1">
      <alignment horizontal="right"/>
    </xf>
    <xf numFmtId="0" fontId="5" fillId="0" borderId="0" xfId="0" applyFont="1" applyAlignment="1">
      <alignment horizontal="justify"/>
    </xf>
    <xf numFmtId="0" fontId="9" fillId="0" borderId="0" xfId="0" applyFont="1" applyAlignment="1">
      <alignment horizontal="right"/>
    </xf>
    <xf numFmtId="0" fontId="5" fillId="0" borderId="0" xfId="0" applyFont="1" applyAlignment="1">
      <alignment horizontal="left" indent="15"/>
    </xf>
    <xf numFmtId="0" fontId="2" fillId="0" borderId="0" xfId="0" applyFont="1" applyAlignment="1">
      <alignment vertical="top" wrapText="1"/>
    </xf>
    <xf numFmtId="4" fontId="1" fillId="0" borderId="0" xfId="0" applyNumberFormat="1" applyFont="1" applyAlignment="1">
      <alignment horizontal="center" vertical="top"/>
    </xf>
    <xf numFmtId="0" fontId="17" fillId="0" borderId="0" xfId="0" applyFont="1" applyAlignment="1">
      <alignment vertical="top" wrapText="1"/>
    </xf>
    <xf numFmtId="0" fontId="3" fillId="0" borderId="0" xfId="0" applyFont="1" applyAlignment="1">
      <alignment vertical="top"/>
    </xf>
    <xf numFmtId="0" fontId="18" fillId="0" borderId="1" xfId="0" applyFont="1" applyBorder="1" applyAlignment="1">
      <alignment horizontal="center" vertical="top" wrapText="1"/>
    </xf>
    <xf numFmtId="4" fontId="3" fillId="0" borderId="24" xfId="0" applyNumberFormat="1" applyFont="1" applyBorder="1" applyAlignment="1">
      <alignment horizontal="left" vertical="top"/>
    </xf>
    <xf numFmtId="0" fontId="18" fillId="0" borderId="17" xfId="0" applyFont="1" applyBorder="1" applyAlignment="1">
      <alignment horizontal="center" vertical="top" wrapText="1"/>
    </xf>
    <xf numFmtId="3" fontId="1" fillId="0" borderId="33" xfId="0" applyNumberFormat="1" applyFont="1" applyBorder="1" applyAlignment="1">
      <alignment horizontal="left" vertical="top"/>
    </xf>
    <xf numFmtId="0" fontId="1" fillId="0" borderId="6" xfId="0" applyFont="1" applyBorder="1" applyAlignment="1">
      <alignment vertical="top"/>
    </xf>
    <xf numFmtId="0" fontId="6" fillId="0" borderId="6" xfId="0" applyFont="1" applyBorder="1" applyAlignment="1">
      <alignment horizontal="justify" vertical="top" wrapText="1"/>
    </xf>
    <xf numFmtId="3" fontId="1" fillId="0" borderId="38" xfId="0" applyNumberFormat="1" applyFont="1" applyBorder="1" applyAlignment="1">
      <alignment horizontal="left" vertical="top"/>
    </xf>
    <xf numFmtId="0" fontId="1" fillId="0" borderId="8" xfId="0" applyFont="1" applyBorder="1" applyAlignment="1">
      <alignment vertical="top"/>
    </xf>
    <xf numFmtId="0" fontId="1" fillId="0" borderId="4" xfId="0" applyFont="1" applyBorder="1" applyAlignment="1">
      <alignment vertical="top"/>
    </xf>
    <xf numFmtId="0" fontId="6" fillId="0" borderId="4" xfId="0" applyFont="1" applyBorder="1" applyAlignment="1">
      <alignment horizontal="justify" vertical="top"/>
    </xf>
    <xf numFmtId="4" fontId="36" fillId="0" borderId="4" xfId="0" applyNumberFormat="1" applyFont="1" applyBorder="1" applyAlignment="1">
      <alignment horizontal="left" vertical="top"/>
    </xf>
    <xf numFmtId="3" fontId="34" fillId="0" borderId="4" xfId="0" applyNumberFormat="1" applyFont="1" applyBorder="1" applyAlignment="1">
      <alignment horizontal="left" vertical="top"/>
    </xf>
    <xf numFmtId="3" fontId="37" fillId="0" borderId="4" xfId="0" applyNumberFormat="1" applyFont="1" applyBorder="1" applyAlignment="1">
      <alignment horizontal="left" vertical="top"/>
    </xf>
    <xf numFmtId="0" fontId="6" fillId="0" borderId="8" xfId="0" applyFont="1" applyBorder="1" applyAlignment="1">
      <alignment horizontal="justify" vertical="top"/>
    </xf>
    <xf numFmtId="4" fontId="19" fillId="0" borderId="8" xfId="0" applyNumberFormat="1" applyFont="1" applyBorder="1" applyAlignment="1">
      <alignment horizontal="left" vertical="top"/>
    </xf>
    <xf numFmtId="3" fontId="37" fillId="0" borderId="8" xfId="0" applyNumberFormat="1" applyFont="1" applyBorder="1" applyAlignment="1">
      <alignment horizontal="left" vertical="top"/>
    </xf>
    <xf numFmtId="0" fontId="1" fillId="0" borderId="9" xfId="0" applyFont="1" applyBorder="1" applyAlignment="1">
      <alignment vertical="top"/>
    </xf>
    <xf numFmtId="0" fontId="1" fillId="0" borderId="9" xfId="0" applyFont="1" applyBorder="1" applyAlignment="1">
      <alignment vertical="top" wrapText="1"/>
    </xf>
    <xf numFmtId="0" fontId="1" fillId="0" borderId="9" xfId="0" applyFont="1" applyBorder="1" applyAlignment="1">
      <alignment horizontal="justify" vertical="top"/>
    </xf>
    <xf numFmtId="4" fontId="19" fillId="0" borderId="9" xfId="0" applyNumberFormat="1" applyFont="1" applyBorder="1" applyAlignment="1">
      <alignment horizontal="left" vertical="top"/>
    </xf>
    <xf numFmtId="0" fontId="18" fillId="0" borderId="9" xfId="0" applyFont="1" applyBorder="1" applyAlignment="1">
      <alignment vertical="top" wrapText="1"/>
    </xf>
    <xf numFmtId="3" fontId="37" fillId="0" borderId="9" xfId="0" applyNumberFormat="1" applyFont="1" applyBorder="1" applyAlignment="1">
      <alignment horizontal="left" vertical="top"/>
    </xf>
    <xf numFmtId="4" fontId="38" fillId="0" borderId="4" xfId="0" applyNumberFormat="1" applyFont="1" applyBorder="1" applyAlignment="1">
      <alignment horizontal="left" vertical="top"/>
    </xf>
    <xf numFmtId="3" fontId="39" fillId="0" borderId="4" xfId="0" applyNumberFormat="1" applyFont="1" applyBorder="1" applyAlignment="1">
      <alignment horizontal="left" vertical="top"/>
    </xf>
    <xf numFmtId="4" fontId="40" fillId="0" borderId="8" xfId="0" applyNumberFormat="1" applyFont="1" applyBorder="1" applyAlignment="1">
      <alignment horizontal="left" vertical="top" wrapText="1"/>
    </xf>
    <xf numFmtId="3" fontId="32" fillId="0" borderId="8" xfId="0" applyNumberFormat="1" applyFont="1" applyBorder="1" applyAlignment="1">
      <alignment horizontal="left" vertical="top" wrapText="1"/>
    </xf>
    <xf numFmtId="0" fontId="10" fillId="0" borderId="8" xfId="0" applyFont="1" applyBorder="1" applyAlignment="1">
      <alignment vertical="top" wrapText="1"/>
    </xf>
    <xf numFmtId="4" fontId="38" fillId="0" borderId="8" xfId="0" applyNumberFormat="1" applyFont="1" applyBorder="1" applyAlignment="1">
      <alignment horizontal="left" vertical="top"/>
    </xf>
    <xf numFmtId="3" fontId="39" fillId="0" borderId="8" xfId="0" applyNumberFormat="1" applyFont="1" applyBorder="1" applyAlignment="1">
      <alignment horizontal="left" vertical="top"/>
    </xf>
    <xf numFmtId="0" fontId="1" fillId="0" borderId="7" xfId="0" applyFont="1" applyBorder="1" applyAlignment="1">
      <alignment vertical="top"/>
    </xf>
    <xf numFmtId="0" fontId="41" fillId="0" borderId="21" xfId="0" applyNumberFormat="1" applyFont="1" applyBorder="1" applyAlignment="1">
      <alignment vertical="top" wrapText="1"/>
    </xf>
    <xf numFmtId="4" fontId="38" fillId="0" borderId="21" xfId="0" applyNumberFormat="1" applyFont="1" applyBorder="1" applyAlignment="1">
      <alignment horizontal="left" vertical="top"/>
    </xf>
    <xf numFmtId="3" fontId="1" fillId="0" borderId="39" xfId="0" applyNumberFormat="1" applyFont="1" applyBorder="1" applyAlignment="1">
      <alignment horizontal="left" vertical="top"/>
    </xf>
    <xf numFmtId="0" fontId="21" fillId="0" borderId="21" xfId="0" applyFont="1" applyBorder="1" applyAlignment="1">
      <alignment vertical="top" wrapText="1"/>
    </xf>
    <xf numFmtId="3" fontId="39" fillId="0" borderId="21" xfId="0" applyNumberFormat="1" applyFont="1" applyBorder="1" applyAlignment="1">
      <alignment horizontal="left" vertical="top"/>
    </xf>
    <xf numFmtId="0" fontId="2" fillId="0" borderId="10" xfId="0" applyFont="1" applyBorder="1" applyAlignment="1">
      <alignment vertical="top" wrapText="1"/>
    </xf>
    <xf numFmtId="4" fontId="2" fillId="0" borderId="11" xfId="0" applyNumberFormat="1" applyFont="1" applyBorder="1" applyAlignment="1">
      <alignment horizontal="center" vertical="top"/>
    </xf>
    <xf numFmtId="0" fontId="18" fillId="0" borderId="11" xfId="0" applyFont="1" applyBorder="1" applyAlignment="1">
      <alignment vertical="top" wrapText="1"/>
    </xf>
    <xf numFmtId="0" fontId="1" fillId="0" borderId="6" xfId="0" applyFont="1" applyBorder="1" applyAlignment="1">
      <alignment horizontal="left" vertical="top" wrapText="1"/>
    </xf>
    <xf numFmtId="4" fontId="1" fillId="0" borderId="6" xfId="0" applyNumberFormat="1" applyFont="1" applyBorder="1" applyAlignment="1">
      <alignment horizontal="left" vertical="top" wrapText="1"/>
    </xf>
    <xf numFmtId="3" fontId="1" fillId="0" borderId="6" xfId="0" applyNumberFormat="1" applyFont="1" applyBorder="1" applyAlignment="1">
      <alignment horizontal="left" vertical="top" wrapText="1"/>
    </xf>
    <xf numFmtId="4" fontId="18" fillId="0" borderId="6" xfId="0" applyNumberFormat="1" applyFont="1" applyBorder="1" applyAlignment="1">
      <alignment horizontal="left" vertical="top"/>
    </xf>
    <xf numFmtId="0" fontId="1" fillId="0" borderId="4" xfId="0" applyFont="1" applyBorder="1" applyAlignment="1">
      <alignment horizontal="left" vertical="top" wrapText="1"/>
    </xf>
    <xf numFmtId="3" fontId="1" fillId="0" borderId="4" xfId="0" applyNumberFormat="1" applyFont="1" applyBorder="1" applyAlignment="1">
      <alignment horizontal="left" vertical="top" wrapText="1"/>
    </xf>
    <xf numFmtId="4" fontId="1" fillId="0" borderId="4" xfId="0" applyNumberFormat="1" applyFont="1" applyBorder="1" applyAlignment="1">
      <alignment horizontal="left" vertical="top"/>
    </xf>
    <xf numFmtId="0" fontId="3" fillId="0" borderId="4" xfId="0" applyFont="1" applyBorder="1" applyAlignment="1">
      <alignment vertical="top"/>
    </xf>
    <xf numFmtId="0" fontId="11" fillId="0" borderId="4" xfId="0" applyFont="1" applyBorder="1" applyAlignment="1">
      <alignment horizontal="left" vertical="top" wrapText="1"/>
    </xf>
    <xf numFmtId="0" fontId="11" fillId="0" borderId="4" xfId="0" applyFont="1" applyBorder="1" applyAlignment="1">
      <alignment vertical="top" wrapText="1"/>
    </xf>
    <xf numFmtId="4" fontId="1" fillId="0" borderId="4" xfId="0" applyNumberFormat="1" applyFont="1" applyBorder="1" applyAlignment="1">
      <alignment horizontal="left"/>
    </xf>
    <xf numFmtId="0" fontId="3" fillId="0" borderId="4" xfId="0" applyFont="1" applyBorder="1" applyAlignment="1">
      <alignment wrapText="1"/>
    </xf>
    <xf numFmtId="4" fontId="3" fillId="0" borderId="4" xfId="0" applyNumberFormat="1" applyFont="1" applyBorder="1" applyAlignment="1">
      <alignment horizontal="left"/>
    </xf>
    <xf numFmtId="0" fontId="11" fillId="0" borderId="8" xfId="0" applyFont="1" applyBorder="1" applyAlignment="1">
      <alignment vertical="top" wrapText="1"/>
    </xf>
    <xf numFmtId="3" fontId="1" fillId="0" borderId="8" xfId="0" applyNumberFormat="1" applyFont="1" applyBorder="1" applyAlignment="1">
      <alignment horizontal="left" vertical="top" wrapText="1"/>
    </xf>
    <xf numFmtId="0" fontId="3" fillId="0" borderId="0" xfId="0" applyFont="1" applyAlignment="1">
      <alignment vertical="top" wrapText="1"/>
    </xf>
    <xf numFmtId="4" fontId="3" fillId="0" borderId="14" xfId="0" applyNumberFormat="1" applyFont="1" applyBorder="1" applyAlignment="1">
      <alignment horizontal="left" vertical="top"/>
    </xf>
    <xf numFmtId="3" fontId="1" fillId="0" borderId="5" xfId="0" applyNumberFormat="1" applyFont="1" applyBorder="1" applyAlignment="1">
      <alignment horizontal="left" vertical="top"/>
    </xf>
    <xf numFmtId="0" fontId="3" fillId="0" borderId="4" xfId="0" applyFont="1" applyBorder="1" applyAlignment="1">
      <alignment horizontal="left" vertical="top"/>
    </xf>
    <xf numFmtId="0" fontId="1" fillId="0" borderId="4" xfId="0" applyFont="1" applyFill="1" applyBorder="1" applyAlignment="1">
      <alignment horizontal="left" vertical="top"/>
    </xf>
    <xf numFmtId="0" fontId="1" fillId="0" borderId="4" xfId="0" applyFont="1" applyFill="1" applyBorder="1" applyAlignment="1">
      <alignment vertical="top" wrapText="1"/>
    </xf>
    <xf numFmtId="0" fontId="3" fillId="0" borderId="4" xfId="0" applyFont="1" applyFill="1" applyBorder="1" applyAlignment="1">
      <alignment vertical="top" wrapText="1"/>
    </xf>
    <xf numFmtId="3" fontId="1" fillId="0" borderId="4" xfId="0" applyNumberFormat="1" applyFont="1" applyFill="1" applyBorder="1" applyAlignment="1">
      <alignment horizontal="left" vertical="top"/>
    </xf>
    <xf numFmtId="0" fontId="7" fillId="0" borderId="4" xfId="0" applyFont="1" applyBorder="1" applyAlignment="1">
      <alignment horizontal="left" vertical="top"/>
    </xf>
    <xf numFmtId="0" fontId="7" fillId="0" borderId="4" xfId="0" applyFont="1" applyBorder="1" applyAlignment="1">
      <alignment vertical="top" wrapText="1"/>
    </xf>
    <xf numFmtId="0" fontId="42" fillId="0" borderId="4" xfId="0" applyFont="1" applyBorder="1" applyAlignment="1">
      <alignment horizontal="justify" vertical="top"/>
    </xf>
    <xf numFmtId="0" fontId="3" fillId="0" borderId="8" xfId="0" applyFont="1" applyBorder="1" applyAlignment="1">
      <alignment horizontal="left" vertical="top"/>
    </xf>
    <xf numFmtId="0" fontId="9" fillId="0" borderId="11" xfId="0" applyFont="1" applyBorder="1" applyAlignment="1">
      <alignment horizontal="left"/>
    </xf>
    <xf numFmtId="0" fontId="5" fillId="0" borderId="11" xfId="0" applyFont="1" applyBorder="1" applyAlignment="1">
      <alignment/>
    </xf>
    <xf numFmtId="0" fontId="3" fillId="0" borderId="0" xfId="0" applyFont="1" applyAlignment="1">
      <alignment/>
    </xf>
    <xf numFmtId="3" fontId="3" fillId="0" borderId="25" xfId="0" applyNumberFormat="1" applyFont="1" applyBorder="1" applyAlignment="1">
      <alignment horizontal="left" vertical="top" wrapText="1"/>
    </xf>
    <xf numFmtId="0" fontId="3" fillId="0" borderId="7" xfId="0" applyFont="1" applyBorder="1" applyAlignment="1">
      <alignment vertical="top" wrapText="1"/>
    </xf>
    <xf numFmtId="0" fontId="7" fillId="0" borderId="4" xfId="0" applyFont="1" applyFill="1" applyBorder="1" applyAlignment="1">
      <alignment vertical="top" wrapText="1"/>
    </xf>
    <xf numFmtId="0" fontId="6" fillId="0" borderId="4"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4" fontId="9" fillId="0" borderId="11" xfId="0" applyNumberFormat="1" applyFont="1" applyBorder="1" applyAlignment="1">
      <alignment horizontal="left"/>
    </xf>
    <xf numFmtId="3" fontId="9" fillId="0" borderId="11" xfId="0" applyNumberFormat="1" applyFont="1" applyBorder="1" applyAlignment="1">
      <alignment horizontal="left"/>
    </xf>
    <xf numFmtId="0" fontId="9" fillId="0" borderId="11" xfId="0" applyFont="1" applyBorder="1" applyAlignment="1">
      <alignment/>
    </xf>
    <xf numFmtId="4" fontId="1" fillId="0" borderId="0" xfId="0" applyNumberFormat="1" applyFont="1" applyAlignment="1">
      <alignment horizontal="left"/>
    </xf>
    <xf numFmtId="0" fontId="0" fillId="0" borderId="0" xfId="0" applyAlignment="1">
      <alignment wrapText="1"/>
    </xf>
    <xf numFmtId="0" fontId="44" fillId="0" borderId="0" xfId="0" applyFont="1" applyAlignment="1">
      <alignment horizontal="left" wrapText="1"/>
    </xf>
    <xf numFmtId="0" fontId="17" fillId="0" borderId="0" xfId="0" applyFont="1" applyAlignment="1">
      <alignment vertical="center" wrapText="1" shrinkToFit="1"/>
    </xf>
    <xf numFmtId="4" fontId="12" fillId="0" borderId="0" xfId="0" applyNumberFormat="1" applyFont="1" applyAlignment="1">
      <alignment horizontal="left" wrapText="1"/>
    </xf>
    <xf numFmtId="0" fontId="18" fillId="0" borderId="0" xfId="0" applyFont="1" applyAlignment="1">
      <alignment horizontal="left" wrapText="1"/>
    </xf>
    <xf numFmtId="0" fontId="12" fillId="0" borderId="0" xfId="0" applyFont="1" applyAlignment="1">
      <alignment horizontal="left" wrapText="1"/>
    </xf>
    <xf numFmtId="0" fontId="18" fillId="0" borderId="0" xfId="0" applyFont="1" applyAlignment="1">
      <alignment horizontal="left" vertical="center"/>
    </xf>
    <xf numFmtId="0" fontId="0" fillId="0" borderId="0" xfId="0" applyAlignment="1">
      <alignment/>
    </xf>
    <xf numFmtId="0" fontId="17" fillId="0" borderId="0" xfId="0" applyFont="1" applyAlignment="1">
      <alignment/>
    </xf>
    <xf numFmtId="0" fontId="12" fillId="0" borderId="0" xfId="0" applyFont="1" applyAlignment="1">
      <alignment horizontal="left" vertical="center"/>
    </xf>
    <xf numFmtId="0" fontId="24" fillId="0" borderId="0" xfId="0" applyFont="1" applyAlignment="1">
      <alignment horizontal="left" vertical="center" wrapText="1"/>
    </xf>
    <xf numFmtId="0" fontId="18" fillId="0" borderId="40" xfId="0" applyFont="1" applyBorder="1" applyAlignment="1">
      <alignment horizontal="left" vertical="center"/>
    </xf>
    <xf numFmtId="0" fontId="18" fillId="0" borderId="38" xfId="0" applyFont="1" applyBorder="1" applyAlignment="1">
      <alignment horizontal="center" vertical="center" wrapText="1"/>
    </xf>
    <xf numFmtId="0" fontId="18" fillId="0" borderId="38" xfId="0" applyFont="1" applyBorder="1" applyAlignment="1">
      <alignment horizontal="center" vertical="center" wrapText="1" shrinkToFit="1"/>
    </xf>
    <xf numFmtId="4" fontId="18" fillId="0" borderId="41" xfId="0" applyNumberFormat="1" applyFont="1" applyBorder="1" applyAlignment="1">
      <alignment horizontal="center" vertical="top" wrapText="1"/>
    </xf>
    <xf numFmtId="0" fontId="18" fillId="0" borderId="42" xfId="0" applyFont="1" applyBorder="1" applyAlignment="1">
      <alignment horizontal="center" vertical="center" wrapText="1"/>
    </xf>
    <xf numFmtId="0" fontId="18" fillId="0" borderId="39" xfId="0" applyFont="1" applyBorder="1" applyAlignment="1">
      <alignment horizontal="left" vertical="center" wrapText="1"/>
    </xf>
    <xf numFmtId="0" fontId="18" fillId="0" borderId="39" xfId="0" applyFont="1" applyBorder="1" applyAlignment="1">
      <alignment horizontal="center" vertical="center" wrapText="1" shrinkToFit="1"/>
    </xf>
    <xf numFmtId="4" fontId="18" fillId="0" borderId="18" xfId="0" applyNumberFormat="1" applyFont="1" applyBorder="1" applyAlignment="1">
      <alignment horizontal="left" vertical="center" wrapText="1"/>
    </xf>
    <xf numFmtId="4" fontId="17" fillId="0" borderId="18" xfId="0" applyNumberFormat="1" applyFont="1" applyBorder="1" applyAlignment="1">
      <alignment horizontal="left" vertical="center" wrapText="1"/>
    </xf>
    <xf numFmtId="0" fontId="18" fillId="0" borderId="39" xfId="0" applyFont="1" applyBorder="1" applyAlignment="1">
      <alignment horizontal="center" vertical="center" wrapText="1"/>
    </xf>
    <xf numFmtId="0" fontId="17" fillId="0" borderId="18" xfId="0" applyFont="1" applyBorder="1" applyAlignment="1">
      <alignment horizontal="left" vertical="center" wrapText="1"/>
    </xf>
    <xf numFmtId="4" fontId="18" fillId="0" borderId="30" xfId="0" applyNumberFormat="1" applyFont="1" applyBorder="1" applyAlignment="1">
      <alignment horizontal="left" vertical="center" wrapText="1"/>
    </xf>
    <xf numFmtId="0" fontId="17" fillId="0" borderId="7" xfId="0" applyFont="1" applyBorder="1" applyAlignment="1">
      <alignment horizontal="center" vertical="top" wrapText="1"/>
    </xf>
    <xf numFmtId="0" fontId="20" fillId="0" borderId="7" xfId="0" applyFont="1" applyBorder="1" applyAlignment="1">
      <alignment horizontal="justify" vertical="top" wrapText="1" shrinkToFit="1"/>
    </xf>
    <xf numFmtId="0" fontId="45" fillId="0" borderId="0" xfId="0" applyFont="1" applyAlignment="1">
      <alignment vertical="top" wrapText="1"/>
    </xf>
    <xf numFmtId="0" fontId="17" fillId="0" borderId="4" xfId="0" applyFont="1" applyBorder="1" applyAlignment="1">
      <alignment horizontal="center" vertical="top" wrapText="1"/>
    </xf>
    <xf numFmtId="0" fontId="0" fillId="0" borderId="0" xfId="0" applyAlignment="1">
      <alignment vertical="top" wrapText="1"/>
    </xf>
    <xf numFmtId="0" fontId="20" fillId="0" borderId="4" xfId="0" applyFont="1" applyBorder="1" applyAlignment="1">
      <alignment horizontal="justify" vertical="top" wrapText="1" shrinkToFit="1"/>
    </xf>
    <xf numFmtId="0" fontId="46" fillId="0" borderId="0" xfId="0" applyFont="1" applyAlignment="1">
      <alignment vertical="top"/>
    </xf>
    <xf numFmtId="0" fontId="20" fillId="0" borderId="4" xfId="0" applyFont="1" applyFill="1" applyBorder="1" applyAlignment="1">
      <alignment horizontal="justify" vertical="top" wrapText="1"/>
    </xf>
    <xf numFmtId="0" fontId="20" fillId="0" borderId="4" xfId="0" applyFont="1" applyBorder="1" applyAlignment="1">
      <alignment vertical="top" wrapText="1" shrinkToFit="1"/>
    </xf>
    <xf numFmtId="49" fontId="20" fillId="0" borderId="4" xfId="0" applyNumberFormat="1" applyFont="1" applyBorder="1" applyAlignment="1">
      <alignment vertical="top" wrapText="1"/>
    </xf>
    <xf numFmtId="0" fontId="20" fillId="0" borderId="4" xfId="0" applyNumberFormat="1" applyFont="1" applyBorder="1" applyAlignment="1">
      <alignment vertical="top"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18" fillId="0" borderId="27" xfId="0" applyFont="1" applyBorder="1" applyAlignment="1">
      <alignment horizontal="left" vertical="top" wrapText="1"/>
    </xf>
    <xf numFmtId="165" fontId="18" fillId="0" borderId="39" xfId="0" applyNumberFormat="1" applyFont="1" applyFill="1" applyBorder="1" applyAlignment="1">
      <alignment horizontal="left" wrapText="1"/>
    </xf>
    <xf numFmtId="165" fontId="18" fillId="0" borderId="28" xfId="0" applyNumberFormat="1" applyFont="1" applyFill="1" applyBorder="1" applyAlignment="1">
      <alignment horizontal="left" wrapText="1"/>
    </xf>
    <xf numFmtId="0" fontId="18" fillId="0" borderId="28" xfId="0" applyFont="1" applyBorder="1" applyAlignment="1">
      <alignment horizontal="left" vertical="center" wrapText="1"/>
    </xf>
    <xf numFmtId="165" fontId="18" fillId="0" borderId="39" xfId="0" applyNumberFormat="1" applyFont="1" applyBorder="1" applyAlignment="1">
      <alignment horizontal="left" vertical="center" wrapText="1"/>
    </xf>
    <xf numFmtId="3" fontId="17" fillId="0" borderId="30" xfId="0" applyNumberFormat="1" applyFont="1" applyBorder="1" applyAlignment="1">
      <alignment horizontal="left" vertical="center" wrapText="1"/>
    </xf>
    <xf numFmtId="0" fontId="17" fillId="0" borderId="0" xfId="0" applyFont="1" applyBorder="1" applyAlignment="1">
      <alignment horizontal="left" vertical="center" wrapText="1"/>
    </xf>
    <xf numFmtId="0" fontId="46" fillId="0" borderId="0" xfId="0" applyFont="1" applyAlignment="1">
      <alignment/>
    </xf>
    <xf numFmtId="0" fontId="47" fillId="0" borderId="0" xfId="0" applyFont="1" applyBorder="1" applyAlignment="1">
      <alignment horizontal="center" vertical="center" wrapText="1"/>
    </xf>
    <xf numFmtId="0" fontId="47" fillId="0" borderId="0" xfId="0" applyFont="1" applyBorder="1" applyAlignment="1">
      <alignment horizontal="left" vertical="center" wrapText="1"/>
    </xf>
    <xf numFmtId="0" fontId="17" fillId="0" borderId="0" xfId="0" applyFont="1" applyBorder="1" applyAlignment="1">
      <alignment horizontal="right" vertical="top" wrapText="1"/>
    </xf>
    <xf numFmtId="166" fontId="14"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0" fontId="14" fillId="0" borderId="0" xfId="0" applyFont="1" applyBorder="1" applyAlignment="1">
      <alignment horizontal="left" vertical="center" wrapText="1"/>
    </xf>
    <xf numFmtId="0" fontId="48" fillId="0" borderId="0" xfId="0" applyFont="1" applyAlignment="1">
      <alignment/>
    </xf>
    <xf numFmtId="0" fontId="10" fillId="0" borderId="0" xfId="0" applyFont="1" applyAlignment="1">
      <alignment horizontal="left" wrapText="1"/>
    </xf>
    <xf numFmtId="0" fontId="12" fillId="0" borderId="0" xfId="0" applyFont="1" applyAlignment="1">
      <alignment vertical="center" wrapText="1" shrinkToFit="1"/>
    </xf>
    <xf numFmtId="0" fontId="12" fillId="0" borderId="0" xfId="0" applyFont="1" applyFill="1" applyBorder="1" applyAlignment="1">
      <alignment vertical="top"/>
    </xf>
    <xf numFmtId="0" fontId="47" fillId="0" borderId="0" xfId="0" applyFont="1" applyFill="1" applyBorder="1" applyAlignment="1">
      <alignment vertical="top"/>
    </xf>
    <xf numFmtId="0" fontId="18" fillId="0" borderId="36" xfId="0" applyFont="1" applyBorder="1" applyAlignment="1">
      <alignment horizontal="center" vertical="top" wrapText="1"/>
    </xf>
    <xf numFmtId="0" fontId="18" fillId="0" borderId="6" xfId="0" applyFont="1" applyBorder="1" applyAlignment="1">
      <alignment horizontal="center" vertical="top" wrapText="1"/>
    </xf>
    <xf numFmtId="0" fontId="25" fillId="0" borderId="43" xfId="0" applyFont="1" applyBorder="1" applyAlignment="1">
      <alignment horizontal="center" vertical="top"/>
    </xf>
    <xf numFmtId="0" fontId="18" fillId="0" borderId="44" xfId="0" applyFont="1" applyBorder="1" applyAlignment="1">
      <alignment horizontal="center" vertical="top" wrapText="1"/>
    </xf>
    <xf numFmtId="0" fontId="18" fillId="0" borderId="45" xfId="0" applyFont="1" applyBorder="1" applyAlignment="1">
      <alignment horizontal="center" vertical="top" wrapText="1"/>
    </xf>
    <xf numFmtId="0" fontId="17" fillId="0" borderId="46" xfId="0" applyFont="1" applyBorder="1" applyAlignment="1">
      <alignment horizontal="center" vertical="top"/>
    </xf>
    <xf numFmtId="0" fontId="18" fillId="0" borderId="47" xfId="0" applyFont="1" applyBorder="1" applyAlignment="1">
      <alignment horizontal="center" vertical="top" wrapText="1"/>
    </xf>
    <xf numFmtId="4" fontId="3" fillId="0" borderId="18" xfId="0" applyNumberFormat="1" applyFont="1" applyBorder="1" applyAlignment="1">
      <alignment horizontal="left" vertical="top"/>
    </xf>
    <xf numFmtId="3" fontId="1" fillId="0" borderId="18" xfId="0" applyNumberFormat="1" applyFont="1" applyBorder="1" applyAlignment="1">
      <alignment horizontal="left" vertical="top"/>
    </xf>
    <xf numFmtId="0" fontId="7" fillId="0" borderId="6" xfId="0" applyFont="1" applyBorder="1" applyAlignment="1">
      <alignment horizontal="left" vertical="top"/>
    </xf>
    <xf numFmtId="3" fontId="11" fillId="0" borderId="6" xfId="0" applyNumberFormat="1" applyFont="1" applyBorder="1" applyAlignment="1">
      <alignment horizontal="left" vertical="top"/>
    </xf>
    <xf numFmtId="4" fontId="7" fillId="0" borderId="4" xfId="0" applyNumberFormat="1" applyFont="1" applyBorder="1" applyAlignment="1">
      <alignment vertical="top"/>
    </xf>
    <xf numFmtId="0" fontId="7" fillId="0" borderId="0" xfId="0" applyFont="1" applyAlignment="1">
      <alignment horizontal="left" vertical="top"/>
    </xf>
    <xf numFmtId="0" fontId="5" fillId="0" borderId="27" xfId="0" applyFont="1" applyBorder="1" applyAlignment="1">
      <alignment/>
    </xf>
    <xf numFmtId="0" fontId="5" fillId="0" borderId="28" xfId="0" applyFont="1" applyBorder="1" applyAlignment="1">
      <alignment horizontal="left"/>
    </xf>
    <xf numFmtId="4" fontId="5" fillId="0" borderId="39" xfId="0" applyNumberFormat="1" applyFont="1" applyBorder="1" applyAlignment="1">
      <alignment horizontal="left"/>
    </xf>
    <xf numFmtId="0" fontId="10" fillId="0" borderId="0" xfId="0" applyFont="1" applyBorder="1" applyAlignment="1">
      <alignment horizontal="center"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4" fontId="3" fillId="0" borderId="44" xfId="0" applyNumberFormat="1" applyFont="1" applyBorder="1" applyAlignment="1">
      <alignment horizontal="left" vertical="top" wrapText="1"/>
    </xf>
    <xf numFmtId="0" fontId="0" fillId="0" borderId="45" xfId="0" applyBorder="1" applyAlignment="1">
      <alignment horizontal="left" vertical="top" wrapText="1"/>
    </xf>
    <xf numFmtId="4" fontId="3" fillId="0" borderId="48" xfId="0" applyNumberFormat="1" applyFont="1" applyBorder="1" applyAlignment="1">
      <alignment horizontal="center" vertical="top" wrapText="1"/>
    </xf>
    <xf numFmtId="4" fontId="3" fillId="0" borderId="44" xfId="0" applyNumberFormat="1" applyFont="1" applyBorder="1" applyAlignment="1">
      <alignment horizontal="center" vertical="top" wrapText="1"/>
    </xf>
    <xf numFmtId="4" fontId="3" fillId="0" borderId="45" xfId="0" applyNumberFormat="1" applyFont="1" applyBorder="1" applyAlignment="1">
      <alignment horizontal="center" vertical="top" wrapText="1"/>
    </xf>
    <xf numFmtId="4" fontId="3" fillId="0" borderId="49" xfId="0" applyNumberFormat="1" applyFont="1" applyBorder="1" applyAlignment="1">
      <alignment horizontal="center" vertical="top" wrapText="1"/>
    </xf>
    <xf numFmtId="4" fontId="3" fillId="0" borderId="46" xfId="0" applyNumberFormat="1"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Border="1" applyAlignment="1">
      <alignment vertical="top"/>
    </xf>
    <xf numFmtId="0" fontId="3" fillId="0" borderId="17" xfId="0" applyFont="1" applyBorder="1" applyAlignment="1">
      <alignment horizontal="left" vertical="top" wrapText="1"/>
    </xf>
    <xf numFmtId="0" fontId="18" fillId="0" borderId="49" xfId="0" applyFont="1" applyBorder="1" applyAlignment="1">
      <alignment horizontal="center" vertical="top" wrapText="1"/>
    </xf>
    <xf numFmtId="0" fontId="18" fillId="0" borderId="46" xfId="0" applyFont="1" applyBorder="1" applyAlignment="1">
      <alignment horizontal="center" vertical="top" wrapText="1"/>
    </xf>
    <xf numFmtId="0" fontId="0" fillId="0" borderId="46" xfId="0" applyBorder="1" applyAlignment="1">
      <alignment horizontal="center" vertical="top"/>
    </xf>
    <xf numFmtId="0" fontId="18" fillId="0" borderId="50" xfId="0" applyFont="1" applyBorder="1" applyAlignment="1">
      <alignment horizontal="center" vertical="top" wrapText="1"/>
    </xf>
    <xf numFmtId="0" fontId="18" fillId="0" borderId="51" xfId="0" applyFont="1" applyBorder="1" applyAlignment="1">
      <alignment horizontal="center" vertical="top" wrapText="1"/>
    </xf>
    <xf numFmtId="0" fontId="18" fillId="0" borderId="4" xfId="0" applyFont="1" applyBorder="1" applyAlignment="1">
      <alignment horizontal="center" vertical="top" wrapText="1"/>
    </xf>
    <xf numFmtId="0" fontId="17" fillId="0" borderId="4" xfId="0" applyFont="1" applyBorder="1" applyAlignment="1">
      <alignment horizontal="center" vertical="top"/>
    </xf>
    <xf numFmtId="4" fontId="18" fillId="0" borderId="50" xfId="0" applyNumberFormat="1" applyFont="1" applyBorder="1" applyAlignment="1">
      <alignment horizontal="center" vertical="top" wrapText="1"/>
    </xf>
    <xf numFmtId="4" fontId="18" fillId="0" borderId="36" xfId="0" applyNumberFormat="1" applyFont="1" applyBorder="1" applyAlignment="1">
      <alignment horizontal="center" vertical="top" wrapText="1"/>
    </xf>
    <xf numFmtId="0" fontId="0" fillId="0" borderId="43" xfId="0" applyBorder="1" applyAlignment="1">
      <alignment horizontal="center" vertical="top" wrapText="1"/>
    </xf>
    <xf numFmtId="2" fontId="5" fillId="0" borderId="50" xfId="0" applyNumberFormat="1" applyFont="1" applyBorder="1" applyAlignment="1">
      <alignment horizontal="center" vertical="top" wrapText="1"/>
    </xf>
    <xf numFmtId="2" fontId="5" fillId="0" borderId="36" xfId="0" applyNumberFormat="1" applyFont="1" applyBorder="1" applyAlignment="1">
      <alignment horizontal="center" vertical="top" wrapText="1"/>
    </xf>
    <xf numFmtId="4" fontId="5" fillId="0" borderId="50" xfId="0" applyNumberFormat="1" applyFont="1" applyBorder="1" applyAlignment="1">
      <alignment horizontal="center" vertical="top"/>
    </xf>
    <xf numFmtId="4" fontId="5" fillId="0" borderId="6" xfId="0" applyNumberFormat="1" applyFont="1" applyBorder="1" applyAlignment="1">
      <alignment horizontal="center" vertical="top"/>
    </xf>
    <xf numFmtId="0" fontId="0" fillId="0" borderId="43" xfId="0" applyBorder="1" applyAlignment="1">
      <alignment horizontal="center" vertical="top"/>
    </xf>
    <xf numFmtId="0" fontId="3" fillId="0" borderId="17" xfId="0" applyFont="1" applyBorder="1" applyAlignment="1">
      <alignment horizontal="center" vertical="top" wrapText="1"/>
    </xf>
    <xf numFmtId="4" fontId="18" fillId="0" borderId="50" xfId="0" applyNumberFormat="1" applyFont="1" applyBorder="1" applyAlignment="1">
      <alignment horizontal="center" vertical="center" wrapText="1"/>
    </xf>
    <xf numFmtId="4" fontId="18" fillId="0" borderId="36" xfId="0" applyNumberFormat="1" applyFont="1" applyBorder="1" applyAlignment="1">
      <alignment horizontal="center" vertical="center" wrapText="1"/>
    </xf>
    <xf numFmtId="0" fontId="17" fillId="0" borderId="36"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4"/>
  <sheetViews>
    <sheetView tabSelected="1" workbookViewId="0" topLeftCell="A1">
      <selection activeCell="G8" sqref="G8"/>
    </sheetView>
  </sheetViews>
  <sheetFormatPr defaultColWidth="9.140625" defaultRowHeight="12.75"/>
  <cols>
    <col min="1" max="1" width="5.140625" style="52" customWidth="1"/>
    <col min="2" max="2" width="18.140625" style="7" customWidth="1"/>
    <col min="3" max="3" width="46.00390625" style="7" customWidth="1"/>
    <col min="4" max="5" width="9.7109375" style="77" customWidth="1"/>
    <col min="6" max="6" width="19.7109375" style="77" customWidth="1"/>
    <col min="7" max="7" width="12.28125" style="5" customWidth="1"/>
    <col min="8" max="8" width="10.57421875" style="6" customWidth="1"/>
    <col min="9" max="16384" width="9.140625" style="7" customWidth="1"/>
  </cols>
  <sheetData>
    <row r="1" spans="1:6" ht="18.75">
      <c r="A1" s="1"/>
      <c r="B1" s="2"/>
      <c r="C1" s="3"/>
      <c r="D1" s="64"/>
      <c r="E1" s="64"/>
      <c r="F1" s="65"/>
    </row>
    <row r="2" spans="1:6" ht="13.5">
      <c r="A2" s="8" t="s">
        <v>493</v>
      </c>
      <c r="B2" s="2"/>
      <c r="C2" s="2"/>
      <c r="D2" s="64"/>
      <c r="E2" s="64"/>
      <c r="F2" s="65"/>
    </row>
    <row r="3" spans="1:6" ht="13.5">
      <c r="A3" s="8" t="s">
        <v>469</v>
      </c>
      <c r="B3" s="2"/>
      <c r="C3" s="2"/>
      <c r="D3" s="64"/>
      <c r="E3" s="64"/>
      <c r="F3" s="65"/>
    </row>
    <row r="4" spans="2:6" ht="14.25" thickBot="1">
      <c r="B4" s="2"/>
      <c r="C4" s="2"/>
      <c r="D4" s="64"/>
      <c r="E4" s="64"/>
      <c r="F4" s="65"/>
    </row>
    <row r="5" spans="1:17" ht="27">
      <c r="A5" s="573" t="s">
        <v>470</v>
      </c>
      <c r="B5" s="11" t="s">
        <v>471</v>
      </c>
      <c r="C5" s="11" t="s">
        <v>472</v>
      </c>
      <c r="D5" s="575" t="s">
        <v>495</v>
      </c>
      <c r="E5" s="576"/>
      <c r="F5" s="11" t="s">
        <v>474</v>
      </c>
      <c r="G5" s="577" t="s">
        <v>475</v>
      </c>
      <c r="H5" s="577"/>
      <c r="J5" s="60"/>
      <c r="K5" s="66"/>
      <c r="L5" s="572"/>
      <c r="M5" s="572"/>
      <c r="N5" s="67"/>
      <c r="O5" s="67"/>
      <c r="P5" s="572"/>
      <c r="Q5" s="572"/>
    </row>
    <row r="6" spans="1:17" ht="14.25" thickBot="1">
      <c r="A6" s="574"/>
      <c r="B6" s="13"/>
      <c r="C6" s="14"/>
      <c r="D6" s="563" t="s">
        <v>476</v>
      </c>
      <c r="E6" s="564" t="s">
        <v>477</v>
      </c>
      <c r="F6" s="68"/>
      <c r="G6" s="18" t="s">
        <v>476</v>
      </c>
      <c r="H6" s="19" t="s">
        <v>477</v>
      </c>
      <c r="J6" s="60"/>
      <c r="K6" s="66"/>
      <c r="L6" s="67"/>
      <c r="M6" s="67"/>
      <c r="N6" s="67"/>
      <c r="O6" s="67"/>
      <c r="P6" s="67"/>
      <c r="Q6" s="67"/>
    </row>
    <row r="7" spans="1:17" s="28" customFormat="1" ht="138.75" customHeight="1" thickBot="1">
      <c r="A7" s="20">
        <v>1</v>
      </c>
      <c r="B7" s="21" t="s">
        <v>386</v>
      </c>
      <c r="C7" s="22" t="s">
        <v>387</v>
      </c>
      <c r="D7" s="565">
        <v>637.6</v>
      </c>
      <c r="E7" s="566">
        <f>D7*30.126</f>
        <v>19208.337600000003</v>
      </c>
      <c r="F7" s="80" t="s">
        <v>388</v>
      </c>
      <c r="G7" s="26">
        <v>1339.57</v>
      </c>
      <c r="H7" s="27">
        <f>G7*30.126</f>
        <v>40355.88582</v>
      </c>
      <c r="J7" s="38"/>
      <c r="K7" s="72"/>
      <c r="L7" s="72"/>
      <c r="M7" s="38"/>
      <c r="N7" s="72"/>
      <c r="O7" s="72"/>
      <c r="P7" s="72"/>
      <c r="Q7" s="72"/>
    </row>
    <row r="8" spans="1:17" s="28" customFormat="1" ht="158.25" customHeight="1" thickBot="1">
      <c r="A8" s="29">
        <v>2</v>
      </c>
      <c r="B8" s="30" t="s">
        <v>389</v>
      </c>
      <c r="C8" s="31" t="s">
        <v>390</v>
      </c>
      <c r="D8" s="15">
        <v>20380.8</v>
      </c>
      <c r="E8" s="566">
        <f aca="true" t="shared" si="0" ref="E8:E17">D8*30.126</f>
        <v>613991.9808</v>
      </c>
      <c r="F8" s="71" t="s">
        <v>391</v>
      </c>
      <c r="G8" s="15">
        <v>22824.11</v>
      </c>
      <c r="H8" s="16">
        <f aca="true" t="shared" si="1" ref="H8:H18">G8*30.126</f>
        <v>687599.13786</v>
      </c>
      <c r="J8" s="38"/>
      <c r="K8" s="72"/>
      <c r="L8" s="72"/>
      <c r="M8" s="72"/>
      <c r="N8" s="72"/>
      <c r="O8" s="72"/>
      <c r="P8" s="72"/>
      <c r="Q8" s="72"/>
    </row>
    <row r="9" spans="1:17" s="46" customFormat="1" ht="75" customHeight="1" thickBot="1">
      <c r="A9" s="29">
        <v>3</v>
      </c>
      <c r="B9" s="30" t="s">
        <v>392</v>
      </c>
      <c r="C9" s="82" t="s">
        <v>393</v>
      </c>
      <c r="D9" s="33">
        <v>6654.64</v>
      </c>
      <c r="E9" s="566">
        <f t="shared" si="0"/>
        <v>200477.68464000002</v>
      </c>
      <c r="F9" s="83" t="s">
        <v>394</v>
      </c>
      <c r="G9" s="33">
        <v>8800.24</v>
      </c>
      <c r="H9" s="16">
        <f t="shared" si="1"/>
        <v>265116.03024</v>
      </c>
      <c r="J9" s="84"/>
      <c r="K9" s="72"/>
      <c r="L9" s="72"/>
      <c r="M9" s="72"/>
      <c r="N9" s="85"/>
      <c r="O9" s="72"/>
      <c r="P9" s="72"/>
      <c r="Q9" s="72"/>
    </row>
    <row r="10" spans="1:17" s="46" customFormat="1" ht="86.25" customHeight="1" thickBot="1">
      <c r="A10" s="29">
        <v>4</v>
      </c>
      <c r="B10" s="30" t="s">
        <v>395</v>
      </c>
      <c r="C10" s="82" t="s">
        <v>396</v>
      </c>
      <c r="D10" s="33">
        <v>5823.31</v>
      </c>
      <c r="E10" s="566">
        <f t="shared" si="0"/>
        <v>175433.03706000003</v>
      </c>
      <c r="F10" s="83" t="s">
        <v>397</v>
      </c>
      <c r="G10" s="33">
        <v>6493.89</v>
      </c>
      <c r="H10" s="16">
        <f t="shared" si="1"/>
        <v>195634.93014</v>
      </c>
      <c r="J10" s="84"/>
      <c r="K10" s="72"/>
      <c r="L10" s="72"/>
      <c r="M10" s="72"/>
      <c r="N10" s="72"/>
      <c r="O10" s="72"/>
      <c r="P10" s="72"/>
      <c r="Q10" s="72"/>
    </row>
    <row r="11" spans="1:17" s="28" customFormat="1" ht="115.5" customHeight="1" thickBot="1">
      <c r="A11" s="29">
        <v>5</v>
      </c>
      <c r="B11" s="30" t="s">
        <v>398</v>
      </c>
      <c r="C11" s="31" t="s">
        <v>399</v>
      </c>
      <c r="D11" s="567">
        <v>15601.14</v>
      </c>
      <c r="E11" s="566">
        <f t="shared" si="0"/>
        <v>469999.94364</v>
      </c>
      <c r="F11" s="71" t="s">
        <v>400</v>
      </c>
      <c r="G11" s="15">
        <v>16172.04</v>
      </c>
      <c r="H11" s="16">
        <f t="shared" si="1"/>
        <v>487198.87704000005</v>
      </c>
      <c r="J11" s="38"/>
      <c r="K11" s="72"/>
      <c r="L11" s="72"/>
      <c r="M11" s="72"/>
      <c r="N11" s="72"/>
      <c r="O11" s="72"/>
      <c r="P11" s="72"/>
      <c r="Q11" s="72"/>
    </row>
    <row r="12" spans="1:17" s="28" customFormat="1" ht="72.75" customHeight="1" thickBot="1">
      <c r="A12" s="29">
        <v>6</v>
      </c>
      <c r="B12" s="30" t="s">
        <v>401</v>
      </c>
      <c r="C12" s="31" t="s">
        <v>402</v>
      </c>
      <c r="D12" s="15">
        <v>6623.94</v>
      </c>
      <c r="E12" s="566">
        <f t="shared" si="0"/>
        <v>199552.81644</v>
      </c>
      <c r="F12" s="71" t="s">
        <v>403</v>
      </c>
      <c r="G12" s="15">
        <v>7364.04</v>
      </c>
      <c r="H12" s="16">
        <f t="shared" si="1"/>
        <v>221849.06904</v>
      </c>
      <c r="J12" s="38"/>
      <c r="K12" s="72"/>
      <c r="L12" s="72"/>
      <c r="M12" s="72"/>
      <c r="N12" s="72"/>
      <c r="O12" s="72"/>
      <c r="P12" s="72"/>
      <c r="Q12" s="72"/>
    </row>
    <row r="13" spans="1:17" s="28" customFormat="1" ht="101.25" customHeight="1" thickBot="1">
      <c r="A13" s="29">
        <v>7</v>
      </c>
      <c r="B13" s="30" t="s">
        <v>404</v>
      </c>
      <c r="C13" s="31" t="s">
        <v>405</v>
      </c>
      <c r="D13" s="15">
        <v>11654.83</v>
      </c>
      <c r="E13" s="566">
        <f t="shared" si="0"/>
        <v>351113.40858</v>
      </c>
      <c r="F13" s="71" t="s">
        <v>406</v>
      </c>
      <c r="G13" s="15">
        <v>12506.94</v>
      </c>
      <c r="H13" s="16">
        <f t="shared" si="1"/>
        <v>376784.07444000005</v>
      </c>
      <c r="J13" s="38"/>
      <c r="K13" s="72"/>
      <c r="L13" s="72"/>
      <c r="M13" s="72"/>
      <c r="N13" s="72"/>
      <c r="O13" s="72"/>
      <c r="P13" s="72"/>
      <c r="Q13" s="72"/>
    </row>
    <row r="14" spans="1:17" s="28" customFormat="1" ht="138" customHeight="1" thickBot="1">
      <c r="A14" s="29">
        <v>8</v>
      </c>
      <c r="B14" s="30" t="s">
        <v>407</v>
      </c>
      <c r="C14" s="31" t="s">
        <v>408</v>
      </c>
      <c r="D14" s="15">
        <v>15590.47</v>
      </c>
      <c r="E14" s="566">
        <f t="shared" si="0"/>
        <v>469678.49922</v>
      </c>
      <c r="F14" s="71" t="s">
        <v>409</v>
      </c>
      <c r="G14" s="15">
        <v>17081.82</v>
      </c>
      <c r="H14" s="16">
        <f t="shared" si="1"/>
        <v>514606.90932000004</v>
      </c>
      <c r="J14" s="38"/>
      <c r="K14" s="72"/>
      <c r="L14" s="72"/>
      <c r="M14" s="72"/>
      <c r="N14" s="72"/>
      <c r="O14" s="72"/>
      <c r="P14" s="72"/>
      <c r="Q14" s="72"/>
    </row>
    <row r="15" spans="1:17" s="28" customFormat="1" ht="117" customHeight="1" thickBot="1">
      <c r="A15" s="29">
        <v>9</v>
      </c>
      <c r="B15" s="30" t="s">
        <v>410</v>
      </c>
      <c r="C15" s="31" t="s">
        <v>411</v>
      </c>
      <c r="D15" s="15">
        <v>30728.45</v>
      </c>
      <c r="E15" s="566">
        <f t="shared" si="0"/>
        <v>925725.2847000001</v>
      </c>
      <c r="F15" s="71" t="s">
        <v>412</v>
      </c>
      <c r="G15" s="568">
        <v>31425.45</v>
      </c>
      <c r="H15" s="16">
        <f t="shared" si="1"/>
        <v>946723.1067</v>
      </c>
      <c r="J15" s="38"/>
      <c r="K15" s="86"/>
      <c r="L15" s="86"/>
      <c r="M15" s="86"/>
      <c r="N15" s="86"/>
      <c r="O15" s="86"/>
      <c r="P15" s="86"/>
      <c r="Q15" s="86"/>
    </row>
    <row r="16" spans="1:17" s="28" customFormat="1" ht="60" customHeight="1" thickBot="1">
      <c r="A16" s="29">
        <v>10</v>
      </c>
      <c r="B16" s="30" t="s">
        <v>413</v>
      </c>
      <c r="C16" s="31" t="s">
        <v>414</v>
      </c>
      <c r="D16" s="15">
        <v>2249.69</v>
      </c>
      <c r="E16" s="566">
        <f t="shared" si="0"/>
        <v>67774.16094</v>
      </c>
      <c r="F16" s="71" t="s">
        <v>415</v>
      </c>
      <c r="G16" s="15">
        <v>3176.66</v>
      </c>
      <c r="H16" s="16">
        <f t="shared" si="1"/>
        <v>95700.05916</v>
      </c>
      <c r="J16" s="38"/>
      <c r="K16" s="72"/>
      <c r="L16" s="72"/>
      <c r="M16" s="72"/>
      <c r="N16" s="72"/>
      <c r="O16" s="72"/>
      <c r="P16" s="72"/>
      <c r="Q16" s="72"/>
    </row>
    <row r="17" spans="1:17" s="28" customFormat="1" ht="72" customHeight="1">
      <c r="A17" s="29">
        <v>11</v>
      </c>
      <c r="B17" s="30" t="s">
        <v>416</v>
      </c>
      <c r="C17" s="31" t="s">
        <v>417</v>
      </c>
      <c r="D17" s="15">
        <v>1637.08</v>
      </c>
      <c r="E17" s="566">
        <f t="shared" si="0"/>
        <v>49318.67208</v>
      </c>
      <c r="F17" s="71" t="s">
        <v>418</v>
      </c>
      <c r="G17" s="15">
        <v>2284.54</v>
      </c>
      <c r="H17" s="16">
        <f t="shared" si="1"/>
        <v>68824.05204</v>
      </c>
      <c r="J17" s="38"/>
      <c r="K17" s="72"/>
      <c r="L17" s="72"/>
      <c r="M17" s="72"/>
      <c r="N17" s="72"/>
      <c r="O17" s="72"/>
      <c r="P17" s="72"/>
      <c r="Q17" s="72"/>
    </row>
    <row r="18" spans="2:17" ht="16.5" thickBot="1">
      <c r="B18" s="63"/>
      <c r="C18" s="569" t="s">
        <v>184</v>
      </c>
      <c r="D18" s="570"/>
      <c r="E18" s="570"/>
      <c r="F18" s="570"/>
      <c r="G18" s="571">
        <f>SUM(G7:G17)</f>
        <v>129469.29999999999</v>
      </c>
      <c r="H18" s="16">
        <f t="shared" si="1"/>
        <v>3900392.1317999996</v>
      </c>
      <c r="J18" s="60"/>
      <c r="K18" s="72"/>
      <c r="L18" s="72"/>
      <c r="M18" s="72"/>
      <c r="N18" s="72"/>
      <c r="O18" s="72"/>
      <c r="P18" s="72"/>
      <c r="Q18" s="72"/>
    </row>
    <row r="19" spans="1:17" ht="13.5">
      <c r="A19" s="47" t="s">
        <v>488</v>
      </c>
      <c r="B19" s="63"/>
      <c r="H19" s="51"/>
      <c r="J19" s="60"/>
      <c r="K19" s="72"/>
      <c r="L19" s="72"/>
      <c r="M19" s="72"/>
      <c r="N19" s="72"/>
      <c r="O19" s="72"/>
      <c r="P19" s="72"/>
      <c r="Q19" s="72"/>
    </row>
    <row r="20" spans="1:17" ht="13.5">
      <c r="A20" s="52" t="s">
        <v>489</v>
      </c>
      <c r="H20" s="51"/>
      <c r="J20" s="60"/>
      <c r="K20" s="72"/>
      <c r="L20" s="72"/>
      <c r="M20" s="72"/>
      <c r="N20" s="72"/>
      <c r="O20" s="72"/>
      <c r="P20" s="72"/>
      <c r="Q20" s="72"/>
    </row>
    <row r="21" spans="1:17" ht="13.5">
      <c r="A21" s="52" t="s">
        <v>490</v>
      </c>
      <c r="H21" s="51"/>
      <c r="J21" s="60"/>
      <c r="K21" s="72"/>
      <c r="L21" s="67"/>
      <c r="M21" s="72"/>
      <c r="N21" s="72"/>
      <c r="O21" s="72"/>
      <c r="P21" s="67"/>
      <c r="Q21" s="67"/>
    </row>
    <row r="22" spans="1:17" ht="13.5">
      <c r="A22" s="7" t="s">
        <v>491</v>
      </c>
      <c r="H22" s="51"/>
      <c r="J22" s="60"/>
      <c r="K22" s="72"/>
      <c r="L22" s="67"/>
      <c r="M22" s="72"/>
      <c r="N22" s="72"/>
      <c r="O22" s="72"/>
      <c r="P22" s="67"/>
      <c r="Q22" s="67"/>
    </row>
    <row r="23" spans="1:17" ht="13.5">
      <c r="A23" s="59" t="s">
        <v>492</v>
      </c>
      <c r="J23" s="60"/>
      <c r="K23" s="60"/>
      <c r="L23" s="60"/>
      <c r="M23" s="60"/>
      <c r="N23" s="60"/>
      <c r="O23" s="60"/>
      <c r="P23" s="60"/>
      <c r="Q23" s="60"/>
    </row>
    <row r="24" spans="1:17" ht="13.5">
      <c r="A24" s="59"/>
      <c r="J24" s="60"/>
      <c r="K24" s="60"/>
      <c r="L24" s="60"/>
      <c r="M24" s="60"/>
      <c r="N24" s="60"/>
      <c r="O24" s="60"/>
      <c r="P24" s="60"/>
      <c r="Q24" s="60"/>
    </row>
  </sheetData>
  <mergeCells count="5">
    <mergeCell ref="L5:M5"/>
    <mergeCell ref="P5:Q5"/>
    <mergeCell ref="A5:A6"/>
    <mergeCell ref="D5:E5"/>
    <mergeCell ref="G5:H5"/>
  </mergeCells>
  <printOptions/>
  <pageMargins left="0.75" right="0.75" top="1" bottom="1" header="0.4921259845" footer="0.4921259845"/>
  <pageSetup horizontalDpi="600" verticalDpi="600" orientation="landscape" paperSize="9" r:id="rId1"/>
  <headerFooter alignWithMargins="0">
    <oddHeader>&amp;LMajetková komsia 14.01.2009&amp;RPríloha č. 1
k informácii do vlády- 1. polrok 2009</oddHeader>
  </headerFooter>
</worksheet>
</file>

<file path=xl/worksheets/sheet10.xml><?xml version="1.0" encoding="utf-8"?>
<worksheet xmlns="http://schemas.openxmlformats.org/spreadsheetml/2006/main" xmlns:r="http://schemas.openxmlformats.org/officeDocument/2006/relationships">
  <dimension ref="A1:EQ17"/>
  <sheetViews>
    <sheetView workbookViewId="0" topLeftCell="A1">
      <selection activeCell="D5" sqref="D5:E5"/>
    </sheetView>
  </sheetViews>
  <sheetFormatPr defaultColWidth="9.140625" defaultRowHeight="12.75"/>
  <cols>
    <col min="1" max="1" width="5.57421875" style="186" customWidth="1"/>
    <col min="2" max="2" width="12.421875" style="0" customWidth="1"/>
    <col min="3" max="3" width="37.28125" style="0" customWidth="1"/>
    <col min="4" max="5" width="13.140625" style="186" customWidth="1"/>
    <col min="6" max="6" width="16.8515625" style="186" customWidth="1"/>
    <col min="7" max="7" width="13.8515625" style="187" bestFit="1" customWidth="1"/>
    <col min="8" max="8" width="13.8515625" style="188" bestFit="1" customWidth="1"/>
  </cols>
  <sheetData>
    <row r="1" ht="18.75">
      <c r="C1" s="3"/>
    </row>
    <row r="2" ht="13.5">
      <c r="A2" s="8" t="s">
        <v>493</v>
      </c>
    </row>
    <row r="3" ht="13.5">
      <c r="A3" s="8" t="s">
        <v>469</v>
      </c>
    </row>
    <row r="4" ht="15" thickBot="1">
      <c r="A4" s="189"/>
    </row>
    <row r="5" spans="1:8" s="194" customFormat="1" ht="43.5" customHeight="1">
      <c r="A5" s="190" t="s">
        <v>470</v>
      </c>
      <c r="B5" s="191" t="s">
        <v>471</v>
      </c>
      <c r="C5" s="192" t="s">
        <v>472</v>
      </c>
      <c r="D5" s="585" t="s">
        <v>473</v>
      </c>
      <c r="E5" s="586"/>
      <c r="F5" s="193" t="s">
        <v>474</v>
      </c>
      <c r="G5" s="585" t="s">
        <v>40</v>
      </c>
      <c r="H5" s="587"/>
    </row>
    <row r="6" spans="1:8" ht="16.5" thickBot="1">
      <c r="A6" s="195"/>
      <c r="B6" s="196"/>
      <c r="C6" s="196"/>
      <c r="D6" s="197" t="s">
        <v>476</v>
      </c>
      <c r="E6" s="198" t="s">
        <v>477</v>
      </c>
      <c r="F6" s="195"/>
      <c r="G6" s="199" t="s">
        <v>476</v>
      </c>
      <c r="H6" s="200" t="s">
        <v>477</v>
      </c>
    </row>
    <row r="7" spans="1:147" ht="125.25" customHeight="1" thickBot="1">
      <c r="A7" s="201">
        <v>1</v>
      </c>
      <c r="B7" s="164" t="s">
        <v>41</v>
      </c>
      <c r="C7" s="202" t="s">
        <v>42</v>
      </c>
      <c r="D7" s="203">
        <v>26088.94</v>
      </c>
      <c r="E7" s="204">
        <f>D7*30.126</f>
        <v>785955.40644</v>
      </c>
      <c r="F7" s="205" t="s">
        <v>43</v>
      </c>
      <c r="G7" s="167">
        <v>27219.01</v>
      </c>
      <c r="H7" s="204">
        <f aca="true" t="shared" si="0" ref="H7:H12">G7*30.126</f>
        <v>819999.89526</v>
      </c>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row>
    <row r="8" spans="1:147" s="209" customFormat="1" ht="225.75" thickBot="1">
      <c r="A8" s="98">
        <v>2</v>
      </c>
      <c r="B8" s="104" t="s">
        <v>44</v>
      </c>
      <c r="C8" s="140" t="s">
        <v>45</v>
      </c>
      <c r="D8" s="207">
        <v>18408.02</v>
      </c>
      <c r="E8" s="100">
        <f>D8*30.126</f>
        <v>554560.01052</v>
      </c>
      <c r="F8" s="101" t="s">
        <v>46</v>
      </c>
      <c r="G8" s="208">
        <v>19288.92</v>
      </c>
      <c r="H8" s="100">
        <f t="shared" si="0"/>
        <v>581098.0039199999</v>
      </c>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row>
    <row r="9" spans="1:8" ht="150">
      <c r="A9" s="98">
        <v>3</v>
      </c>
      <c r="B9" s="104" t="s">
        <v>47</v>
      </c>
      <c r="C9" s="140" t="s">
        <v>48</v>
      </c>
      <c r="D9" s="99">
        <v>1953.74</v>
      </c>
      <c r="E9" s="100">
        <f>D9*30.126</f>
        <v>58858.37124</v>
      </c>
      <c r="F9" s="101" t="s">
        <v>49</v>
      </c>
      <c r="G9" s="208">
        <v>3004</v>
      </c>
      <c r="H9" s="100">
        <f t="shared" si="0"/>
        <v>90498.504</v>
      </c>
    </row>
    <row r="10" spans="1:8" ht="155.25" customHeight="1">
      <c r="A10" s="98">
        <v>4</v>
      </c>
      <c r="B10" s="104" t="s">
        <v>50</v>
      </c>
      <c r="C10" s="140" t="s">
        <v>51</v>
      </c>
      <c r="D10" s="99">
        <v>16754.9</v>
      </c>
      <c r="E10" s="100">
        <f>D10*30.126</f>
        <v>504758.11740000005</v>
      </c>
      <c r="F10" s="101" t="s">
        <v>52</v>
      </c>
      <c r="G10" s="208">
        <v>17934.54</v>
      </c>
      <c r="H10" s="100">
        <f t="shared" si="0"/>
        <v>540295.95204</v>
      </c>
    </row>
    <row r="11" spans="1:8" ht="64.5" customHeight="1">
      <c r="A11" s="98">
        <v>5</v>
      </c>
      <c r="B11" s="104" t="s">
        <v>53</v>
      </c>
      <c r="C11" s="140" t="s">
        <v>54</v>
      </c>
      <c r="D11" s="99">
        <v>13496.11</v>
      </c>
      <c r="E11" s="100">
        <f>D11*30.126</f>
        <v>406583.80986000004</v>
      </c>
      <c r="F11" s="101" t="s">
        <v>55</v>
      </c>
      <c r="G11" s="208">
        <v>14194</v>
      </c>
      <c r="H11" s="100">
        <f t="shared" si="0"/>
        <v>427608.444</v>
      </c>
    </row>
    <row r="12" spans="1:8" ht="16.5" thickBot="1">
      <c r="A12" s="210"/>
      <c r="B12" s="206"/>
      <c r="C12" s="211" t="s">
        <v>487</v>
      </c>
      <c r="D12" s="212"/>
      <c r="E12" s="212"/>
      <c r="F12" s="212"/>
      <c r="G12" s="213">
        <f>SUM(G7,G8,G9,G10,G11)</f>
        <v>81640.47</v>
      </c>
      <c r="H12" s="214">
        <f t="shared" si="0"/>
        <v>2459500.79922</v>
      </c>
    </row>
    <row r="13" spans="1:8" ht="13.5" customHeight="1">
      <c r="A13" s="47" t="s">
        <v>488</v>
      </c>
      <c r="C13" s="215"/>
      <c r="D13" s="216"/>
      <c r="E13" s="216"/>
      <c r="F13" s="216"/>
      <c r="G13" s="217"/>
      <c r="H13" s="218"/>
    </row>
    <row r="14" ht="13.5" customHeight="1">
      <c r="A14" s="52" t="s">
        <v>489</v>
      </c>
    </row>
    <row r="15" ht="13.5" customHeight="1">
      <c r="A15" s="52" t="s">
        <v>490</v>
      </c>
    </row>
    <row r="16" ht="13.5" customHeight="1">
      <c r="A16" s="7" t="s">
        <v>491</v>
      </c>
    </row>
    <row r="17" ht="13.5">
      <c r="A17" s="59" t="s">
        <v>492</v>
      </c>
    </row>
  </sheetData>
  <mergeCells count="2">
    <mergeCell ref="D5:E5"/>
    <mergeCell ref="G5:H5"/>
  </mergeCells>
  <printOptions/>
  <pageMargins left="0.75" right="0.75" top="1" bottom="1" header="0.4921259845" footer="0.4921259845"/>
  <pageSetup horizontalDpi="600" verticalDpi="600" orientation="landscape" paperSize="9" r:id="rId1"/>
  <headerFooter alignWithMargins="0">
    <oddHeader>&amp;LMajetková komisia 04.03.2009&amp;RPríloha č. 10
k informácii do vlády- 1. polrok 2009</oddHeader>
  </headerFooter>
</worksheet>
</file>

<file path=xl/worksheets/sheet11.xml><?xml version="1.0" encoding="utf-8"?>
<worksheet xmlns="http://schemas.openxmlformats.org/spreadsheetml/2006/main" xmlns:r="http://schemas.openxmlformats.org/officeDocument/2006/relationships">
  <dimension ref="A1:H17"/>
  <sheetViews>
    <sheetView workbookViewId="0" topLeftCell="A1">
      <selection activeCell="Q9" sqref="P9:Q9"/>
    </sheetView>
  </sheetViews>
  <sheetFormatPr defaultColWidth="9.140625" defaultRowHeight="12.75"/>
  <cols>
    <col min="1" max="1" width="4.57421875" style="186" customWidth="1"/>
    <col min="2" max="2" width="16.00390625" style="0" customWidth="1"/>
    <col min="3" max="3" width="33.140625" style="0" customWidth="1"/>
    <col min="4" max="4" width="12.28125" style="186" customWidth="1"/>
    <col min="5" max="5" width="11.140625" style="186" customWidth="1"/>
    <col min="6" max="6" width="20.28125" style="220" customWidth="1"/>
    <col min="7" max="7" width="12.57421875" style="220" customWidth="1"/>
    <col min="8" max="8" width="11.57421875" style="186" customWidth="1"/>
    <col min="9" max="9" width="9.421875" style="0" customWidth="1"/>
  </cols>
  <sheetData>
    <row r="1" ht="18.75">
      <c r="C1" s="219"/>
    </row>
    <row r="2" ht="13.5">
      <c r="A2" s="8" t="s">
        <v>468</v>
      </c>
    </row>
    <row r="3" spans="1:3" ht="13.5">
      <c r="A3" s="8" t="s">
        <v>469</v>
      </c>
      <c r="C3" s="221"/>
    </row>
    <row r="4" spans="1:5" ht="15.75">
      <c r="A4" s="222"/>
      <c r="C4" s="223"/>
      <c r="D4" s="220"/>
      <c r="E4" s="220"/>
    </row>
    <row r="5" spans="1:5" ht="15.75">
      <c r="A5" s="222"/>
      <c r="D5" s="220"/>
      <c r="E5" s="220"/>
    </row>
    <row r="6" ht="14.25" customHeight="1" thickBot="1"/>
    <row r="7" spans="1:8" ht="58.5" customHeight="1">
      <c r="A7" s="224" t="s">
        <v>185</v>
      </c>
      <c r="B7" s="225" t="s">
        <v>56</v>
      </c>
      <c r="C7" s="226" t="s">
        <v>57</v>
      </c>
      <c r="D7" s="588" t="s">
        <v>473</v>
      </c>
      <c r="E7" s="556"/>
      <c r="F7" s="225" t="s">
        <v>474</v>
      </c>
      <c r="G7" s="557" t="s">
        <v>475</v>
      </c>
      <c r="H7" s="558"/>
    </row>
    <row r="8" spans="1:8" ht="18.75" customHeight="1" thickBot="1">
      <c r="A8" s="227"/>
      <c r="B8" s="228"/>
      <c r="C8" s="228"/>
      <c r="D8" s="229" t="s">
        <v>476</v>
      </c>
      <c r="E8" s="230" t="s">
        <v>477</v>
      </c>
      <c r="F8" s="231"/>
      <c r="G8" s="232" t="s">
        <v>476</v>
      </c>
      <c r="H8" s="233" t="s">
        <v>58</v>
      </c>
    </row>
    <row r="9" spans="1:8" ht="256.5" customHeight="1">
      <c r="A9" s="201">
        <v>1</v>
      </c>
      <c r="B9" s="164" t="s">
        <v>59</v>
      </c>
      <c r="C9" s="202" t="s">
        <v>60</v>
      </c>
      <c r="D9" s="201">
        <v>121406.28</v>
      </c>
      <c r="E9" s="234">
        <f>D9*30.126</f>
        <v>3657485.5912800003</v>
      </c>
      <c r="F9" s="235" t="s">
        <v>61</v>
      </c>
      <c r="G9" s="236">
        <v>140000</v>
      </c>
      <c r="H9" s="168">
        <f>G9*30.126</f>
        <v>4217640</v>
      </c>
    </row>
    <row r="10" spans="1:8" ht="258.75" customHeight="1">
      <c r="A10" s="98">
        <v>2</v>
      </c>
      <c r="B10" s="104" t="s">
        <v>62</v>
      </c>
      <c r="C10" s="140" t="s">
        <v>371</v>
      </c>
      <c r="D10" s="98">
        <v>40283.4</v>
      </c>
      <c r="E10" s="237">
        <f>D10*30.126</f>
        <v>1213577.7084000001</v>
      </c>
      <c r="F10" s="101" t="s">
        <v>372</v>
      </c>
      <c r="G10" s="208">
        <v>105000</v>
      </c>
      <c r="H10" s="136">
        <v>3163230</v>
      </c>
    </row>
    <row r="11" spans="1:8" ht="273.75" customHeight="1">
      <c r="A11" s="98">
        <v>3</v>
      </c>
      <c r="B11" s="104" t="s">
        <v>373</v>
      </c>
      <c r="C11" s="140" t="s">
        <v>374</v>
      </c>
      <c r="D11" s="98">
        <v>4423.4</v>
      </c>
      <c r="E11" s="237">
        <f>D11*30.126</f>
        <v>133259.3484</v>
      </c>
      <c r="F11" s="101" t="s">
        <v>375</v>
      </c>
      <c r="G11" s="208">
        <v>76347</v>
      </c>
      <c r="H11" s="136">
        <v>2300029.7</v>
      </c>
    </row>
    <row r="12" spans="1:8" ht="19.5" thickBot="1">
      <c r="A12" s="210"/>
      <c r="B12" s="238"/>
      <c r="C12" s="239" t="s">
        <v>487</v>
      </c>
      <c r="D12" s="212"/>
      <c r="E12" s="212"/>
      <c r="F12" s="240"/>
      <c r="G12" s="241">
        <f>SUM(G9,G10,G11)</f>
        <v>321347</v>
      </c>
      <c r="H12" s="242">
        <f>G12*30.126</f>
        <v>9680899.722000001</v>
      </c>
    </row>
    <row r="13" ht="13.5">
      <c r="A13" s="47" t="s">
        <v>488</v>
      </c>
    </row>
    <row r="14" ht="13.5">
      <c r="A14" s="52" t="s">
        <v>489</v>
      </c>
    </row>
    <row r="15" ht="13.5">
      <c r="A15" s="52" t="s">
        <v>490</v>
      </c>
    </row>
    <row r="16" ht="13.5">
      <c r="A16" s="7" t="s">
        <v>491</v>
      </c>
    </row>
    <row r="17" ht="13.5">
      <c r="A17" s="59" t="s">
        <v>492</v>
      </c>
    </row>
  </sheetData>
  <mergeCells count="2">
    <mergeCell ref="D7:E7"/>
    <mergeCell ref="G7:H7"/>
  </mergeCells>
  <printOptions/>
  <pageMargins left="0.75" right="0.75" top="1" bottom="1" header="0.4921259845" footer="0.4921259845"/>
  <pageSetup horizontalDpi="600" verticalDpi="600" orientation="landscape" paperSize="9" r:id="rId1"/>
  <headerFooter alignWithMargins="0">
    <oddHeader>&amp;LMajetková komisia 04.03.2009&amp;RPríloha č. 11
k informácii do vlády- 1. polrok 2009</oddHeader>
  </headerFooter>
</worksheet>
</file>

<file path=xl/worksheets/sheet12.xml><?xml version="1.0" encoding="utf-8"?>
<worksheet xmlns="http://schemas.openxmlformats.org/spreadsheetml/2006/main" xmlns:r="http://schemas.openxmlformats.org/officeDocument/2006/relationships">
  <dimension ref="A1:H18"/>
  <sheetViews>
    <sheetView workbookViewId="0" topLeftCell="A1">
      <selection activeCell="K11" sqref="K11"/>
    </sheetView>
  </sheetViews>
  <sheetFormatPr defaultColWidth="9.140625" defaultRowHeight="12.75"/>
  <cols>
    <col min="1" max="1" width="5.00390625" style="1" customWidth="1"/>
    <col min="2" max="2" width="10.140625" style="1" customWidth="1"/>
    <col min="3" max="3" width="18.8515625" style="2" customWidth="1"/>
    <col min="4" max="5" width="12.7109375" style="4" customWidth="1"/>
    <col min="6" max="6" width="24.8515625" style="65" customWidth="1"/>
    <col min="7" max="7" width="13.57421875" style="64" customWidth="1"/>
    <col min="8" max="8" width="14.28125" style="94" customWidth="1"/>
    <col min="9" max="16384" width="9.140625" style="28" customWidth="1"/>
  </cols>
  <sheetData>
    <row r="1" spans="4:5" ht="18.75">
      <c r="D1" s="180"/>
      <c r="E1" s="180"/>
    </row>
    <row r="2" ht="13.5">
      <c r="A2" s="8" t="s">
        <v>493</v>
      </c>
    </row>
    <row r="3" spans="1:2" ht="15.75">
      <c r="A3" s="8" t="s">
        <v>469</v>
      </c>
      <c r="B3" s="9"/>
    </row>
    <row r="5" ht="14.25" thickBot="1"/>
    <row r="6" spans="1:8" ht="65.25" customHeight="1">
      <c r="A6" s="10" t="s">
        <v>100</v>
      </c>
      <c r="B6" s="10" t="s">
        <v>494</v>
      </c>
      <c r="C6" s="11" t="s">
        <v>101</v>
      </c>
      <c r="D6" s="580" t="s">
        <v>385</v>
      </c>
      <c r="E6" s="587"/>
      <c r="F6" s="11" t="s">
        <v>474</v>
      </c>
      <c r="G6" s="582" t="s">
        <v>102</v>
      </c>
      <c r="H6" s="583"/>
    </row>
    <row r="7" spans="1:8" ht="14.25" thickBot="1">
      <c r="A7" s="119"/>
      <c r="B7" s="119"/>
      <c r="C7" s="243"/>
      <c r="D7" s="244" t="s">
        <v>476</v>
      </c>
      <c r="E7" s="245" t="s">
        <v>477</v>
      </c>
      <c r="F7" s="119"/>
      <c r="G7" s="244" t="s">
        <v>476</v>
      </c>
      <c r="H7" s="246" t="s">
        <v>477</v>
      </c>
    </row>
    <row r="8" spans="1:8" ht="49.5" customHeight="1">
      <c r="A8" s="201">
        <v>1</v>
      </c>
      <c r="B8" s="201" t="s">
        <v>103</v>
      </c>
      <c r="C8" s="247" t="s">
        <v>376</v>
      </c>
      <c r="D8" s="248">
        <v>224</v>
      </c>
      <c r="E8" s="168">
        <f>D8*30.126</f>
        <v>6748.224</v>
      </c>
      <c r="F8" s="205" t="s">
        <v>377</v>
      </c>
      <c r="G8" s="165">
        <v>525</v>
      </c>
      <c r="H8" s="204">
        <f aca="true" t="shared" si="0" ref="H8:H13">G8*30.126</f>
        <v>15816.150000000001</v>
      </c>
    </row>
    <row r="9" spans="1:8" ht="48.75" customHeight="1">
      <c r="A9" s="98">
        <v>2</v>
      </c>
      <c r="B9" s="98" t="s">
        <v>103</v>
      </c>
      <c r="C9" s="104" t="s">
        <v>378</v>
      </c>
      <c r="D9" s="136">
        <v>1726</v>
      </c>
      <c r="E9" s="168">
        <f>D9*30.126</f>
        <v>51997.476</v>
      </c>
      <c r="F9" s="101" t="s">
        <v>379</v>
      </c>
      <c r="G9" s="102">
        <v>2669</v>
      </c>
      <c r="H9" s="100">
        <f t="shared" si="0"/>
        <v>80406.29400000001</v>
      </c>
    </row>
    <row r="10" spans="1:8" s="38" customFormat="1" ht="32.25" customHeight="1">
      <c r="A10" s="98">
        <v>3</v>
      </c>
      <c r="B10" s="98" t="s">
        <v>103</v>
      </c>
      <c r="C10" s="104" t="s">
        <v>380</v>
      </c>
      <c r="D10" s="107">
        <v>8034.32</v>
      </c>
      <c r="E10" s="168">
        <f>D10*30.126</f>
        <v>242041.92432</v>
      </c>
      <c r="F10" s="105" t="s">
        <v>381</v>
      </c>
      <c r="G10" s="249">
        <v>14476.07</v>
      </c>
      <c r="H10" s="100">
        <f t="shared" si="0"/>
        <v>436106.08482</v>
      </c>
    </row>
    <row r="11" spans="1:8" ht="30" customHeight="1">
      <c r="A11" s="98">
        <v>4</v>
      </c>
      <c r="B11" s="98" t="s">
        <v>103</v>
      </c>
      <c r="C11" s="104" t="s">
        <v>382</v>
      </c>
      <c r="D11" s="103">
        <v>631.55</v>
      </c>
      <c r="E11" s="168">
        <f>D11*30.126</f>
        <v>19026.0753</v>
      </c>
      <c r="F11" s="101" t="s">
        <v>383</v>
      </c>
      <c r="G11" s="102">
        <v>1115.15</v>
      </c>
      <c r="H11" s="100">
        <f t="shared" si="0"/>
        <v>33595.0089</v>
      </c>
    </row>
    <row r="12" spans="1:8" ht="30.75" customHeight="1" thickBot="1">
      <c r="A12" s="98">
        <v>5</v>
      </c>
      <c r="B12" s="98" t="s">
        <v>103</v>
      </c>
      <c r="C12" s="183" t="s">
        <v>380</v>
      </c>
      <c r="D12" s="177">
        <v>10631.38</v>
      </c>
      <c r="E12" s="168">
        <f>D12*30.126</f>
        <v>320280.95388</v>
      </c>
      <c r="F12" s="250" t="s">
        <v>383</v>
      </c>
      <c r="G12" s="184">
        <v>17922.06</v>
      </c>
      <c r="H12" s="112">
        <f t="shared" si="0"/>
        <v>539919.97956</v>
      </c>
    </row>
    <row r="13" spans="1:8" ht="16.5" thickBot="1">
      <c r="A13" s="113"/>
      <c r="B13" s="113"/>
      <c r="C13" s="114" t="s">
        <v>487</v>
      </c>
      <c r="D13" s="115"/>
      <c r="E13" s="115"/>
      <c r="F13" s="116"/>
      <c r="G13" s="117">
        <f>SUM(G8:G12)</f>
        <v>36707.28</v>
      </c>
      <c r="H13" s="185">
        <f t="shared" si="0"/>
        <v>1105843.51728</v>
      </c>
    </row>
    <row r="14" ht="13.5">
      <c r="A14" s="47" t="s">
        <v>488</v>
      </c>
    </row>
    <row r="15" ht="13.5">
      <c r="A15" s="52" t="s">
        <v>489</v>
      </c>
    </row>
    <row r="16" ht="13.5">
      <c r="A16" s="52" t="s">
        <v>490</v>
      </c>
    </row>
    <row r="17" ht="13.5">
      <c r="A17" s="7" t="s">
        <v>491</v>
      </c>
    </row>
    <row r="18" ht="13.5">
      <c r="A18" s="59" t="s">
        <v>492</v>
      </c>
    </row>
  </sheetData>
  <mergeCells count="2">
    <mergeCell ref="D6:E6"/>
    <mergeCell ref="G6:H6"/>
  </mergeCells>
  <printOptions/>
  <pageMargins left="0.75" right="0.75" top="1" bottom="1" header="0.4921259845" footer="0.4921259845"/>
  <pageSetup horizontalDpi="600" verticalDpi="600" orientation="landscape" paperSize="9" r:id="rId1"/>
  <headerFooter alignWithMargins="0">
    <oddHeader>&amp;LMajetková komisia 04.03.2009&amp;RPríloha č. 12
k informácii do vlády- 1. polrok 2009</oddHeader>
  </headerFooter>
</worksheet>
</file>

<file path=xl/worksheets/sheet13.xml><?xml version="1.0" encoding="utf-8"?>
<worksheet xmlns="http://schemas.openxmlformats.org/spreadsheetml/2006/main" xmlns:r="http://schemas.openxmlformats.org/officeDocument/2006/relationships">
  <dimension ref="A1:EQ19"/>
  <sheetViews>
    <sheetView workbookViewId="0" topLeftCell="A1">
      <selection activeCell="D5" sqref="D5:E5"/>
    </sheetView>
  </sheetViews>
  <sheetFormatPr defaultColWidth="9.140625" defaultRowHeight="12.75"/>
  <cols>
    <col min="1" max="1" width="4.57421875" style="186" customWidth="1"/>
    <col min="2" max="2" width="15.7109375" style="0" customWidth="1"/>
    <col min="3" max="3" width="42.28125" style="0" customWidth="1"/>
    <col min="4" max="4" width="12.421875" style="186" customWidth="1"/>
    <col min="5" max="5" width="9.421875" style="186" customWidth="1"/>
    <col min="6" max="6" width="16.8515625" style="186" customWidth="1"/>
    <col min="7" max="7" width="13.8515625" style="187" bestFit="1" customWidth="1"/>
    <col min="8" max="8" width="13.8515625" style="188" bestFit="1" customWidth="1"/>
  </cols>
  <sheetData>
    <row r="1" ht="18.75">
      <c r="C1" s="219"/>
    </row>
    <row r="2" ht="13.5">
      <c r="A2" s="8" t="s">
        <v>493</v>
      </c>
    </row>
    <row r="3" ht="13.5">
      <c r="A3" s="8" t="s">
        <v>469</v>
      </c>
    </row>
    <row r="4" ht="15" thickBot="1">
      <c r="A4" s="189"/>
    </row>
    <row r="5" spans="1:8" s="194" customFormat="1" ht="43.5" customHeight="1">
      <c r="A5" s="190" t="s">
        <v>470</v>
      </c>
      <c r="B5" s="424" t="s">
        <v>471</v>
      </c>
      <c r="C5" s="193" t="s">
        <v>472</v>
      </c>
      <c r="D5" s="559" t="s">
        <v>473</v>
      </c>
      <c r="E5" s="560"/>
      <c r="F5" s="193" t="s">
        <v>474</v>
      </c>
      <c r="G5" s="585" t="s">
        <v>40</v>
      </c>
      <c r="H5" s="561"/>
    </row>
    <row r="6" spans="1:8" ht="15.75" thickBot="1">
      <c r="A6" s="251"/>
      <c r="B6" s="252"/>
      <c r="C6" s="252"/>
      <c r="D6" s="253" t="s">
        <v>476</v>
      </c>
      <c r="E6" s="251" t="s">
        <v>477</v>
      </c>
      <c r="F6" s="251"/>
      <c r="G6" s="254" t="s">
        <v>476</v>
      </c>
      <c r="H6" s="255" t="s">
        <v>477</v>
      </c>
    </row>
    <row r="7" spans="1:147" ht="122.25" customHeight="1" thickBot="1">
      <c r="A7" s="256">
        <v>1</v>
      </c>
      <c r="B7" s="257" t="s">
        <v>384</v>
      </c>
      <c r="C7" s="258" t="s">
        <v>235</v>
      </c>
      <c r="D7" s="259">
        <v>6066.46</v>
      </c>
      <c r="E7" s="260">
        <f>D7*30.126</f>
        <v>182758.17396000001</v>
      </c>
      <c r="F7" s="226" t="s">
        <v>236</v>
      </c>
      <c r="G7" s="261">
        <v>6473</v>
      </c>
      <c r="H7" s="260">
        <f>G7*30.126</f>
        <v>195005.598</v>
      </c>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row>
    <row r="8" spans="1:8" ht="126" customHeight="1" thickBot="1">
      <c r="A8" s="98">
        <v>2</v>
      </c>
      <c r="B8" s="104" t="s">
        <v>237</v>
      </c>
      <c r="C8" s="140" t="s">
        <v>238</v>
      </c>
      <c r="D8" s="99">
        <v>18376.99</v>
      </c>
      <c r="E8" s="260">
        <f aca="true" t="shared" si="0" ref="E8:E13">D8*30.126</f>
        <v>553625.2007400001</v>
      </c>
      <c r="F8" s="101" t="s">
        <v>239</v>
      </c>
      <c r="G8" s="208">
        <v>19277.14</v>
      </c>
      <c r="H8" s="100">
        <f aca="true" t="shared" si="1" ref="H8:H14">G8*30.126</f>
        <v>580743.11964</v>
      </c>
    </row>
    <row r="9" spans="1:8" s="194" customFormat="1" ht="279.75" customHeight="1" thickBot="1">
      <c r="A9" s="98">
        <v>3</v>
      </c>
      <c r="B9" s="104" t="s">
        <v>240</v>
      </c>
      <c r="C9" s="140" t="s">
        <v>241</v>
      </c>
      <c r="D9" s="103">
        <v>11906.24</v>
      </c>
      <c r="E9" s="260">
        <f t="shared" si="0"/>
        <v>358687.38624</v>
      </c>
      <c r="F9" s="101" t="s">
        <v>242</v>
      </c>
      <c r="G9" s="102">
        <v>13126.17</v>
      </c>
      <c r="H9" s="100">
        <f t="shared" si="1"/>
        <v>395438.99742</v>
      </c>
    </row>
    <row r="10" spans="1:8" s="194" customFormat="1" ht="60" customHeight="1" thickBot="1">
      <c r="A10" s="98">
        <v>4</v>
      </c>
      <c r="B10" s="104" t="s">
        <v>243</v>
      </c>
      <c r="C10" s="140" t="s">
        <v>244</v>
      </c>
      <c r="D10" s="103">
        <v>3983.27</v>
      </c>
      <c r="E10" s="260">
        <f t="shared" si="0"/>
        <v>119999.99202</v>
      </c>
      <c r="F10" s="101" t="s">
        <v>245</v>
      </c>
      <c r="G10" s="102">
        <v>4638</v>
      </c>
      <c r="H10" s="100">
        <f t="shared" si="1"/>
        <v>139724.388</v>
      </c>
    </row>
    <row r="11" spans="1:8" s="194" customFormat="1" ht="171.75" customHeight="1" thickBot="1">
      <c r="A11" s="98">
        <v>5</v>
      </c>
      <c r="B11" s="104" t="s">
        <v>201</v>
      </c>
      <c r="C11" s="140" t="s">
        <v>246</v>
      </c>
      <c r="D11" s="103">
        <v>10436.12</v>
      </c>
      <c r="E11" s="260">
        <f t="shared" si="0"/>
        <v>314398.55112</v>
      </c>
      <c r="F11" s="101" t="s">
        <v>247</v>
      </c>
      <c r="G11" s="102">
        <v>11690</v>
      </c>
      <c r="H11" s="100">
        <f t="shared" si="1"/>
        <v>352172.94</v>
      </c>
    </row>
    <row r="12" spans="1:8" ht="70.5" customHeight="1" thickBot="1">
      <c r="A12" s="98">
        <v>6</v>
      </c>
      <c r="B12" s="104" t="s">
        <v>248</v>
      </c>
      <c r="C12" s="140" t="s">
        <v>249</v>
      </c>
      <c r="D12" s="99">
        <v>7275.66</v>
      </c>
      <c r="E12" s="260">
        <f t="shared" si="0"/>
        <v>219186.53316</v>
      </c>
      <c r="F12" s="101" t="s">
        <v>250</v>
      </c>
      <c r="G12" s="208">
        <v>7802.23</v>
      </c>
      <c r="H12" s="100">
        <f t="shared" si="1"/>
        <v>235049.98098</v>
      </c>
    </row>
    <row r="13" spans="1:8" s="194" customFormat="1" ht="45.75" customHeight="1">
      <c r="A13" s="98">
        <v>7</v>
      </c>
      <c r="B13" s="104" t="s">
        <v>251</v>
      </c>
      <c r="C13" s="140" t="s">
        <v>252</v>
      </c>
      <c r="D13" s="262">
        <v>5515.32</v>
      </c>
      <c r="E13" s="260">
        <f t="shared" si="0"/>
        <v>166154.53032</v>
      </c>
      <c r="F13" s="101" t="s">
        <v>253</v>
      </c>
      <c r="G13" s="208">
        <v>6348.5</v>
      </c>
      <c r="H13" s="100">
        <f t="shared" si="1"/>
        <v>191254.91100000002</v>
      </c>
    </row>
    <row r="14" spans="1:8" ht="19.5" thickBot="1">
      <c r="A14" s="263"/>
      <c r="B14" s="264"/>
      <c r="C14" s="265" t="s">
        <v>487</v>
      </c>
      <c r="D14" s="266"/>
      <c r="E14" s="266"/>
      <c r="F14" s="266"/>
      <c r="G14" s="267">
        <f>SUM(G7:G13)</f>
        <v>69355.04</v>
      </c>
      <c r="H14" s="268">
        <f t="shared" si="1"/>
        <v>2089389.93504</v>
      </c>
    </row>
    <row r="15" spans="1:8" ht="13.5" customHeight="1">
      <c r="A15" s="47" t="s">
        <v>488</v>
      </c>
      <c r="C15" s="215"/>
      <c r="D15" s="216"/>
      <c r="E15" s="216"/>
      <c r="F15" s="216"/>
      <c r="G15" s="217"/>
      <c r="H15" s="218"/>
    </row>
    <row r="16" ht="13.5" customHeight="1">
      <c r="A16" s="52" t="s">
        <v>489</v>
      </c>
    </row>
    <row r="17" ht="13.5" customHeight="1">
      <c r="A17" s="52" t="s">
        <v>490</v>
      </c>
    </row>
    <row r="18" ht="13.5" customHeight="1">
      <c r="A18" s="7" t="s">
        <v>491</v>
      </c>
    </row>
    <row r="19" ht="13.5">
      <c r="A19" s="59" t="s">
        <v>492</v>
      </c>
    </row>
  </sheetData>
  <mergeCells count="2">
    <mergeCell ref="D5:E5"/>
    <mergeCell ref="G5:H5"/>
  </mergeCells>
  <printOptions/>
  <pageMargins left="0.75" right="0.75" top="1" bottom="1" header="0.4921259845" footer="0.4921259845"/>
  <pageSetup horizontalDpi="600" verticalDpi="600" orientation="landscape" paperSize="9" r:id="rId1"/>
  <headerFooter alignWithMargins="0">
    <oddHeader>&amp;LMajetková komsia 23.03.2009&amp;RPríloha č. 13
k informácii do vlády- 1.polrok 2009</oddHeader>
  </headerFooter>
</worksheet>
</file>

<file path=xl/worksheets/sheet14.xml><?xml version="1.0" encoding="utf-8"?>
<worksheet xmlns="http://schemas.openxmlformats.org/spreadsheetml/2006/main" xmlns:r="http://schemas.openxmlformats.org/officeDocument/2006/relationships">
  <dimension ref="A1:H21"/>
  <sheetViews>
    <sheetView workbookViewId="0" topLeftCell="A1">
      <selection activeCell="B5" sqref="B5"/>
    </sheetView>
  </sheetViews>
  <sheetFormatPr defaultColWidth="9.140625" defaultRowHeight="12.75"/>
  <cols>
    <col min="1" max="1" width="4.57421875" style="186" customWidth="1"/>
    <col min="2" max="2" width="16.00390625" style="0" customWidth="1"/>
    <col min="3" max="3" width="33.140625" style="0" customWidth="1"/>
    <col min="4" max="4" width="11.7109375" style="220" customWidth="1"/>
    <col min="5" max="5" width="9.00390625" style="186" customWidth="1"/>
    <col min="6" max="6" width="20.28125" style="220" customWidth="1"/>
    <col min="7" max="7" width="12.57421875" style="220" customWidth="1"/>
    <col min="8" max="8" width="12.00390625" style="186" customWidth="1"/>
    <col min="9" max="9" width="9.421875" style="0" customWidth="1"/>
  </cols>
  <sheetData>
    <row r="1" ht="18.75">
      <c r="C1" s="219"/>
    </row>
    <row r="2" ht="13.5">
      <c r="A2" s="8" t="s">
        <v>468</v>
      </c>
    </row>
    <row r="3" spans="1:3" ht="13.5">
      <c r="A3" s="8" t="s">
        <v>469</v>
      </c>
      <c r="C3" s="221"/>
    </row>
    <row r="4" spans="1:5" ht="15.75">
      <c r="A4" s="222"/>
      <c r="C4" s="223"/>
      <c r="E4" s="220"/>
    </row>
    <row r="5" spans="1:5" ht="15.75">
      <c r="A5" s="222"/>
      <c r="E5" s="220"/>
    </row>
    <row r="6" ht="14.25" customHeight="1"/>
    <row r="7" spans="1:8" ht="58.5" customHeight="1">
      <c r="A7" s="101" t="s">
        <v>185</v>
      </c>
      <c r="B7" s="269" t="s">
        <v>56</v>
      </c>
      <c r="C7" s="269" t="s">
        <v>57</v>
      </c>
      <c r="D7" s="562" t="s">
        <v>473</v>
      </c>
      <c r="E7" s="589"/>
      <c r="F7" s="269" t="s">
        <v>474</v>
      </c>
      <c r="G7" s="590" t="s">
        <v>475</v>
      </c>
      <c r="H7" s="591"/>
    </row>
    <row r="8" spans="1:8" ht="18.75" customHeight="1">
      <c r="A8" s="101"/>
      <c r="B8" s="270"/>
      <c r="C8" s="270"/>
      <c r="D8" s="271" t="s">
        <v>476</v>
      </c>
      <c r="E8" s="270" t="s">
        <v>477</v>
      </c>
      <c r="F8" s="272"/>
      <c r="G8" s="249" t="s">
        <v>476</v>
      </c>
      <c r="H8" s="273" t="s">
        <v>58</v>
      </c>
    </row>
    <row r="9" spans="1:8" s="194" customFormat="1" ht="125.25" customHeight="1">
      <c r="A9" s="98">
        <v>1</v>
      </c>
      <c r="B9" s="104" t="s">
        <v>254</v>
      </c>
      <c r="C9" s="140" t="s">
        <v>255</v>
      </c>
      <c r="D9" s="208">
        <v>16786.58</v>
      </c>
      <c r="E9" s="100">
        <f>D9*30.126</f>
        <v>505712.50908000005</v>
      </c>
      <c r="F9" s="274" t="s">
        <v>256</v>
      </c>
      <c r="G9" s="275">
        <v>25152</v>
      </c>
      <c r="H9" s="136">
        <f>G9*30.126</f>
        <v>757729.152</v>
      </c>
    </row>
    <row r="10" spans="1:8" s="194" customFormat="1" ht="75" customHeight="1">
      <c r="A10" s="107">
        <v>2</v>
      </c>
      <c r="B10" s="104" t="s">
        <v>257</v>
      </c>
      <c r="C10" s="140" t="s">
        <v>258</v>
      </c>
      <c r="D10" s="102">
        <v>3226.3</v>
      </c>
      <c r="E10" s="100">
        <f>D10*30.126</f>
        <v>97195.51380000002</v>
      </c>
      <c r="F10" s="101" t="s">
        <v>259</v>
      </c>
      <c r="G10" s="102">
        <v>3750.91</v>
      </c>
      <c r="H10" s="136">
        <f aca="true" t="shared" si="0" ref="H10:H16">G10*30.126</f>
        <v>112999.91466</v>
      </c>
    </row>
    <row r="11" spans="1:8" s="194" customFormat="1" ht="50.25" customHeight="1">
      <c r="A11" s="98">
        <v>3</v>
      </c>
      <c r="B11" s="104" t="s">
        <v>260</v>
      </c>
      <c r="C11" s="140" t="s">
        <v>261</v>
      </c>
      <c r="D11" s="249">
        <v>248.05</v>
      </c>
      <c r="E11" s="100">
        <f>D11*30.126</f>
        <v>7472.7543000000005</v>
      </c>
      <c r="F11" s="101" t="s">
        <v>262</v>
      </c>
      <c r="G11" s="102">
        <v>1010</v>
      </c>
      <c r="H11" s="136">
        <f t="shared" si="0"/>
        <v>30427.260000000002</v>
      </c>
    </row>
    <row r="12" spans="1:8" s="194" customFormat="1" ht="103.5" customHeight="1">
      <c r="A12" s="109">
        <v>4</v>
      </c>
      <c r="B12" s="183" t="s">
        <v>263</v>
      </c>
      <c r="C12" s="171" t="s">
        <v>264</v>
      </c>
      <c r="D12" s="276">
        <v>1923.68</v>
      </c>
      <c r="E12" s="100">
        <f>D12*30.126</f>
        <v>57952.78368000001</v>
      </c>
      <c r="F12" s="250" t="s">
        <v>265</v>
      </c>
      <c r="G12" s="276">
        <v>2556</v>
      </c>
      <c r="H12" s="179">
        <f t="shared" si="0"/>
        <v>77002.056</v>
      </c>
    </row>
    <row r="13" spans="1:8" s="194" customFormat="1" ht="361.5" customHeight="1">
      <c r="A13" s="277">
        <v>5</v>
      </c>
      <c r="B13" s="183" t="s">
        <v>266</v>
      </c>
      <c r="C13" s="171" t="s">
        <v>267</v>
      </c>
      <c r="D13" s="276">
        <v>65840.8</v>
      </c>
      <c r="E13" s="112">
        <f>D13*30.126</f>
        <v>1983519.9408000002</v>
      </c>
      <c r="F13" s="250" t="s">
        <v>268</v>
      </c>
      <c r="G13" s="276">
        <v>82984.8</v>
      </c>
      <c r="H13" s="179">
        <f t="shared" si="0"/>
        <v>2500000.0848000003</v>
      </c>
    </row>
    <row r="14" spans="1:8" s="194" customFormat="1" ht="409.5" customHeight="1">
      <c r="A14" s="278"/>
      <c r="B14" s="155"/>
      <c r="C14" s="278" t="s">
        <v>269</v>
      </c>
      <c r="D14" s="279"/>
      <c r="E14" s="280"/>
      <c r="F14" s="279"/>
      <c r="G14" s="159"/>
      <c r="H14" s="160"/>
    </row>
    <row r="15" spans="1:8" s="194" customFormat="1" ht="307.5" customHeight="1" thickBot="1">
      <c r="A15" s="201"/>
      <c r="B15" s="164"/>
      <c r="C15" s="278" t="s">
        <v>270</v>
      </c>
      <c r="D15" s="279"/>
      <c r="E15" s="278"/>
      <c r="F15" s="279"/>
      <c r="G15" s="159"/>
      <c r="H15" s="160"/>
    </row>
    <row r="16" spans="1:8" ht="23.25" customHeight="1" thickBot="1">
      <c r="A16" s="263"/>
      <c r="B16" s="264"/>
      <c r="C16" s="281" t="s">
        <v>487</v>
      </c>
      <c r="D16" s="282"/>
      <c r="E16" s="283"/>
      <c r="F16" s="282"/>
      <c r="G16" s="284">
        <f>SUM(G9,G10,G11,G12,G13)</f>
        <v>115453.71</v>
      </c>
      <c r="H16" s="285">
        <f t="shared" si="0"/>
        <v>3478158.4674600004</v>
      </c>
    </row>
    <row r="17" ht="13.5" customHeight="1">
      <c r="A17" s="47" t="s">
        <v>488</v>
      </c>
    </row>
    <row r="18" ht="13.5" customHeight="1">
      <c r="A18" s="52" t="s">
        <v>489</v>
      </c>
    </row>
    <row r="19" ht="13.5" customHeight="1">
      <c r="A19" s="52" t="s">
        <v>490</v>
      </c>
    </row>
    <row r="20" ht="13.5" customHeight="1">
      <c r="A20" s="7" t="s">
        <v>491</v>
      </c>
    </row>
    <row r="21" ht="13.5" customHeight="1">
      <c r="A21" s="59" t="s">
        <v>492</v>
      </c>
    </row>
    <row r="22" ht="30" customHeight="1"/>
    <row r="23" ht="30" customHeight="1"/>
    <row r="24" ht="30" customHeight="1"/>
    <row r="25" ht="30" customHeight="1"/>
  </sheetData>
  <mergeCells count="2">
    <mergeCell ref="D7:E7"/>
    <mergeCell ref="G7:H7"/>
  </mergeCells>
  <printOptions/>
  <pageMargins left="0.75" right="0.75" top="1" bottom="1" header="0.4921259845" footer="0.4921259845"/>
  <pageSetup horizontalDpi="600" verticalDpi="600" orientation="landscape" paperSize="9" r:id="rId1"/>
  <headerFooter alignWithMargins="0">
    <oddHeader>&amp;LMajetková komisia 25.03.2009&amp;RPríloha č . 14
k informácii do vlády- 1. polrok 2009</oddHeader>
  </headerFooter>
</worksheet>
</file>

<file path=xl/worksheets/sheet15.xml><?xml version="1.0" encoding="utf-8"?>
<worksheet xmlns="http://schemas.openxmlformats.org/spreadsheetml/2006/main" xmlns:r="http://schemas.openxmlformats.org/officeDocument/2006/relationships">
  <dimension ref="A1:H16"/>
  <sheetViews>
    <sheetView workbookViewId="0" topLeftCell="A1">
      <selection activeCell="K11" sqref="K11"/>
    </sheetView>
  </sheetViews>
  <sheetFormatPr defaultColWidth="9.140625" defaultRowHeight="12.75"/>
  <cols>
    <col min="1" max="1" width="5.28125" style="1" customWidth="1"/>
    <col min="2" max="2" width="11.28125" style="1" customWidth="1"/>
    <col min="3" max="3" width="18.8515625" style="2" customWidth="1"/>
    <col min="4" max="5" width="12.7109375" style="4" customWidth="1"/>
    <col min="6" max="6" width="24.8515625" style="65" customWidth="1"/>
    <col min="7" max="7" width="12.7109375" style="64" customWidth="1"/>
    <col min="8" max="8" width="12.00390625" style="94" customWidth="1"/>
    <col min="9" max="16384" width="9.140625" style="28" customWidth="1"/>
  </cols>
  <sheetData>
    <row r="1" spans="4:5" ht="18.75">
      <c r="D1" s="286"/>
      <c r="E1" s="286"/>
    </row>
    <row r="2" ht="13.5">
      <c r="A2" s="8" t="s">
        <v>493</v>
      </c>
    </row>
    <row r="3" spans="1:2" ht="15.75">
      <c r="A3" s="8" t="s">
        <v>469</v>
      </c>
      <c r="B3" s="9"/>
    </row>
    <row r="4" spans="1:2" ht="15.75">
      <c r="A4" s="9"/>
      <c r="B4" s="9"/>
    </row>
    <row r="5" ht="14.25" thickBot="1"/>
    <row r="6" spans="1:8" ht="65.25" customHeight="1">
      <c r="A6" s="10" t="s">
        <v>100</v>
      </c>
      <c r="B6" s="10" t="s">
        <v>494</v>
      </c>
      <c r="C6" s="11" t="s">
        <v>101</v>
      </c>
      <c r="D6" s="578" t="s">
        <v>271</v>
      </c>
      <c r="E6" s="579"/>
      <c r="F6" s="11" t="s">
        <v>474</v>
      </c>
      <c r="G6" s="582" t="s">
        <v>102</v>
      </c>
      <c r="H6" s="583"/>
    </row>
    <row r="7" spans="1:8" ht="14.25" thickBot="1">
      <c r="A7" s="119"/>
      <c r="B7" s="119"/>
      <c r="C7" s="243"/>
      <c r="D7" s="121" t="s">
        <v>476</v>
      </c>
      <c r="E7" s="122" t="s">
        <v>477</v>
      </c>
      <c r="F7" s="119"/>
      <c r="G7" s="287" t="s">
        <v>476</v>
      </c>
      <c r="H7" s="246" t="s">
        <v>477</v>
      </c>
    </row>
    <row r="8" spans="1:8" ht="33.75" customHeight="1">
      <c r="A8" s="201">
        <v>1</v>
      </c>
      <c r="B8" s="201" t="s">
        <v>103</v>
      </c>
      <c r="C8" s="247" t="s">
        <v>272</v>
      </c>
      <c r="D8" s="248">
        <v>1525</v>
      </c>
      <c r="E8" s="168">
        <f>D8*30.126</f>
        <v>45942.15</v>
      </c>
      <c r="F8" s="205" t="s">
        <v>273</v>
      </c>
      <c r="G8" s="165">
        <v>3931</v>
      </c>
      <c r="H8" s="204">
        <f>G8*30.126</f>
        <v>118425.30600000001</v>
      </c>
    </row>
    <row r="9" spans="1:8" ht="24" customHeight="1">
      <c r="A9" s="98">
        <v>2</v>
      </c>
      <c r="B9" s="98" t="s">
        <v>103</v>
      </c>
      <c r="C9" s="104" t="s">
        <v>274</v>
      </c>
      <c r="D9" s="103">
        <v>2419</v>
      </c>
      <c r="E9" s="136">
        <f>D9*30.126</f>
        <v>72874.79400000001</v>
      </c>
      <c r="F9" s="288" t="s">
        <v>275</v>
      </c>
      <c r="G9" s="102">
        <v>3458</v>
      </c>
      <c r="H9" s="100">
        <f>G9*30.126</f>
        <v>104175.708</v>
      </c>
    </row>
    <row r="10" spans="1:8" s="38" customFormat="1" ht="32.25" customHeight="1" thickBot="1">
      <c r="A10" s="277">
        <v>3</v>
      </c>
      <c r="B10" s="98" t="s">
        <v>103</v>
      </c>
      <c r="C10" s="289" t="s">
        <v>104</v>
      </c>
      <c r="D10" s="290">
        <v>1540.13</v>
      </c>
      <c r="E10" s="136">
        <f>D10*30.126</f>
        <v>46397.95638</v>
      </c>
      <c r="F10" s="291" t="s">
        <v>276</v>
      </c>
      <c r="G10" s="232">
        <v>1923.26</v>
      </c>
      <c r="H10" s="292">
        <f>G10*30.126</f>
        <v>57940.13076</v>
      </c>
    </row>
    <row r="11" spans="1:8" ht="15.75" thickBot="1">
      <c r="A11" s="293"/>
      <c r="B11" s="113"/>
      <c r="C11" s="294" t="s">
        <v>487</v>
      </c>
      <c r="D11" s="295"/>
      <c r="E11" s="295"/>
      <c r="F11" s="296"/>
      <c r="G11" s="297">
        <f>SUM(G8:G10)</f>
        <v>9312.26</v>
      </c>
      <c r="H11" s="298">
        <f>G11*30.126</f>
        <v>280541.14476</v>
      </c>
    </row>
    <row r="12" ht="13.5">
      <c r="A12" s="47" t="s">
        <v>488</v>
      </c>
    </row>
    <row r="13" ht="13.5">
      <c r="A13" s="52" t="s">
        <v>489</v>
      </c>
    </row>
    <row r="14" ht="13.5">
      <c r="A14" s="52" t="s">
        <v>490</v>
      </c>
    </row>
    <row r="15" ht="13.5">
      <c r="A15" s="7" t="s">
        <v>491</v>
      </c>
    </row>
    <row r="16" ht="13.5">
      <c r="A16" s="59" t="s">
        <v>492</v>
      </c>
    </row>
  </sheetData>
  <mergeCells count="2">
    <mergeCell ref="D6:E6"/>
    <mergeCell ref="G6:H6"/>
  </mergeCells>
  <printOptions/>
  <pageMargins left="0.75" right="0.75" top="1" bottom="1" header="0.4921259845" footer="0.4921259845"/>
  <pageSetup horizontalDpi="600" verticalDpi="600" orientation="landscape" paperSize="9" r:id="rId1"/>
  <headerFooter alignWithMargins="0">
    <oddHeader>&amp;LMajetková komisia 25.03.2009&amp;RPríloha č. 15
k informácii do vlády- 1. polrok 2009</oddHeader>
  </headerFooter>
</worksheet>
</file>

<file path=xl/worksheets/sheet16.xml><?xml version="1.0" encoding="utf-8"?>
<worksheet xmlns="http://schemas.openxmlformats.org/spreadsheetml/2006/main" xmlns:r="http://schemas.openxmlformats.org/officeDocument/2006/relationships">
  <dimension ref="A1:H29"/>
  <sheetViews>
    <sheetView workbookViewId="0" topLeftCell="A1">
      <selection activeCell="B6" sqref="B6"/>
    </sheetView>
  </sheetViews>
  <sheetFormatPr defaultColWidth="9.140625" defaultRowHeight="12.75"/>
  <cols>
    <col min="1" max="1" width="4.140625" style="142" customWidth="1"/>
    <col min="2" max="2" width="14.00390625" style="142" customWidth="1"/>
    <col min="3" max="3" width="46.421875" style="142" customWidth="1"/>
    <col min="4" max="5" width="10.421875" style="299" customWidth="1"/>
    <col min="6" max="6" width="13.28125" style="142" customWidth="1"/>
    <col min="7" max="7" width="13.57421875" style="162" customWidth="1"/>
    <col min="8" max="8" width="13.57421875" style="300" customWidth="1"/>
    <col min="9" max="16384" width="9.140625" style="162" customWidth="1"/>
  </cols>
  <sheetData>
    <row r="1" ht="25.5" customHeight="1">
      <c r="C1" s="3"/>
    </row>
    <row r="2" ht="15">
      <c r="A2" s="8" t="s">
        <v>493</v>
      </c>
    </row>
    <row r="3" ht="15">
      <c r="A3" s="8" t="s">
        <v>469</v>
      </c>
    </row>
    <row r="4" ht="15">
      <c r="A4" s="301"/>
    </row>
    <row r="5" ht="15.75" thickBot="1"/>
    <row r="6" spans="1:8" s="305" customFormat="1" ht="59.25" customHeight="1">
      <c r="A6" s="302" t="s">
        <v>470</v>
      </c>
      <c r="B6" s="225" t="s">
        <v>471</v>
      </c>
      <c r="C6" s="304" t="s">
        <v>472</v>
      </c>
      <c r="D6" s="592" t="s">
        <v>473</v>
      </c>
      <c r="E6" s="593"/>
      <c r="F6" s="304" t="s">
        <v>474</v>
      </c>
      <c r="G6" s="557" t="s">
        <v>40</v>
      </c>
      <c r="H6" s="594"/>
    </row>
    <row r="7" spans="1:8" s="305" customFormat="1" ht="15.75" thickBot="1">
      <c r="A7" s="306"/>
      <c r="B7" s="291"/>
      <c r="C7" s="307"/>
      <c r="D7" s="308" t="s">
        <v>93</v>
      </c>
      <c r="E7" s="309" t="s">
        <v>477</v>
      </c>
      <c r="F7" s="307"/>
      <c r="G7" s="308" t="s">
        <v>93</v>
      </c>
      <c r="H7" s="310" t="s">
        <v>477</v>
      </c>
    </row>
    <row r="8" spans="1:8" ht="107.25" customHeight="1">
      <c r="A8" s="247">
        <v>1</v>
      </c>
      <c r="B8" s="164" t="s">
        <v>277</v>
      </c>
      <c r="C8" s="311" t="s">
        <v>278</v>
      </c>
      <c r="D8" s="165">
        <v>291.62</v>
      </c>
      <c r="E8" s="168">
        <f>D8*30.126</f>
        <v>8785.34412</v>
      </c>
      <c r="F8" s="166" t="s">
        <v>279</v>
      </c>
      <c r="G8" s="165">
        <v>891.89</v>
      </c>
      <c r="H8" s="168">
        <f aca="true" t="shared" si="0" ref="H8:H16">G8*30.126</f>
        <v>26869.07814</v>
      </c>
    </row>
    <row r="9" spans="1:8" ht="90.75" customHeight="1">
      <c r="A9" s="106">
        <v>2</v>
      </c>
      <c r="B9" s="104" t="s">
        <v>280</v>
      </c>
      <c r="C9" s="312" t="s">
        <v>281</v>
      </c>
      <c r="D9" s="102">
        <v>150.57</v>
      </c>
      <c r="E9" s="168">
        <f aca="true" t="shared" si="1" ref="E9:E15">D9*30.126</f>
        <v>4536.07182</v>
      </c>
      <c r="F9" s="105" t="s">
        <v>282</v>
      </c>
      <c r="G9" s="102">
        <v>761.83</v>
      </c>
      <c r="H9" s="136">
        <f t="shared" si="0"/>
        <v>22950.890580000003</v>
      </c>
    </row>
    <row r="10" spans="1:8" ht="57">
      <c r="A10" s="106">
        <v>3</v>
      </c>
      <c r="B10" s="104" t="s">
        <v>283</v>
      </c>
      <c r="C10" s="312" t="s">
        <v>284</v>
      </c>
      <c r="D10" s="102">
        <v>2011.22</v>
      </c>
      <c r="E10" s="168">
        <f t="shared" si="1"/>
        <v>60590.01372</v>
      </c>
      <c r="F10" s="105" t="s">
        <v>285</v>
      </c>
      <c r="G10" s="102">
        <v>2977.96</v>
      </c>
      <c r="H10" s="136">
        <f t="shared" si="0"/>
        <v>89714.02296</v>
      </c>
    </row>
    <row r="11" spans="1:8" ht="108" customHeight="1">
      <c r="A11" s="106">
        <v>4</v>
      </c>
      <c r="B11" s="104" t="s">
        <v>286</v>
      </c>
      <c r="C11" s="312" t="s">
        <v>287</v>
      </c>
      <c r="D11" s="102">
        <v>8153</v>
      </c>
      <c r="E11" s="136">
        <f t="shared" si="1"/>
        <v>245617.27800000002</v>
      </c>
      <c r="F11" s="105" t="s">
        <v>288</v>
      </c>
      <c r="G11" s="102">
        <v>8851</v>
      </c>
      <c r="H11" s="136">
        <f t="shared" si="0"/>
        <v>266645.226</v>
      </c>
    </row>
    <row r="12" spans="1:8" ht="67.5" customHeight="1">
      <c r="A12" s="106">
        <v>5</v>
      </c>
      <c r="B12" s="104" t="s">
        <v>289</v>
      </c>
      <c r="C12" s="312" t="s">
        <v>290</v>
      </c>
      <c r="D12" s="133">
        <v>3937.47</v>
      </c>
      <c r="E12" s="168">
        <f t="shared" si="1"/>
        <v>118620.22121999999</v>
      </c>
      <c r="F12" s="313" t="s">
        <v>291</v>
      </c>
      <c r="G12" s="133">
        <v>4912</v>
      </c>
      <c r="H12" s="314">
        <f t="shared" si="0"/>
        <v>147978.912</v>
      </c>
    </row>
    <row r="13" spans="1:8" ht="122.25" customHeight="1">
      <c r="A13" s="106">
        <v>6</v>
      </c>
      <c r="B13" s="104" t="s">
        <v>292</v>
      </c>
      <c r="C13" s="315" t="s">
        <v>293</v>
      </c>
      <c r="D13" s="133">
        <v>14917.79</v>
      </c>
      <c r="E13" s="168">
        <f t="shared" si="1"/>
        <v>449413.34154000005</v>
      </c>
      <c r="F13" s="313" t="s">
        <v>294</v>
      </c>
      <c r="G13" s="133">
        <v>15850</v>
      </c>
      <c r="H13" s="314">
        <f t="shared" si="0"/>
        <v>477497.10000000003</v>
      </c>
    </row>
    <row r="14" spans="1:8" ht="25.5" customHeight="1">
      <c r="A14" s="316"/>
      <c r="B14" s="317"/>
      <c r="C14" s="318"/>
      <c r="D14" s="319"/>
      <c r="E14" s="320"/>
      <c r="F14" s="321"/>
      <c r="G14" s="322"/>
      <c r="H14" s="323"/>
    </row>
    <row r="15" spans="1:8" ht="153" customHeight="1" thickBot="1">
      <c r="A15" s="106">
        <v>7</v>
      </c>
      <c r="B15" s="104" t="s">
        <v>295</v>
      </c>
      <c r="C15" s="324" t="s">
        <v>296</v>
      </c>
      <c r="D15" s="325">
        <v>8943.78</v>
      </c>
      <c r="E15" s="326">
        <f t="shared" si="1"/>
        <v>269440.31628</v>
      </c>
      <c r="F15" s="327" t="s">
        <v>297</v>
      </c>
      <c r="G15" s="328">
        <v>10035</v>
      </c>
      <c r="H15" s="329">
        <f t="shared" si="0"/>
        <v>302314.41000000003</v>
      </c>
    </row>
    <row r="16" spans="1:8" ht="21.75" customHeight="1" thickBot="1">
      <c r="A16" s="143"/>
      <c r="B16" s="143"/>
      <c r="C16" s="330" t="s">
        <v>184</v>
      </c>
      <c r="D16" s="331"/>
      <c r="E16" s="331"/>
      <c r="F16" s="332"/>
      <c r="G16" s="333">
        <f>SUM(G8,G9,G10,G11,G12,G13,G15)</f>
        <v>44279.68</v>
      </c>
      <c r="H16" s="334">
        <f t="shared" si="0"/>
        <v>1333969.63968</v>
      </c>
    </row>
    <row r="17" spans="1:8" ht="13.5" customHeight="1">
      <c r="A17" s="47" t="s">
        <v>488</v>
      </c>
      <c r="B17" s="143"/>
      <c r="C17" s="335"/>
      <c r="D17" s="336"/>
      <c r="E17" s="336"/>
      <c r="F17" s="143"/>
      <c r="G17" s="264"/>
      <c r="H17" s="337"/>
    </row>
    <row r="18" spans="1:8" ht="13.5" customHeight="1">
      <c r="A18" s="52" t="s">
        <v>489</v>
      </c>
      <c r="B18" s="143"/>
      <c r="C18" s="338"/>
      <c r="D18" s="336"/>
      <c r="E18" s="336"/>
      <c r="F18" s="143"/>
      <c r="G18" s="264"/>
      <c r="H18" s="337"/>
    </row>
    <row r="19" spans="1:8" ht="13.5" customHeight="1">
      <c r="A19" s="52" t="s">
        <v>490</v>
      </c>
      <c r="B19" s="143"/>
      <c r="C19" s="339"/>
      <c r="D19" s="336"/>
      <c r="E19" s="336"/>
      <c r="F19" s="143"/>
      <c r="G19" s="264"/>
      <c r="H19" s="337"/>
    </row>
    <row r="20" spans="1:8" ht="13.5" customHeight="1">
      <c r="A20" s="7" t="s">
        <v>491</v>
      </c>
      <c r="B20" s="143"/>
      <c r="C20" s="339"/>
      <c r="D20" s="336"/>
      <c r="E20" s="336"/>
      <c r="F20" s="143"/>
      <c r="G20" s="264"/>
      <c r="H20" s="337"/>
    </row>
    <row r="21" spans="1:8" ht="15">
      <c r="A21" s="59" t="s">
        <v>492</v>
      </c>
      <c r="B21" s="143"/>
      <c r="C21" s="339"/>
      <c r="D21" s="336"/>
      <c r="E21" s="336"/>
      <c r="F21" s="143"/>
      <c r="G21" s="264"/>
      <c r="H21" s="337"/>
    </row>
    <row r="22" spans="1:8" ht="15">
      <c r="A22" s="143"/>
      <c r="B22" s="143"/>
      <c r="C22" s="338"/>
      <c r="D22" s="336"/>
      <c r="E22" s="336"/>
      <c r="F22" s="143"/>
      <c r="G22" s="264"/>
      <c r="H22" s="337"/>
    </row>
    <row r="23" spans="1:8" ht="15">
      <c r="A23" s="143"/>
      <c r="B23" s="143"/>
      <c r="C23" s="335"/>
      <c r="D23" s="336"/>
      <c r="E23" s="336"/>
      <c r="F23" s="143"/>
      <c r="G23" s="264"/>
      <c r="H23" s="337"/>
    </row>
    <row r="24" spans="1:8" ht="15">
      <c r="A24" s="143"/>
      <c r="B24" s="143"/>
      <c r="C24" s="143"/>
      <c r="D24" s="336"/>
      <c r="E24" s="336"/>
      <c r="F24" s="143"/>
      <c r="G24" s="264"/>
      <c r="H24" s="337"/>
    </row>
    <row r="25" spans="1:8" ht="18.75">
      <c r="A25" s="143"/>
      <c r="B25" s="340"/>
      <c r="C25" s="143"/>
      <c r="D25" s="336"/>
      <c r="E25" s="336"/>
      <c r="F25" s="340"/>
      <c r="G25" s="341"/>
      <c r="H25" s="337"/>
    </row>
    <row r="26" spans="1:8" ht="18.75">
      <c r="A26" s="143"/>
      <c r="B26" s="342"/>
      <c r="C26" s="143"/>
      <c r="D26" s="336"/>
      <c r="E26" s="336"/>
      <c r="F26" s="343"/>
      <c r="G26" s="344"/>
      <c r="H26" s="345"/>
    </row>
    <row r="27" spans="1:8" ht="24.75" customHeight="1">
      <c r="A27" s="143"/>
      <c r="B27" s="143"/>
      <c r="C27" s="340"/>
      <c r="D27" s="346"/>
      <c r="E27" s="346"/>
      <c r="F27" s="340"/>
      <c r="G27" s="347"/>
      <c r="H27" s="348"/>
    </row>
    <row r="28" spans="1:8" ht="18.75">
      <c r="A28" s="143"/>
      <c r="B28" s="143"/>
      <c r="C28" s="340"/>
      <c r="D28" s="346"/>
      <c r="E28" s="346"/>
      <c r="F28" s="340"/>
      <c r="G28" s="349"/>
      <c r="H28" s="350"/>
    </row>
    <row r="29" ht="18.75">
      <c r="H29" s="351"/>
    </row>
  </sheetData>
  <mergeCells count="2">
    <mergeCell ref="D6:E6"/>
    <mergeCell ref="G6:H6"/>
  </mergeCells>
  <printOptions/>
  <pageMargins left="0.75" right="0.75" top="1" bottom="1" header="0.4921259845" footer="0.4921259845"/>
  <pageSetup horizontalDpi="600" verticalDpi="600" orientation="landscape" paperSize="9" r:id="rId1"/>
  <headerFooter alignWithMargins="0">
    <oddHeader>&amp;LMajetková komisia 21.04.2009&amp;RPríloha č. 16
k informácii do vlády- 1. polrok 2009</oddHeader>
  </headerFooter>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C5" sqref="C5"/>
    </sheetView>
  </sheetViews>
  <sheetFormatPr defaultColWidth="9.140625" defaultRowHeight="12.75"/>
  <cols>
    <col min="1" max="1" width="5.28125" style="352" customWidth="1"/>
    <col min="2" max="2" width="10.421875" style="352" customWidth="1"/>
    <col min="3" max="3" width="20.140625" style="352" customWidth="1"/>
    <col min="4" max="4" width="15.28125" style="356" customWidth="1"/>
    <col min="5" max="5" width="15.28125" style="357" customWidth="1"/>
    <col min="6" max="6" width="19.421875" style="352" customWidth="1"/>
    <col min="7" max="7" width="14.8515625" style="354" customWidth="1"/>
    <col min="8" max="8" width="12.421875" style="355" customWidth="1"/>
    <col min="9" max="16384" width="9.140625" style="352" customWidth="1"/>
  </cols>
  <sheetData>
    <row r="1" spans="4:5" ht="18.75">
      <c r="D1" s="353"/>
      <c r="E1" s="353"/>
    </row>
    <row r="2" spans="1:2" ht="15.75">
      <c r="A2" s="8" t="s">
        <v>493</v>
      </c>
      <c r="B2" s="8"/>
    </row>
    <row r="3" spans="1:2" ht="15.75">
      <c r="A3" s="8" t="s">
        <v>469</v>
      </c>
      <c r="B3" s="8"/>
    </row>
    <row r="4" spans="1:8" ht="16.5" thickBot="1">
      <c r="A4" s="56"/>
      <c r="B4" s="56"/>
      <c r="C4" s="56"/>
      <c r="D4" s="358"/>
      <c r="E4" s="359"/>
      <c r="F4" s="56"/>
      <c r="G4" s="360"/>
      <c r="H4" s="55"/>
    </row>
    <row r="5" spans="1:8" s="364" customFormat="1" ht="15.75">
      <c r="A5" s="361" t="s">
        <v>470</v>
      </c>
      <c r="B5" s="362" t="s">
        <v>494</v>
      </c>
      <c r="C5" s="363" t="s">
        <v>298</v>
      </c>
      <c r="D5" s="595" t="s">
        <v>473</v>
      </c>
      <c r="E5" s="596"/>
      <c r="F5" s="363" t="s">
        <v>474</v>
      </c>
      <c r="G5" s="597" t="s">
        <v>475</v>
      </c>
      <c r="H5" s="587"/>
    </row>
    <row r="6" spans="1:8" s="371" customFormat="1" ht="16.5" thickBot="1">
      <c r="A6" s="365"/>
      <c r="B6" s="366"/>
      <c r="C6" s="367"/>
      <c r="D6" s="368" t="s">
        <v>93</v>
      </c>
      <c r="E6" s="369" t="s">
        <v>477</v>
      </c>
      <c r="F6" s="367"/>
      <c r="G6" s="368" t="s">
        <v>93</v>
      </c>
      <c r="H6" s="370" t="s">
        <v>477</v>
      </c>
    </row>
    <row r="7" spans="1:8" s="371" customFormat="1" ht="31.5">
      <c r="A7" s="372">
        <v>1</v>
      </c>
      <c r="B7" s="372" t="s">
        <v>103</v>
      </c>
      <c r="C7" s="373" t="s">
        <v>299</v>
      </c>
      <c r="D7" s="374">
        <v>965.18</v>
      </c>
      <c r="E7" s="375">
        <f>D7*30.126</f>
        <v>29077.01268</v>
      </c>
      <c r="F7" s="376" t="s">
        <v>300</v>
      </c>
      <c r="G7" s="377">
        <v>1272.39</v>
      </c>
      <c r="H7" s="375">
        <f>G7*30.126</f>
        <v>38332.021140000004</v>
      </c>
    </row>
    <row r="8" spans="1:8" s="371" customFormat="1" ht="47.25">
      <c r="A8" s="378">
        <v>2</v>
      </c>
      <c r="B8" s="372" t="s">
        <v>103</v>
      </c>
      <c r="C8" s="379" t="s">
        <v>299</v>
      </c>
      <c r="D8" s="380">
        <v>817.86</v>
      </c>
      <c r="E8" s="375">
        <f aca="true" t="shared" si="0" ref="E8:E25">D8*30.126</f>
        <v>24638.85036</v>
      </c>
      <c r="F8" s="381" t="s">
        <v>301</v>
      </c>
      <c r="G8" s="382">
        <v>1107.55</v>
      </c>
      <c r="H8" s="383">
        <f aca="true" t="shared" si="1" ref="H8:H25">G8*30.126</f>
        <v>33366.0513</v>
      </c>
    </row>
    <row r="9" spans="1:8" s="371" customFormat="1" ht="63">
      <c r="A9" s="378">
        <v>3</v>
      </c>
      <c r="B9" s="372" t="s">
        <v>103</v>
      </c>
      <c r="C9" s="379" t="s">
        <v>302</v>
      </c>
      <c r="D9" s="380">
        <v>3621</v>
      </c>
      <c r="E9" s="375">
        <f t="shared" si="0"/>
        <v>109086.246</v>
      </c>
      <c r="F9" s="381" t="s">
        <v>303</v>
      </c>
      <c r="G9" s="382">
        <v>5074</v>
      </c>
      <c r="H9" s="383">
        <f t="shared" si="1"/>
        <v>152859.324</v>
      </c>
    </row>
    <row r="10" spans="1:8" s="371" customFormat="1" ht="31.5">
      <c r="A10" s="378">
        <v>4</v>
      </c>
      <c r="B10" s="372" t="s">
        <v>103</v>
      </c>
      <c r="C10" s="379" t="s">
        <v>304</v>
      </c>
      <c r="D10" s="380">
        <v>487</v>
      </c>
      <c r="E10" s="375">
        <f t="shared" si="0"/>
        <v>14671.362000000001</v>
      </c>
      <c r="F10" s="381" t="s">
        <v>305</v>
      </c>
      <c r="G10" s="382">
        <v>736</v>
      </c>
      <c r="H10" s="383">
        <f t="shared" si="1"/>
        <v>22172.736</v>
      </c>
    </row>
    <row r="11" spans="1:8" s="371" customFormat="1" ht="31.5">
      <c r="A11" s="378">
        <v>5</v>
      </c>
      <c r="B11" s="372" t="s">
        <v>103</v>
      </c>
      <c r="C11" s="384" t="s">
        <v>306</v>
      </c>
      <c r="D11" s="380">
        <v>3059</v>
      </c>
      <c r="E11" s="375">
        <f t="shared" si="0"/>
        <v>92155.43400000001</v>
      </c>
      <c r="F11" s="381" t="s">
        <v>307</v>
      </c>
      <c r="G11" s="382">
        <v>5425</v>
      </c>
      <c r="H11" s="383">
        <f t="shared" si="1"/>
        <v>163433.55000000002</v>
      </c>
    </row>
    <row r="12" spans="1:11" s="371" customFormat="1" ht="47.25">
      <c r="A12" s="378">
        <v>6</v>
      </c>
      <c r="B12" s="372" t="s">
        <v>103</v>
      </c>
      <c r="C12" s="385" t="s">
        <v>308</v>
      </c>
      <c r="D12" s="380">
        <v>755.33</v>
      </c>
      <c r="E12" s="375">
        <f t="shared" si="0"/>
        <v>22755.071580000003</v>
      </c>
      <c r="F12" s="381" t="s">
        <v>309</v>
      </c>
      <c r="G12" s="382">
        <v>931.35</v>
      </c>
      <c r="H12" s="383">
        <f t="shared" si="1"/>
        <v>28057.850100000003</v>
      </c>
      <c r="K12" s="386"/>
    </row>
    <row r="13" spans="1:8" s="371" customFormat="1" ht="31.5">
      <c r="A13" s="378">
        <v>7</v>
      </c>
      <c r="B13" s="372" t="s">
        <v>103</v>
      </c>
      <c r="C13" s="384" t="s">
        <v>310</v>
      </c>
      <c r="D13" s="380">
        <v>680</v>
      </c>
      <c r="E13" s="375">
        <f t="shared" si="0"/>
        <v>20485.68</v>
      </c>
      <c r="F13" s="381" t="s">
        <v>311</v>
      </c>
      <c r="G13" s="382">
        <v>1048</v>
      </c>
      <c r="H13" s="383">
        <f t="shared" si="1"/>
        <v>31572.048000000003</v>
      </c>
    </row>
    <row r="14" spans="1:8" s="371" customFormat="1" ht="31.5">
      <c r="A14" s="378">
        <v>8</v>
      </c>
      <c r="B14" s="372" t="s">
        <v>103</v>
      </c>
      <c r="C14" s="384" t="s">
        <v>37</v>
      </c>
      <c r="D14" s="380">
        <v>340</v>
      </c>
      <c r="E14" s="375">
        <f t="shared" si="0"/>
        <v>10242.84</v>
      </c>
      <c r="F14" s="381" t="s">
        <v>311</v>
      </c>
      <c r="G14" s="382">
        <v>640</v>
      </c>
      <c r="H14" s="383">
        <f t="shared" si="1"/>
        <v>19280.64</v>
      </c>
    </row>
    <row r="15" spans="1:8" s="371" customFormat="1" ht="31.5">
      <c r="A15" s="378">
        <v>9</v>
      </c>
      <c r="B15" s="372" t="s">
        <v>103</v>
      </c>
      <c r="C15" s="384" t="s">
        <v>312</v>
      </c>
      <c r="D15" s="380">
        <v>238</v>
      </c>
      <c r="E15" s="375">
        <f t="shared" si="0"/>
        <v>7169.988</v>
      </c>
      <c r="F15" s="381" t="s">
        <v>313</v>
      </c>
      <c r="G15" s="382">
        <v>494</v>
      </c>
      <c r="H15" s="383">
        <f t="shared" si="1"/>
        <v>14882.244</v>
      </c>
    </row>
    <row r="16" spans="1:8" s="371" customFormat="1" ht="47.25" customHeight="1">
      <c r="A16" s="378">
        <v>10</v>
      </c>
      <c r="B16" s="378" t="s">
        <v>103</v>
      </c>
      <c r="C16" s="384" t="s">
        <v>314</v>
      </c>
      <c r="D16" s="380">
        <v>1488</v>
      </c>
      <c r="E16" s="383">
        <f t="shared" si="0"/>
        <v>44827.488000000005</v>
      </c>
      <c r="F16" s="381" t="s">
        <v>313</v>
      </c>
      <c r="G16" s="382">
        <v>1869</v>
      </c>
      <c r="H16" s="383">
        <f t="shared" si="1"/>
        <v>56305.494</v>
      </c>
    </row>
    <row r="17" spans="1:8" s="371" customFormat="1" ht="48.75" customHeight="1">
      <c r="A17" s="378">
        <v>11</v>
      </c>
      <c r="B17" s="372" t="s">
        <v>103</v>
      </c>
      <c r="C17" s="384" t="s">
        <v>314</v>
      </c>
      <c r="D17" s="380">
        <v>1488</v>
      </c>
      <c r="E17" s="375">
        <f t="shared" si="0"/>
        <v>44827.488000000005</v>
      </c>
      <c r="F17" s="381" t="s">
        <v>315</v>
      </c>
      <c r="G17" s="382">
        <v>1869</v>
      </c>
      <c r="H17" s="383">
        <f t="shared" si="1"/>
        <v>56305.494</v>
      </c>
    </row>
    <row r="18" spans="1:8" s="371" customFormat="1" ht="38.25" customHeight="1">
      <c r="A18" s="378">
        <v>12</v>
      </c>
      <c r="B18" s="372" t="s">
        <v>103</v>
      </c>
      <c r="C18" s="384" t="s">
        <v>380</v>
      </c>
      <c r="D18" s="387">
        <v>3153.5</v>
      </c>
      <c r="E18" s="375">
        <f t="shared" si="0"/>
        <v>95002.341</v>
      </c>
      <c r="F18" s="381" t="s">
        <v>316</v>
      </c>
      <c r="G18" s="382">
        <v>5013</v>
      </c>
      <c r="H18" s="383">
        <f t="shared" si="1"/>
        <v>151021.638</v>
      </c>
    </row>
    <row r="19" spans="1:8" s="371" customFormat="1" ht="47.25">
      <c r="A19" s="378">
        <v>13</v>
      </c>
      <c r="B19" s="372" t="s">
        <v>103</v>
      </c>
      <c r="C19" s="384" t="s">
        <v>317</v>
      </c>
      <c r="D19" s="380">
        <v>286</v>
      </c>
      <c r="E19" s="375">
        <f t="shared" si="0"/>
        <v>8616.036</v>
      </c>
      <c r="F19" s="381" t="s">
        <v>318</v>
      </c>
      <c r="G19" s="382">
        <v>438</v>
      </c>
      <c r="H19" s="383">
        <f t="shared" si="1"/>
        <v>13195.188</v>
      </c>
    </row>
    <row r="20" spans="1:8" s="371" customFormat="1" ht="47.25">
      <c r="A20" s="378">
        <v>14</v>
      </c>
      <c r="B20" s="372" t="s">
        <v>103</v>
      </c>
      <c r="C20" s="384" t="s">
        <v>319</v>
      </c>
      <c r="D20" s="387">
        <v>2067.45</v>
      </c>
      <c r="E20" s="375">
        <f t="shared" si="0"/>
        <v>62283.9987</v>
      </c>
      <c r="F20" s="381" t="s">
        <v>320</v>
      </c>
      <c r="G20" s="382">
        <v>2414</v>
      </c>
      <c r="H20" s="383">
        <f t="shared" si="1"/>
        <v>72724.164</v>
      </c>
    </row>
    <row r="21" spans="1:8" s="371" customFormat="1" ht="31.5">
      <c r="A21" s="378">
        <v>15</v>
      </c>
      <c r="B21" s="372" t="s">
        <v>103</v>
      </c>
      <c r="C21" s="384" t="s">
        <v>380</v>
      </c>
      <c r="D21" s="387">
        <v>4254</v>
      </c>
      <c r="E21" s="375">
        <f t="shared" si="0"/>
        <v>128156.004</v>
      </c>
      <c r="F21" s="381" t="s">
        <v>321</v>
      </c>
      <c r="G21" s="382">
        <v>8528</v>
      </c>
      <c r="H21" s="383">
        <f t="shared" si="1"/>
        <v>256914.52800000002</v>
      </c>
    </row>
    <row r="22" spans="1:8" s="371" customFormat="1" ht="31.5">
      <c r="A22" s="378">
        <v>16</v>
      </c>
      <c r="B22" s="372" t="s">
        <v>103</v>
      </c>
      <c r="C22" s="384" t="s">
        <v>380</v>
      </c>
      <c r="D22" s="387">
        <v>2465</v>
      </c>
      <c r="E22" s="375">
        <f t="shared" si="0"/>
        <v>74260.59</v>
      </c>
      <c r="F22" s="381" t="s">
        <v>321</v>
      </c>
      <c r="G22" s="382">
        <v>6399</v>
      </c>
      <c r="H22" s="383">
        <f t="shared" si="1"/>
        <v>192776.274</v>
      </c>
    </row>
    <row r="23" spans="1:8" s="371" customFormat="1" ht="31.5">
      <c r="A23" s="378">
        <v>17</v>
      </c>
      <c r="B23" s="372" t="s">
        <v>103</v>
      </c>
      <c r="C23" s="384" t="s">
        <v>306</v>
      </c>
      <c r="D23" s="382">
        <v>2560</v>
      </c>
      <c r="E23" s="375">
        <f t="shared" si="0"/>
        <v>77122.56</v>
      </c>
      <c r="F23" s="381" t="s">
        <v>311</v>
      </c>
      <c r="G23" s="382">
        <v>4535</v>
      </c>
      <c r="H23" s="383">
        <f t="shared" si="1"/>
        <v>136621.41</v>
      </c>
    </row>
    <row r="24" spans="1:8" s="371" customFormat="1" ht="63">
      <c r="A24" s="378">
        <v>18</v>
      </c>
      <c r="B24" s="372" t="s">
        <v>103</v>
      </c>
      <c r="C24" s="384" t="s">
        <v>497</v>
      </c>
      <c r="D24" s="387">
        <v>9440.68</v>
      </c>
      <c r="E24" s="375">
        <f t="shared" si="0"/>
        <v>284409.92568000004</v>
      </c>
      <c r="F24" s="381" t="s">
        <v>498</v>
      </c>
      <c r="G24" s="382">
        <v>12893</v>
      </c>
      <c r="H24" s="383">
        <f t="shared" si="1"/>
        <v>388414.51800000004</v>
      </c>
    </row>
    <row r="25" spans="1:8" s="371" customFormat="1" ht="63.75" thickBot="1">
      <c r="A25" s="378">
        <v>19</v>
      </c>
      <c r="B25" s="372" t="s">
        <v>103</v>
      </c>
      <c r="C25" s="388" t="s">
        <v>499</v>
      </c>
      <c r="D25" s="389">
        <v>4368</v>
      </c>
      <c r="E25" s="375">
        <f t="shared" si="0"/>
        <v>131590.36800000002</v>
      </c>
      <c r="F25" s="390" t="s">
        <v>500</v>
      </c>
      <c r="G25" s="391">
        <v>4954</v>
      </c>
      <c r="H25" s="392">
        <f t="shared" si="1"/>
        <v>149244.204</v>
      </c>
    </row>
    <row r="26" spans="1:8" s="371" customFormat="1" ht="16.5" thickBot="1">
      <c r="A26" s="342"/>
      <c r="B26" s="342"/>
      <c r="C26" s="393" t="s">
        <v>487</v>
      </c>
      <c r="D26" s="394"/>
      <c r="E26" s="395"/>
      <c r="F26" s="396"/>
      <c r="G26" s="117">
        <f>SUM(G7:G25)</f>
        <v>65640.29000000001</v>
      </c>
      <c r="H26" s="397">
        <f>G26*30.126</f>
        <v>1977479.3765400003</v>
      </c>
    </row>
    <row r="27" spans="1:8" ht="13.5" customHeight="1">
      <c r="A27" s="47" t="s">
        <v>488</v>
      </c>
      <c r="B27" s="56"/>
      <c r="C27" s="264"/>
      <c r="D27" s="398"/>
      <c r="E27" s="399"/>
      <c r="F27" s="264"/>
      <c r="G27" s="400"/>
      <c r="H27" s="401"/>
    </row>
    <row r="28" spans="1:8" ht="13.5" customHeight="1">
      <c r="A28" s="52" t="s">
        <v>489</v>
      </c>
      <c r="B28" s="56"/>
      <c r="C28" s="56"/>
      <c r="D28" s="358"/>
      <c r="E28" s="359"/>
      <c r="F28" s="56"/>
      <c r="G28" s="360"/>
      <c r="H28" s="55"/>
    </row>
    <row r="29" spans="1:8" ht="13.5" customHeight="1">
      <c r="A29" s="52" t="s">
        <v>490</v>
      </c>
      <c r="B29" s="56"/>
      <c r="C29" s="56"/>
      <c r="D29" s="358"/>
      <c r="E29" s="359"/>
      <c r="F29" s="56"/>
      <c r="G29" s="360"/>
      <c r="H29" s="55"/>
    </row>
    <row r="30" ht="13.5" customHeight="1">
      <c r="A30" s="7" t="s">
        <v>491</v>
      </c>
    </row>
    <row r="31" ht="13.5" customHeight="1">
      <c r="A31" s="59" t="s">
        <v>492</v>
      </c>
    </row>
  </sheetData>
  <mergeCells count="2">
    <mergeCell ref="D5:E5"/>
    <mergeCell ref="G5:H5"/>
  </mergeCells>
  <printOptions/>
  <pageMargins left="0.75" right="0.75" top="1" bottom="1" header="0.4921259845" footer="0.4921259845"/>
  <pageSetup horizontalDpi="600" verticalDpi="600" orientation="landscape" paperSize="9" r:id="rId1"/>
  <headerFooter alignWithMargins="0">
    <oddHeader>&amp;LMajetková komisia 21.04.2009&amp;RPríloha č. 17
k informácii do vlády-1. polrok 2009</oddHeader>
  </headerFooter>
</worksheet>
</file>

<file path=xl/worksheets/sheet18.xml><?xml version="1.0" encoding="utf-8"?>
<worksheet xmlns="http://schemas.openxmlformats.org/spreadsheetml/2006/main" xmlns:r="http://schemas.openxmlformats.org/officeDocument/2006/relationships">
  <dimension ref="A1:H45"/>
  <sheetViews>
    <sheetView workbookViewId="0" topLeftCell="A1">
      <selection activeCell="C7" sqref="C7"/>
    </sheetView>
  </sheetViews>
  <sheetFormatPr defaultColWidth="9.140625" defaultRowHeight="12.75"/>
  <cols>
    <col min="1" max="1" width="4.28125" style="352" customWidth="1"/>
    <col min="2" max="2" width="23.8515625" style="352" customWidth="1"/>
    <col min="3" max="3" width="21.57421875" style="352" customWidth="1"/>
    <col min="4" max="5" width="12.421875" style="402" customWidth="1"/>
    <col min="6" max="6" width="20.421875" style="352" customWidth="1"/>
    <col min="7" max="7" width="11.8515625" style="354" customWidth="1"/>
    <col min="8" max="8" width="21.8515625" style="355" customWidth="1"/>
    <col min="9" max="9" width="20.140625" style="352" customWidth="1"/>
    <col min="10" max="16384" width="9.140625" style="352" customWidth="1"/>
  </cols>
  <sheetData>
    <row r="1" spans="4:5" ht="18.75">
      <c r="D1" s="219"/>
      <c r="E1" s="219"/>
    </row>
    <row r="2" spans="1:2" ht="15.75">
      <c r="A2" s="8" t="s">
        <v>493</v>
      </c>
      <c r="B2" s="8"/>
    </row>
    <row r="3" spans="1:2" ht="15.75">
      <c r="A3" s="8" t="s">
        <v>469</v>
      </c>
      <c r="B3" s="8"/>
    </row>
    <row r="4" ht="20.25" customHeight="1"/>
    <row r="6" ht="16.5" thickBot="1"/>
    <row r="7" spans="1:8" s="364" customFormat="1" ht="30" customHeight="1">
      <c r="A7" s="361" t="s">
        <v>470</v>
      </c>
      <c r="B7" s="403" t="s">
        <v>494</v>
      </c>
      <c r="C7" s="363" t="s">
        <v>298</v>
      </c>
      <c r="D7" s="595" t="s">
        <v>473</v>
      </c>
      <c r="E7" s="596"/>
      <c r="F7" s="363" t="s">
        <v>474</v>
      </c>
      <c r="G7" s="598" t="s">
        <v>475</v>
      </c>
      <c r="H7" s="599"/>
    </row>
    <row r="8" spans="1:8" s="371" customFormat="1" ht="18" customHeight="1" thickBot="1">
      <c r="A8" s="365"/>
      <c r="B8" s="366"/>
      <c r="C8" s="367"/>
      <c r="D8" s="368" t="s">
        <v>476</v>
      </c>
      <c r="E8" s="369" t="s">
        <v>477</v>
      </c>
      <c r="F8" s="367"/>
      <c r="G8" s="368" t="s">
        <v>476</v>
      </c>
      <c r="H8" s="370" t="s">
        <v>477</v>
      </c>
    </row>
    <row r="9" spans="1:8" s="371" customFormat="1" ht="30" customHeight="1" thickBot="1">
      <c r="A9" s="404">
        <v>1</v>
      </c>
      <c r="B9" s="404" t="s">
        <v>501</v>
      </c>
      <c r="C9" s="404" t="s">
        <v>319</v>
      </c>
      <c r="D9" s="405">
        <v>1901.35</v>
      </c>
      <c r="E9" s="406">
        <f>D9*30.126</f>
        <v>57280.0701</v>
      </c>
      <c r="F9" s="407" t="s">
        <v>502</v>
      </c>
      <c r="G9" s="405">
        <v>1901.35</v>
      </c>
      <c r="H9" s="406">
        <f>G9*30.126</f>
        <v>57280.0701</v>
      </c>
    </row>
    <row r="10" spans="1:8" s="371" customFormat="1" ht="30" customHeight="1" thickBot="1">
      <c r="A10" s="378">
        <v>2</v>
      </c>
      <c r="B10" s="404" t="s">
        <v>501</v>
      </c>
      <c r="C10" s="378" t="s">
        <v>319</v>
      </c>
      <c r="D10" s="382">
        <v>246.23</v>
      </c>
      <c r="E10" s="406">
        <f>D10*30.126</f>
        <v>7417.92498</v>
      </c>
      <c r="F10" s="381" t="s">
        <v>503</v>
      </c>
      <c r="G10" s="382">
        <v>246.23</v>
      </c>
      <c r="H10" s="383">
        <f>G10*30.126</f>
        <v>7417.92498</v>
      </c>
    </row>
    <row r="11" spans="1:8" s="371" customFormat="1" ht="30" customHeight="1" thickBot="1">
      <c r="A11" s="378">
        <v>3</v>
      </c>
      <c r="B11" s="404" t="s">
        <v>501</v>
      </c>
      <c r="C11" s="408" t="s">
        <v>319</v>
      </c>
      <c r="D11" s="391">
        <v>304.32</v>
      </c>
      <c r="E11" s="406">
        <f>D11*30.126</f>
        <v>9167.94432</v>
      </c>
      <c r="F11" s="390" t="s">
        <v>504</v>
      </c>
      <c r="G11" s="391">
        <v>304.32</v>
      </c>
      <c r="H11" s="392">
        <f>G11*30.126</f>
        <v>9167.94432</v>
      </c>
    </row>
    <row r="12" spans="1:8" s="371" customFormat="1" ht="19.5" customHeight="1" thickBot="1">
      <c r="A12" s="342"/>
      <c r="B12" s="342"/>
      <c r="C12" s="409" t="s">
        <v>487</v>
      </c>
      <c r="D12" s="410"/>
      <c r="E12" s="410"/>
      <c r="F12" s="411"/>
      <c r="G12" s="412">
        <f>SUM(G9,G10,G11)</f>
        <v>2451.9</v>
      </c>
      <c r="H12" s="397">
        <f>G12*30.126</f>
        <v>73865.9394</v>
      </c>
    </row>
    <row r="13" spans="1:7" ht="13.5" customHeight="1">
      <c r="A13" s="47" t="s">
        <v>488</v>
      </c>
      <c r="C13" s="413"/>
      <c r="D13" s="414"/>
      <c r="E13" s="414"/>
      <c r="F13" s="413"/>
      <c r="G13" s="415"/>
    </row>
    <row r="14" spans="1:7" ht="13.5" customHeight="1">
      <c r="A14" s="52" t="s">
        <v>489</v>
      </c>
      <c r="C14" s="413"/>
      <c r="D14" s="414"/>
      <c r="E14" s="414"/>
      <c r="F14" s="413"/>
      <c r="G14" s="416"/>
    </row>
    <row r="15" spans="1:7" ht="13.5" customHeight="1">
      <c r="A15" s="52" t="s">
        <v>490</v>
      </c>
      <c r="C15" s="417"/>
      <c r="F15" s="413"/>
      <c r="G15" s="415"/>
    </row>
    <row r="16" spans="1:7" ht="13.5" customHeight="1">
      <c r="A16" s="7" t="s">
        <v>491</v>
      </c>
      <c r="C16" s="417"/>
      <c r="F16" s="413"/>
      <c r="G16" s="416"/>
    </row>
    <row r="17" spans="1:7" ht="15.75">
      <c r="A17" s="59" t="s">
        <v>492</v>
      </c>
      <c r="C17" s="413"/>
      <c r="F17" s="413"/>
      <c r="G17" s="415"/>
    </row>
    <row r="18" ht="15.75">
      <c r="G18" s="416"/>
    </row>
    <row r="19" spans="3:7" ht="15.75">
      <c r="C19" s="413"/>
      <c r="F19" s="413"/>
      <c r="G19" s="415"/>
    </row>
    <row r="20" ht="15.75">
      <c r="G20" s="416"/>
    </row>
    <row r="21" spans="3:7" ht="15.75">
      <c r="C21" s="413"/>
      <c r="F21" s="413"/>
      <c r="G21" s="415"/>
    </row>
    <row r="22" ht="15.75">
      <c r="G22" s="416"/>
    </row>
    <row r="23" spans="3:7" ht="15.75">
      <c r="C23" s="413"/>
      <c r="F23" s="413"/>
      <c r="G23" s="415"/>
    </row>
    <row r="24" spans="3:7" ht="15.75">
      <c r="C24" s="413"/>
      <c r="G24" s="416"/>
    </row>
    <row r="25" ht="15.75">
      <c r="C25" s="413"/>
    </row>
    <row r="26" spans="3:7" ht="15.75">
      <c r="C26" s="413"/>
      <c r="F26" s="413"/>
      <c r="G26" s="415"/>
    </row>
    <row r="27" spans="3:7" ht="15.75">
      <c r="C27" s="413"/>
      <c r="G27" s="416"/>
    </row>
    <row r="28" spans="3:7" ht="15.75">
      <c r="C28" s="413"/>
      <c r="D28" s="418"/>
      <c r="E28" s="418"/>
      <c r="F28" s="413"/>
      <c r="G28" s="415"/>
    </row>
    <row r="29" ht="15.75">
      <c r="G29" s="416"/>
    </row>
    <row r="30" spans="3:7" ht="15.75">
      <c r="C30" s="413"/>
      <c r="F30" s="413"/>
      <c r="G30" s="415"/>
    </row>
    <row r="31" spans="3:7" ht="15.75">
      <c r="C31" s="417"/>
      <c r="D31" s="352"/>
      <c r="E31" s="352"/>
      <c r="G31" s="416"/>
    </row>
    <row r="32" spans="3:7" ht="15.75">
      <c r="C32" s="413"/>
      <c r="D32" s="418"/>
      <c r="E32" s="418"/>
      <c r="F32" s="413"/>
      <c r="G32" s="415"/>
    </row>
    <row r="33" ht="15.75">
      <c r="G33" s="416"/>
    </row>
    <row r="34" spans="3:7" ht="15.75">
      <c r="C34" s="413"/>
      <c r="D34" s="418"/>
      <c r="E34" s="418"/>
      <c r="F34" s="413"/>
      <c r="G34" s="415"/>
    </row>
    <row r="35" ht="15.75">
      <c r="G35" s="416"/>
    </row>
    <row r="36" spans="3:7" ht="15.75">
      <c r="C36" s="413"/>
      <c r="D36" s="418"/>
      <c r="E36" s="418"/>
      <c r="F36" s="413"/>
      <c r="G36" s="415"/>
    </row>
    <row r="37" ht="15.75">
      <c r="G37" s="416"/>
    </row>
    <row r="38" spans="3:7" ht="15.75">
      <c r="C38" s="413"/>
      <c r="D38" s="354"/>
      <c r="E38" s="354"/>
      <c r="F38" s="413"/>
      <c r="G38" s="415"/>
    </row>
    <row r="39" ht="15.75">
      <c r="G39" s="416"/>
    </row>
    <row r="40" spans="3:7" ht="15.75">
      <c r="C40" s="413"/>
      <c r="D40" s="418"/>
      <c r="E40" s="418"/>
      <c r="F40" s="413"/>
      <c r="G40" s="415"/>
    </row>
    <row r="41" ht="15.75">
      <c r="G41" s="416"/>
    </row>
    <row r="42" spans="3:7" ht="15.75">
      <c r="C42" s="413"/>
      <c r="D42" s="414"/>
      <c r="E42" s="414"/>
      <c r="F42" s="413"/>
      <c r="G42" s="415"/>
    </row>
    <row r="43" spans="3:7" ht="15.75">
      <c r="C43" s="413"/>
      <c r="G43" s="416"/>
    </row>
    <row r="44" ht="15.75">
      <c r="C44" s="419"/>
    </row>
    <row r="45" spans="3:7" ht="15.75">
      <c r="C45" s="413"/>
      <c r="F45" s="413"/>
      <c r="G45" s="415"/>
    </row>
  </sheetData>
  <mergeCells count="2">
    <mergeCell ref="D7:E7"/>
    <mergeCell ref="G7:H7"/>
  </mergeCells>
  <printOptions/>
  <pageMargins left="0.75" right="0.75" top="1" bottom="1" header="0.4921259845" footer="0.4921259845"/>
  <pageSetup horizontalDpi="600" verticalDpi="600" orientation="landscape" paperSize="9" r:id="rId1"/>
  <headerFooter alignWithMargins="0">
    <oddHeader>&amp;LMajetková komsia 21.04.2009&amp;RPríloha č. 18
k informácii do vlády- 1. polrok 2009</oddHeader>
  </headerFooter>
</worksheet>
</file>

<file path=xl/worksheets/sheet19.xml><?xml version="1.0" encoding="utf-8"?>
<worksheet xmlns="http://schemas.openxmlformats.org/spreadsheetml/2006/main" xmlns:r="http://schemas.openxmlformats.org/officeDocument/2006/relationships">
  <dimension ref="A1:H28"/>
  <sheetViews>
    <sheetView workbookViewId="0" topLeftCell="A1">
      <selection activeCell="M9" sqref="M9"/>
    </sheetView>
  </sheetViews>
  <sheetFormatPr defaultColWidth="9.140625" defaultRowHeight="12.75"/>
  <cols>
    <col min="1" max="1" width="2.7109375" style="28" customWidth="1"/>
    <col min="2" max="2" width="18.140625" style="2" customWidth="1"/>
    <col min="3" max="3" width="46.00390625" style="2" customWidth="1"/>
    <col min="4" max="5" width="11.140625" style="421" customWidth="1"/>
    <col min="6" max="6" width="19.7109375" style="422" customWidth="1"/>
    <col min="7" max="7" width="11.8515625" style="4" customWidth="1"/>
    <col min="8" max="8" width="10.8515625" style="94" customWidth="1"/>
    <col min="9" max="16384" width="9.140625" style="28" customWidth="1"/>
  </cols>
  <sheetData>
    <row r="1" ht="18.75">
      <c r="C1" s="420"/>
    </row>
    <row r="2" ht="15">
      <c r="A2" s="8" t="s">
        <v>493</v>
      </c>
    </row>
    <row r="3" ht="15">
      <c r="A3" s="8" t="s">
        <v>469</v>
      </c>
    </row>
    <row r="4" ht="15">
      <c r="A4" s="423"/>
    </row>
    <row r="5" ht="15">
      <c r="A5" s="423"/>
    </row>
    <row r="6" ht="15.75" thickBot="1"/>
    <row r="7" spans="1:8" ht="27">
      <c r="A7" s="582" t="s">
        <v>470</v>
      </c>
      <c r="B7" s="11" t="s">
        <v>471</v>
      </c>
      <c r="C7" s="11" t="s">
        <v>472</v>
      </c>
      <c r="D7" s="578" t="s">
        <v>473</v>
      </c>
      <c r="E7" s="579"/>
      <c r="F7" s="424" t="s">
        <v>474</v>
      </c>
      <c r="G7" s="577" t="s">
        <v>475</v>
      </c>
      <c r="H7" s="577"/>
    </row>
    <row r="8" spans="1:8" ht="18.75" customHeight="1" thickBot="1">
      <c r="A8" s="600"/>
      <c r="B8" s="120"/>
      <c r="C8" s="120"/>
      <c r="D8" s="425" t="s">
        <v>476</v>
      </c>
      <c r="E8" s="245" t="s">
        <v>477</v>
      </c>
      <c r="F8" s="426"/>
      <c r="G8" s="425" t="s">
        <v>476</v>
      </c>
      <c r="H8" s="427" t="s">
        <v>477</v>
      </c>
    </row>
    <row r="9" spans="1:8" ht="99" customHeight="1">
      <c r="A9" s="428">
        <v>1</v>
      </c>
      <c r="B9" s="21" t="s">
        <v>505</v>
      </c>
      <c r="C9" s="429" t="s">
        <v>506</v>
      </c>
      <c r="D9" s="26">
        <v>12370.02</v>
      </c>
      <c r="E9" s="430">
        <f>D9*30.126</f>
        <v>372659.22252</v>
      </c>
      <c r="F9" s="303" t="s">
        <v>507</v>
      </c>
      <c r="G9" s="26">
        <v>13021</v>
      </c>
      <c r="H9" s="27">
        <f>G9*30.126</f>
        <v>392270.646</v>
      </c>
    </row>
    <row r="10" spans="1:8" ht="71.25">
      <c r="A10" s="431">
        <v>2</v>
      </c>
      <c r="B10" s="170" t="s">
        <v>508</v>
      </c>
      <c r="C10" s="34" t="s">
        <v>509</v>
      </c>
      <c r="D10" s="35">
        <v>1672.16</v>
      </c>
      <c r="E10" s="37">
        <f aca="true" t="shared" si="0" ref="E10:E20">D10*30.126</f>
        <v>50375.49216</v>
      </c>
      <c r="F10" s="110" t="s">
        <v>510</v>
      </c>
      <c r="G10" s="35">
        <v>2209</v>
      </c>
      <c r="H10" s="37">
        <f>G10*30.126</f>
        <v>66548.334</v>
      </c>
    </row>
    <row r="11" spans="1:8" ht="59.25" customHeight="1">
      <c r="A11" s="432">
        <v>3</v>
      </c>
      <c r="B11" s="30" t="s">
        <v>511</v>
      </c>
      <c r="C11" s="433" t="s">
        <v>512</v>
      </c>
      <c r="D11" s="15">
        <v>7884.8</v>
      </c>
      <c r="E11" s="16">
        <f t="shared" si="0"/>
        <v>237537.4848</v>
      </c>
      <c r="F11" s="105" t="s">
        <v>513</v>
      </c>
      <c r="G11" s="15">
        <v>8558</v>
      </c>
      <c r="H11" s="16">
        <f>G11*30.126</f>
        <v>257818.30800000002</v>
      </c>
    </row>
    <row r="12" spans="1:8" ht="71.25">
      <c r="A12" s="432">
        <v>4</v>
      </c>
      <c r="B12" s="30" t="s">
        <v>514</v>
      </c>
      <c r="C12" s="31" t="s">
        <v>515</v>
      </c>
      <c r="D12" s="15">
        <v>2019.98</v>
      </c>
      <c r="E12" s="16">
        <f t="shared" si="0"/>
        <v>60853.917480000004</v>
      </c>
      <c r="F12" s="313" t="s">
        <v>516</v>
      </c>
      <c r="G12" s="15">
        <v>2600</v>
      </c>
      <c r="H12" s="16">
        <f aca="true" t="shared" si="1" ref="H12:H20">G12*30.126</f>
        <v>78327.6</v>
      </c>
    </row>
    <row r="13" spans="1:8" ht="124.5" customHeight="1">
      <c r="A13" s="432">
        <v>5</v>
      </c>
      <c r="B13" s="30" t="s">
        <v>517</v>
      </c>
      <c r="C13" s="433" t="s">
        <v>518</v>
      </c>
      <c r="D13" s="434">
        <v>12211.59</v>
      </c>
      <c r="E13" s="16">
        <f t="shared" si="0"/>
        <v>367886.36034</v>
      </c>
      <c r="F13" s="274" t="s">
        <v>519</v>
      </c>
      <c r="G13" s="434">
        <v>13175</v>
      </c>
      <c r="H13" s="435">
        <f t="shared" si="1"/>
        <v>396910.05</v>
      </c>
    </row>
    <row r="14" spans="1:8" ht="85.5">
      <c r="A14" s="432">
        <v>6</v>
      </c>
      <c r="B14" s="30" t="s">
        <v>520</v>
      </c>
      <c r="C14" s="433" t="s">
        <v>521</v>
      </c>
      <c r="D14" s="130">
        <v>3216.12</v>
      </c>
      <c r="E14" s="37">
        <f t="shared" si="0"/>
        <v>96888.83112</v>
      </c>
      <c r="F14" s="313" t="s">
        <v>522</v>
      </c>
      <c r="G14" s="130">
        <v>3784</v>
      </c>
      <c r="H14" s="436">
        <f t="shared" si="1"/>
        <v>113996.784</v>
      </c>
    </row>
    <row r="15" spans="1:8" ht="78.75" customHeight="1">
      <c r="A15" s="431">
        <v>7</v>
      </c>
      <c r="B15" s="170" t="s">
        <v>523</v>
      </c>
      <c r="C15" s="437" t="s">
        <v>524</v>
      </c>
      <c r="D15" s="438">
        <v>2453.71</v>
      </c>
      <c r="E15" s="16">
        <f t="shared" si="0"/>
        <v>73920.46746</v>
      </c>
      <c r="F15" s="110" t="s">
        <v>525</v>
      </c>
      <c r="G15" s="438">
        <v>3005</v>
      </c>
      <c r="H15" s="439">
        <f t="shared" si="1"/>
        <v>90528.63</v>
      </c>
    </row>
    <row r="16" spans="1:8" ht="78.75" customHeight="1">
      <c r="A16" s="440"/>
      <c r="B16" s="441"/>
      <c r="C16" s="442"/>
      <c r="D16" s="443"/>
      <c r="E16" s="51"/>
      <c r="F16" s="444"/>
      <c r="G16" s="443"/>
      <c r="H16" s="445"/>
    </row>
    <row r="17" spans="1:8" ht="154.5" customHeight="1">
      <c r="A17" s="432">
        <v>8</v>
      </c>
      <c r="B17" s="30" t="s">
        <v>526</v>
      </c>
      <c r="C17" s="31" t="s">
        <v>527</v>
      </c>
      <c r="D17" s="446">
        <v>9269.83</v>
      </c>
      <c r="E17" s="16">
        <f t="shared" si="0"/>
        <v>279262.89858000004</v>
      </c>
      <c r="F17" s="105" t="s">
        <v>528</v>
      </c>
      <c r="G17" s="446">
        <v>10293</v>
      </c>
      <c r="H17" s="447">
        <f t="shared" si="1"/>
        <v>310086.918</v>
      </c>
    </row>
    <row r="18" spans="1:8" ht="69">
      <c r="A18" s="432">
        <v>9</v>
      </c>
      <c r="B18" s="170" t="s">
        <v>529</v>
      </c>
      <c r="C18" s="34" t="s">
        <v>530</v>
      </c>
      <c r="D18" s="448">
        <v>11517.94</v>
      </c>
      <c r="E18" s="16">
        <f t="shared" si="0"/>
        <v>346989.46044000005</v>
      </c>
      <c r="F18" s="327" t="s">
        <v>531</v>
      </c>
      <c r="G18" s="448">
        <v>12359</v>
      </c>
      <c r="H18" s="449">
        <f t="shared" si="1"/>
        <v>372327.234</v>
      </c>
    </row>
    <row r="19" spans="1:8" ht="165" customHeight="1">
      <c r="A19" s="432">
        <v>10</v>
      </c>
      <c r="B19" s="30" t="s">
        <v>532</v>
      </c>
      <c r="C19" s="31" t="s">
        <v>533</v>
      </c>
      <c r="D19" s="130">
        <v>6802.94</v>
      </c>
      <c r="E19" s="16">
        <f t="shared" si="0"/>
        <v>204945.37044</v>
      </c>
      <c r="F19" s="313" t="s">
        <v>534</v>
      </c>
      <c r="G19" s="446">
        <v>7724</v>
      </c>
      <c r="H19" s="447">
        <f t="shared" si="1"/>
        <v>232693.22400000002</v>
      </c>
    </row>
    <row r="20" spans="1:8" ht="259.5" customHeight="1">
      <c r="A20" s="431">
        <v>11</v>
      </c>
      <c r="B20" s="170" t="s">
        <v>535</v>
      </c>
      <c r="C20" s="450" t="s">
        <v>536</v>
      </c>
      <c r="D20" s="451">
        <v>73034.66</v>
      </c>
      <c r="E20" s="173">
        <f t="shared" si="0"/>
        <v>2200242.16716</v>
      </c>
      <c r="F20" s="327" t="s">
        <v>537</v>
      </c>
      <c r="G20" s="451">
        <v>74260</v>
      </c>
      <c r="H20" s="452">
        <f t="shared" si="1"/>
        <v>2237156.7600000002</v>
      </c>
    </row>
    <row r="21" spans="1:8" ht="79.5" customHeight="1" thickBot="1">
      <c r="A21" s="453"/>
      <c r="B21" s="126"/>
      <c r="C21" s="454" t="s">
        <v>538</v>
      </c>
      <c r="D21" s="455"/>
      <c r="E21" s="456"/>
      <c r="F21" s="457"/>
      <c r="G21" s="455"/>
      <c r="H21" s="458"/>
    </row>
    <row r="22" spans="3:8" ht="19.5" thickBot="1">
      <c r="C22" s="459" t="s">
        <v>487</v>
      </c>
      <c r="D22" s="460"/>
      <c r="E22" s="460"/>
      <c r="F22" s="461"/>
      <c r="G22" s="117">
        <f>SUM(G9,G10,G11,G12,G13,G14,G15,G17,G18,G19,G20)</f>
        <v>150988</v>
      </c>
      <c r="H22" s="89">
        <f>G22*30.126</f>
        <v>4548664.488</v>
      </c>
    </row>
    <row r="24" ht="13.5" customHeight="1">
      <c r="A24" s="47" t="s">
        <v>488</v>
      </c>
    </row>
    <row r="25" ht="13.5" customHeight="1">
      <c r="A25" s="52" t="s">
        <v>489</v>
      </c>
    </row>
    <row r="26" ht="13.5" customHeight="1">
      <c r="A26" s="52" t="s">
        <v>490</v>
      </c>
    </row>
    <row r="27" ht="13.5" customHeight="1">
      <c r="A27" s="7" t="s">
        <v>491</v>
      </c>
    </row>
    <row r="28" ht="15">
      <c r="A28" s="59" t="s">
        <v>492</v>
      </c>
    </row>
    <row r="29" ht="87.75" customHeight="1"/>
    <row r="30" ht="33.75" customHeight="1"/>
    <row r="31" ht="30" customHeight="1"/>
    <row r="32" ht="30" customHeight="1"/>
    <row r="33" ht="30" customHeight="1"/>
    <row r="34" ht="30" customHeight="1"/>
    <row r="35" ht="30" customHeight="1"/>
    <row r="36" ht="42" customHeight="1"/>
    <row r="37" ht="15" hidden="1"/>
  </sheetData>
  <mergeCells count="3">
    <mergeCell ref="A7:A8"/>
    <mergeCell ref="D7:E7"/>
    <mergeCell ref="G7:H7"/>
  </mergeCells>
  <printOptions/>
  <pageMargins left="0.75" right="0.75" top="1" bottom="1" header="0.4921259845" footer="0.4921259845"/>
  <pageSetup horizontalDpi="600" verticalDpi="600" orientation="landscape" paperSize="9" r:id="rId1"/>
  <headerFooter alignWithMargins="0">
    <oddHeader>&amp;LMajetková komisia 19.05.2009&amp;RPríloha č. 19
k informácii do vlády- 1. polrok 2009</oddHeader>
  </headerFooter>
</worksheet>
</file>

<file path=xl/worksheets/sheet2.xml><?xml version="1.0" encoding="utf-8"?>
<worksheet xmlns="http://schemas.openxmlformats.org/spreadsheetml/2006/main" xmlns:r="http://schemas.openxmlformats.org/officeDocument/2006/relationships">
  <dimension ref="A1:Q17"/>
  <sheetViews>
    <sheetView workbookViewId="0" topLeftCell="A1">
      <selection activeCell="I10" sqref="I10"/>
    </sheetView>
  </sheetViews>
  <sheetFormatPr defaultColWidth="9.140625" defaultRowHeight="12.75"/>
  <cols>
    <col min="1" max="1" width="5.00390625" style="52" customWidth="1"/>
    <col min="2" max="2" width="18.140625" style="7" customWidth="1"/>
    <col min="3" max="3" width="46.00390625" style="7" customWidth="1"/>
    <col min="4" max="4" width="10.28125" style="77" customWidth="1"/>
    <col min="5" max="5" width="10.140625" style="77" customWidth="1"/>
    <col min="6" max="6" width="19.7109375" style="77" customWidth="1"/>
    <col min="7" max="7" width="11.140625" style="5" customWidth="1"/>
    <col min="8" max="8" width="9.57421875" style="6" customWidth="1"/>
    <col min="9" max="16384" width="9.140625" style="7" customWidth="1"/>
  </cols>
  <sheetData>
    <row r="1" spans="1:6" ht="18.75">
      <c r="A1" s="1"/>
      <c r="B1" s="2"/>
      <c r="C1" s="3"/>
      <c r="D1" s="64"/>
      <c r="E1" s="64"/>
      <c r="F1" s="65"/>
    </row>
    <row r="2" spans="1:6" ht="13.5">
      <c r="A2" s="8" t="s">
        <v>493</v>
      </c>
      <c r="B2" s="2"/>
      <c r="C2" s="2"/>
      <c r="D2" s="64"/>
      <c r="E2" s="64"/>
      <c r="F2" s="65"/>
    </row>
    <row r="3" spans="1:6" ht="13.5">
      <c r="A3" s="8" t="s">
        <v>469</v>
      </c>
      <c r="B3" s="2"/>
      <c r="C3" s="2"/>
      <c r="D3" s="64"/>
      <c r="E3" s="64"/>
      <c r="F3" s="65"/>
    </row>
    <row r="4" spans="2:6" ht="13.5">
      <c r="B4" s="2"/>
      <c r="C4" s="2"/>
      <c r="D4" s="64"/>
      <c r="E4" s="64"/>
      <c r="F4" s="65"/>
    </row>
    <row r="5" spans="2:6" ht="13.5">
      <c r="B5" s="2"/>
      <c r="C5" s="2"/>
      <c r="D5" s="64"/>
      <c r="E5" s="64"/>
      <c r="F5" s="65"/>
    </row>
    <row r="6" spans="1:6" ht="14.25" thickBot="1">
      <c r="A6" s="1"/>
      <c r="B6" s="2"/>
      <c r="C6" s="2"/>
      <c r="D6" s="64"/>
      <c r="E6" s="64"/>
      <c r="F6" s="65"/>
    </row>
    <row r="7" spans="1:17" ht="13.5" customHeight="1">
      <c r="A7" s="573" t="s">
        <v>470</v>
      </c>
      <c r="B7" s="11" t="s">
        <v>494</v>
      </c>
      <c r="C7" s="11" t="s">
        <v>472</v>
      </c>
      <c r="D7" s="578" t="s">
        <v>495</v>
      </c>
      <c r="E7" s="579"/>
      <c r="F7" s="11" t="s">
        <v>474</v>
      </c>
      <c r="G7" s="577" t="s">
        <v>475</v>
      </c>
      <c r="H7" s="577"/>
      <c r="J7" s="60"/>
      <c r="K7" s="66"/>
      <c r="L7" s="572"/>
      <c r="M7" s="572"/>
      <c r="N7" s="67"/>
      <c r="O7" s="67"/>
      <c r="P7" s="572"/>
      <c r="Q7" s="572"/>
    </row>
    <row r="8" spans="1:17" ht="13.5" customHeight="1">
      <c r="A8" s="574"/>
      <c r="B8" s="13"/>
      <c r="C8" s="14"/>
      <c r="D8" s="15" t="s">
        <v>476</v>
      </c>
      <c r="E8" s="16" t="s">
        <v>477</v>
      </c>
      <c r="F8" s="68"/>
      <c r="G8" s="18" t="s">
        <v>476</v>
      </c>
      <c r="H8" s="19" t="s">
        <v>477</v>
      </c>
      <c r="J8" s="60"/>
      <c r="K8" s="66"/>
      <c r="L8" s="67"/>
      <c r="M8" s="67"/>
      <c r="N8" s="67"/>
      <c r="O8" s="67"/>
      <c r="P8" s="67"/>
      <c r="Q8" s="67"/>
    </row>
    <row r="9" spans="1:17" s="28" customFormat="1" ht="103.5" customHeight="1">
      <c r="A9" s="29">
        <v>1</v>
      </c>
      <c r="B9" s="30" t="s">
        <v>496</v>
      </c>
      <c r="C9" s="31" t="s">
        <v>180</v>
      </c>
      <c r="D9" s="69">
        <v>3762.64</v>
      </c>
      <c r="E9" s="70">
        <f>D9*30.126</f>
        <v>113353.29264</v>
      </c>
      <c r="F9" s="71" t="s">
        <v>181</v>
      </c>
      <c r="G9" s="15">
        <v>4814.88</v>
      </c>
      <c r="H9" s="16">
        <f>G9*30.126</f>
        <v>145053.07488</v>
      </c>
      <c r="J9" s="38"/>
      <c r="K9" s="72"/>
      <c r="L9" s="72"/>
      <c r="M9" s="38"/>
      <c r="N9" s="72"/>
      <c r="O9" s="72"/>
      <c r="P9" s="72"/>
      <c r="Q9" s="72"/>
    </row>
    <row r="10" spans="1:17" s="28" customFormat="1" ht="173.25" customHeight="1" thickBot="1">
      <c r="A10" s="29">
        <v>2</v>
      </c>
      <c r="B10" s="30" t="s">
        <v>496</v>
      </c>
      <c r="C10" s="34" t="s">
        <v>182</v>
      </c>
      <c r="D10" s="35">
        <v>2900.62</v>
      </c>
      <c r="E10" s="70">
        <f>D10*30.126</f>
        <v>87384.07812</v>
      </c>
      <c r="F10" s="73" t="s">
        <v>183</v>
      </c>
      <c r="G10" s="35">
        <v>3440.65</v>
      </c>
      <c r="H10" s="37">
        <f>G10*30.126</f>
        <v>103653.0219</v>
      </c>
      <c r="J10" s="38"/>
      <c r="K10" s="72"/>
      <c r="L10" s="72"/>
      <c r="M10" s="72"/>
      <c r="N10" s="72"/>
      <c r="O10" s="72"/>
      <c r="P10" s="72"/>
      <c r="Q10" s="72"/>
    </row>
    <row r="11" spans="2:17" ht="16.5" thickBot="1">
      <c r="B11" s="63"/>
      <c r="C11" s="74" t="s">
        <v>184</v>
      </c>
      <c r="D11" s="75"/>
      <c r="E11" s="75"/>
      <c r="F11" s="75"/>
      <c r="G11" s="76">
        <f>SUM(G9:G10)</f>
        <v>8255.53</v>
      </c>
      <c r="H11" s="45">
        <f>G11*30.126</f>
        <v>248706.09678000002</v>
      </c>
      <c r="J11" s="60"/>
      <c r="K11" s="72"/>
      <c r="L11" s="72"/>
      <c r="M11" s="72"/>
      <c r="N11" s="72"/>
      <c r="O11" s="72"/>
      <c r="P11" s="72"/>
      <c r="Q11" s="72"/>
    </row>
    <row r="12" spans="1:17" ht="13.5">
      <c r="A12" s="47" t="s">
        <v>488</v>
      </c>
      <c r="B12" s="63"/>
      <c r="H12" s="51"/>
      <c r="J12" s="60"/>
      <c r="K12" s="72"/>
      <c r="L12" s="72"/>
      <c r="M12" s="72"/>
      <c r="N12" s="72"/>
      <c r="O12" s="72"/>
      <c r="P12" s="72"/>
      <c r="Q12" s="72"/>
    </row>
    <row r="13" spans="1:17" ht="13.5">
      <c r="A13" s="52" t="s">
        <v>489</v>
      </c>
      <c r="H13" s="51"/>
      <c r="J13" s="60"/>
      <c r="K13" s="72"/>
      <c r="L13" s="72"/>
      <c r="M13" s="72"/>
      <c r="N13" s="72"/>
      <c r="O13" s="72"/>
      <c r="P13" s="72"/>
      <c r="Q13" s="72"/>
    </row>
    <row r="14" spans="1:17" ht="13.5">
      <c r="A14" s="52" t="s">
        <v>490</v>
      </c>
      <c r="H14" s="51"/>
      <c r="J14" s="60"/>
      <c r="K14" s="72"/>
      <c r="L14" s="67"/>
      <c r="M14" s="72"/>
      <c r="N14" s="72"/>
      <c r="O14" s="72"/>
      <c r="P14" s="67"/>
      <c r="Q14" s="67"/>
    </row>
    <row r="15" spans="1:17" ht="13.5">
      <c r="A15" s="7" t="s">
        <v>491</v>
      </c>
      <c r="J15" s="60"/>
      <c r="K15" s="60"/>
      <c r="L15" s="60"/>
      <c r="M15" s="60"/>
      <c r="N15" s="60"/>
      <c r="O15" s="60"/>
      <c r="P15" s="60"/>
      <c r="Q15" s="60"/>
    </row>
    <row r="16" spans="1:17" ht="13.5">
      <c r="A16" s="59" t="s">
        <v>492</v>
      </c>
      <c r="J16" s="60"/>
      <c r="K16" s="60"/>
      <c r="L16" s="60"/>
      <c r="M16" s="60"/>
      <c r="N16" s="60"/>
      <c r="O16" s="60"/>
      <c r="P16" s="60"/>
      <c r="Q16" s="60"/>
    </row>
    <row r="17" ht="13.5">
      <c r="A17" s="59"/>
    </row>
  </sheetData>
  <mergeCells count="5">
    <mergeCell ref="P7:Q7"/>
    <mergeCell ref="A7:A8"/>
    <mergeCell ref="D7:E7"/>
    <mergeCell ref="G7:H7"/>
    <mergeCell ref="L7:M7"/>
  </mergeCells>
  <printOptions/>
  <pageMargins left="0.75" right="0.75" top="1" bottom="1" header="0.4921259845" footer="0.4921259845"/>
  <pageSetup horizontalDpi="600" verticalDpi="600" orientation="landscape" paperSize="9" r:id="rId1"/>
  <headerFooter alignWithMargins="0">
    <oddHeader xml:space="preserve">&amp;LMajetková komsia 14.01.2009&amp;RPríloha č. 2
k informácii do vlády- 1. polrok 2009 </oddHeader>
  </headerFooter>
</worksheet>
</file>

<file path=xl/worksheets/sheet20.xml><?xml version="1.0" encoding="utf-8"?>
<worksheet xmlns="http://schemas.openxmlformats.org/spreadsheetml/2006/main" xmlns:r="http://schemas.openxmlformats.org/officeDocument/2006/relationships">
  <dimension ref="A1:L34"/>
  <sheetViews>
    <sheetView workbookViewId="0" topLeftCell="A1">
      <selection activeCell="J6" sqref="J6"/>
    </sheetView>
  </sheetViews>
  <sheetFormatPr defaultColWidth="9.140625" defaultRowHeight="12.75"/>
  <cols>
    <col min="1" max="1" width="5.28125" style="1" customWidth="1"/>
    <col min="2" max="2" width="10.7109375" style="1" customWidth="1"/>
    <col min="3" max="3" width="16.00390625" style="2" customWidth="1"/>
    <col min="4" max="5" width="12.7109375" style="4" customWidth="1"/>
    <col min="6" max="6" width="24.8515625" style="65" customWidth="1"/>
    <col min="7" max="7" width="13.57421875" style="64" customWidth="1"/>
    <col min="8" max="8" width="14.28125" style="94" customWidth="1"/>
    <col min="9" max="16384" width="9.140625" style="28" customWidth="1"/>
  </cols>
  <sheetData>
    <row r="1" spans="4:5" ht="18.75">
      <c r="D1" s="286"/>
      <c r="E1" s="286"/>
    </row>
    <row r="2" spans="1:2" ht="13.5">
      <c r="A2" s="8" t="s">
        <v>493</v>
      </c>
      <c r="B2" s="8"/>
    </row>
    <row r="3" spans="1:2" ht="13.5">
      <c r="A3" s="8" t="s">
        <v>469</v>
      </c>
      <c r="B3" s="8"/>
    </row>
    <row r="5" ht="14.25" thickBot="1"/>
    <row r="6" spans="1:8" ht="65.25" customHeight="1">
      <c r="A6" s="10" t="s">
        <v>100</v>
      </c>
      <c r="B6" s="11" t="s">
        <v>494</v>
      </c>
      <c r="C6" s="11" t="s">
        <v>101</v>
      </c>
      <c r="D6" s="578" t="s">
        <v>473</v>
      </c>
      <c r="E6" s="579"/>
      <c r="F6" s="11" t="s">
        <v>474</v>
      </c>
      <c r="G6" s="582" t="s">
        <v>102</v>
      </c>
      <c r="H6" s="583"/>
    </row>
    <row r="7" spans="1:8" ht="14.25" thickBot="1">
      <c r="A7" s="119"/>
      <c r="B7" s="119"/>
      <c r="C7" s="243"/>
      <c r="D7" s="287" t="s">
        <v>476</v>
      </c>
      <c r="E7" s="246" t="s">
        <v>477</v>
      </c>
      <c r="F7" s="119"/>
      <c r="G7" s="287" t="s">
        <v>476</v>
      </c>
      <c r="H7" s="246" t="s">
        <v>477</v>
      </c>
    </row>
    <row r="8" spans="1:8" ht="43.5" customHeight="1">
      <c r="A8" s="462">
        <v>1</v>
      </c>
      <c r="B8" s="462" t="s">
        <v>103</v>
      </c>
      <c r="C8" s="462" t="s">
        <v>299</v>
      </c>
      <c r="D8" s="463">
        <v>258.95</v>
      </c>
      <c r="E8" s="464">
        <f>D8*30.126</f>
        <v>7801.1277</v>
      </c>
      <c r="F8" s="80" t="s">
        <v>539</v>
      </c>
      <c r="G8" s="465">
        <v>391</v>
      </c>
      <c r="H8" s="464">
        <f>G8*30.126</f>
        <v>11779.266</v>
      </c>
    </row>
    <row r="9" spans="1:8" ht="35.25" customHeight="1">
      <c r="A9" s="466">
        <v>2</v>
      </c>
      <c r="B9" s="466" t="s">
        <v>103</v>
      </c>
      <c r="C9" s="466" t="s">
        <v>306</v>
      </c>
      <c r="D9" s="103">
        <v>2289.45</v>
      </c>
      <c r="E9" s="467">
        <f aca="true" t="shared" si="0" ref="E9:E28">D9*30.126</f>
        <v>68971.97069999999</v>
      </c>
      <c r="F9" s="71" t="s">
        <v>540</v>
      </c>
      <c r="G9" s="102">
        <v>4081</v>
      </c>
      <c r="H9" s="467">
        <f aca="true" t="shared" si="1" ref="H9:H28">G9*30.126</f>
        <v>122944.206</v>
      </c>
    </row>
    <row r="10" spans="1:8" ht="32.25" customHeight="1">
      <c r="A10" s="466">
        <v>3</v>
      </c>
      <c r="B10" s="466" t="s">
        <v>103</v>
      </c>
      <c r="C10" s="104" t="s">
        <v>541</v>
      </c>
      <c r="D10" s="103">
        <v>586.07</v>
      </c>
      <c r="E10" s="467">
        <f t="shared" si="0"/>
        <v>17655.94482</v>
      </c>
      <c r="F10" s="71" t="s">
        <v>542</v>
      </c>
      <c r="G10" s="102">
        <v>957</v>
      </c>
      <c r="H10" s="467">
        <f t="shared" si="1"/>
        <v>28830.582000000002</v>
      </c>
    </row>
    <row r="11" spans="1:8" ht="30" customHeight="1">
      <c r="A11" s="466">
        <v>4</v>
      </c>
      <c r="B11" s="466" t="s">
        <v>103</v>
      </c>
      <c r="C11" s="104" t="s">
        <v>541</v>
      </c>
      <c r="D11" s="103">
        <v>891.92</v>
      </c>
      <c r="E11" s="467">
        <f t="shared" si="0"/>
        <v>26869.98192</v>
      </c>
      <c r="F11" s="71" t="s">
        <v>543</v>
      </c>
      <c r="G11" s="102">
        <v>1085</v>
      </c>
      <c r="H11" s="467">
        <f t="shared" si="1"/>
        <v>32686.710000000003</v>
      </c>
    </row>
    <row r="12" spans="1:8" ht="30.75" customHeight="1">
      <c r="A12" s="466">
        <v>5</v>
      </c>
      <c r="B12" s="466" t="s">
        <v>103</v>
      </c>
      <c r="C12" s="104" t="s">
        <v>544</v>
      </c>
      <c r="D12" s="103">
        <v>891.46</v>
      </c>
      <c r="E12" s="467">
        <f t="shared" si="0"/>
        <v>26856.12396</v>
      </c>
      <c r="F12" s="32" t="s">
        <v>545</v>
      </c>
      <c r="G12" s="131">
        <v>1146</v>
      </c>
      <c r="H12" s="467">
        <f t="shared" si="1"/>
        <v>34524.396</v>
      </c>
    </row>
    <row r="13" spans="1:8" ht="33" customHeight="1">
      <c r="A13" s="466">
        <v>6</v>
      </c>
      <c r="B13" s="466" t="s">
        <v>103</v>
      </c>
      <c r="C13" s="30" t="s">
        <v>380</v>
      </c>
      <c r="D13" s="468">
        <v>2987</v>
      </c>
      <c r="E13" s="467">
        <f t="shared" si="0"/>
        <v>89986.36200000001</v>
      </c>
      <c r="F13" s="32" t="s">
        <v>546</v>
      </c>
      <c r="G13" s="15">
        <v>7021</v>
      </c>
      <c r="H13" s="467">
        <f t="shared" si="1"/>
        <v>211514.646</v>
      </c>
    </row>
    <row r="14" spans="1:8" ht="33" customHeight="1">
      <c r="A14" s="466">
        <v>7</v>
      </c>
      <c r="B14" s="466" t="s">
        <v>103</v>
      </c>
      <c r="C14" s="30" t="s">
        <v>306</v>
      </c>
      <c r="D14" s="468">
        <v>1408</v>
      </c>
      <c r="E14" s="467">
        <f t="shared" si="0"/>
        <v>42417.408</v>
      </c>
      <c r="F14" s="32" t="s">
        <v>547</v>
      </c>
      <c r="G14" s="15">
        <v>3227</v>
      </c>
      <c r="H14" s="467">
        <f t="shared" si="1"/>
        <v>97216.602</v>
      </c>
    </row>
    <row r="15" spans="1:8" ht="40.5">
      <c r="A15" s="466">
        <v>8</v>
      </c>
      <c r="B15" s="466" t="s">
        <v>103</v>
      </c>
      <c r="C15" s="30" t="s">
        <v>306</v>
      </c>
      <c r="D15" s="468">
        <v>952</v>
      </c>
      <c r="E15" s="467">
        <f t="shared" si="0"/>
        <v>28679.952</v>
      </c>
      <c r="F15" s="32" t="s">
        <v>548</v>
      </c>
      <c r="G15" s="15">
        <v>2771</v>
      </c>
      <c r="H15" s="467">
        <f t="shared" si="1"/>
        <v>83479.14600000001</v>
      </c>
    </row>
    <row r="16" spans="1:12" ht="24.75" customHeight="1">
      <c r="A16" s="466">
        <v>9</v>
      </c>
      <c r="B16" s="466" t="s">
        <v>103</v>
      </c>
      <c r="C16" s="30" t="s">
        <v>306</v>
      </c>
      <c r="D16" s="468">
        <v>1781</v>
      </c>
      <c r="E16" s="467">
        <f t="shared" si="0"/>
        <v>53654.406</v>
      </c>
      <c r="F16" s="32" t="s">
        <v>549</v>
      </c>
      <c r="G16" s="15">
        <v>3600</v>
      </c>
      <c r="H16" s="467">
        <f t="shared" si="1"/>
        <v>108453.6</v>
      </c>
      <c r="L16" s="1"/>
    </row>
    <row r="17" spans="1:12" ht="73.5" customHeight="1">
      <c r="A17" s="466">
        <v>10</v>
      </c>
      <c r="B17" s="466" t="s">
        <v>103</v>
      </c>
      <c r="C17" s="30" t="s">
        <v>550</v>
      </c>
      <c r="D17" s="468">
        <v>10741.04</v>
      </c>
      <c r="E17" s="467">
        <f t="shared" si="0"/>
        <v>323584.57104000007</v>
      </c>
      <c r="F17" s="469" t="s">
        <v>551</v>
      </c>
      <c r="G17" s="15">
        <v>14326</v>
      </c>
      <c r="H17" s="467">
        <f t="shared" si="1"/>
        <v>431585.076</v>
      </c>
      <c r="L17" s="1"/>
    </row>
    <row r="18" spans="1:12" s="38" customFormat="1" ht="88.5" customHeight="1">
      <c r="A18" s="466">
        <v>11</v>
      </c>
      <c r="B18" s="466" t="s">
        <v>103</v>
      </c>
      <c r="C18" s="30" t="s">
        <v>552</v>
      </c>
      <c r="D18" s="468">
        <v>1651.76</v>
      </c>
      <c r="E18" s="467">
        <f t="shared" si="0"/>
        <v>49760.921760000005</v>
      </c>
      <c r="F18" s="469" t="s">
        <v>553</v>
      </c>
      <c r="G18" s="15">
        <v>1957</v>
      </c>
      <c r="H18" s="467">
        <f t="shared" si="1"/>
        <v>58956.582</v>
      </c>
      <c r="L18" s="59"/>
    </row>
    <row r="19" spans="1:12" ht="88.5" customHeight="1">
      <c r="A19" s="466">
        <v>12</v>
      </c>
      <c r="B19" s="466" t="s">
        <v>103</v>
      </c>
      <c r="C19" s="30" t="s">
        <v>552</v>
      </c>
      <c r="D19" s="468">
        <v>2357.47</v>
      </c>
      <c r="E19" s="467">
        <f t="shared" si="0"/>
        <v>71021.14121999999</v>
      </c>
      <c r="F19" s="469" t="s">
        <v>554</v>
      </c>
      <c r="G19" s="15">
        <v>2699</v>
      </c>
      <c r="H19" s="467">
        <f t="shared" si="1"/>
        <v>81310.07400000001</v>
      </c>
      <c r="L19" s="1"/>
    </row>
    <row r="20" spans="1:12" ht="35.25" customHeight="1">
      <c r="A20" s="466">
        <v>13</v>
      </c>
      <c r="B20" s="466" t="s">
        <v>103</v>
      </c>
      <c r="C20" s="30" t="s">
        <v>306</v>
      </c>
      <c r="D20" s="468">
        <v>6829</v>
      </c>
      <c r="E20" s="467">
        <f t="shared" si="0"/>
        <v>205730.454</v>
      </c>
      <c r="F20" s="469" t="s">
        <v>555</v>
      </c>
      <c r="G20" s="15">
        <v>8654</v>
      </c>
      <c r="H20" s="467">
        <f t="shared" si="1"/>
        <v>260710.404</v>
      </c>
      <c r="L20" s="1"/>
    </row>
    <row r="21" spans="1:12" ht="45" customHeight="1">
      <c r="A21" s="466">
        <v>14</v>
      </c>
      <c r="B21" s="466" t="s">
        <v>103</v>
      </c>
      <c r="C21" s="30" t="s">
        <v>299</v>
      </c>
      <c r="D21" s="468">
        <v>293</v>
      </c>
      <c r="E21" s="467">
        <f t="shared" si="0"/>
        <v>8826.918</v>
      </c>
      <c r="F21" s="32" t="s">
        <v>556</v>
      </c>
      <c r="G21" s="15">
        <v>468</v>
      </c>
      <c r="H21" s="467">
        <f t="shared" si="1"/>
        <v>14098.968</v>
      </c>
      <c r="L21" s="1"/>
    </row>
    <row r="22" spans="1:12" ht="45.75" customHeight="1">
      <c r="A22" s="466">
        <v>15</v>
      </c>
      <c r="B22" s="466" t="s">
        <v>103</v>
      </c>
      <c r="C22" s="30" t="s">
        <v>299</v>
      </c>
      <c r="D22" s="468">
        <v>3487</v>
      </c>
      <c r="E22" s="467">
        <f t="shared" si="0"/>
        <v>105049.36200000001</v>
      </c>
      <c r="F22" s="469" t="s">
        <v>557</v>
      </c>
      <c r="G22" s="15">
        <v>3954</v>
      </c>
      <c r="H22" s="467">
        <f t="shared" si="1"/>
        <v>119118.204</v>
      </c>
      <c r="L22" s="1"/>
    </row>
    <row r="23" spans="1:8" ht="27">
      <c r="A23" s="466">
        <v>16</v>
      </c>
      <c r="B23" s="466" t="s">
        <v>103</v>
      </c>
      <c r="C23" s="30" t="s">
        <v>299</v>
      </c>
      <c r="D23" s="468">
        <v>1269.57</v>
      </c>
      <c r="E23" s="467">
        <f t="shared" si="0"/>
        <v>38247.065819999996</v>
      </c>
      <c r="F23" s="32" t="s">
        <v>558</v>
      </c>
      <c r="G23" s="15">
        <v>1553</v>
      </c>
      <c r="H23" s="467">
        <f t="shared" si="1"/>
        <v>46785.678</v>
      </c>
    </row>
    <row r="24" spans="1:8" ht="40.5">
      <c r="A24" s="466">
        <v>17</v>
      </c>
      <c r="B24" s="466" t="s">
        <v>103</v>
      </c>
      <c r="C24" s="470" t="s">
        <v>559</v>
      </c>
      <c r="D24" s="468">
        <v>693</v>
      </c>
      <c r="E24" s="467">
        <f t="shared" si="0"/>
        <v>20877.318</v>
      </c>
      <c r="F24" s="32" t="s">
        <v>560</v>
      </c>
      <c r="G24" s="15">
        <v>855</v>
      </c>
      <c r="H24" s="467">
        <f t="shared" si="1"/>
        <v>25757.73</v>
      </c>
    </row>
    <row r="25" spans="1:8" ht="27">
      <c r="A25" s="466">
        <v>18</v>
      </c>
      <c r="B25" s="466" t="s">
        <v>103</v>
      </c>
      <c r="C25" s="471" t="s">
        <v>559</v>
      </c>
      <c r="D25" s="468">
        <v>1728</v>
      </c>
      <c r="E25" s="467">
        <f t="shared" si="0"/>
        <v>52057.728</v>
      </c>
      <c r="F25" s="32" t="s">
        <v>561</v>
      </c>
      <c r="G25" s="15">
        <v>2396</v>
      </c>
      <c r="H25" s="467">
        <f t="shared" si="1"/>
        <v>72181.89600000001</v>
      </c>
    </row>
    <row r="26" spans="1:8" ht="27">
      <c r="A26" s="466">
        <v>19</v>
      </c>
      <c r="B26" s="466" t="s">
        <v>103</v>
      </c>
      <c r="C26" s="471" t="s">
        <v>559</v>
      </c>
      <c r="D26" s="468">
        <v>957</v>
      </c>
      <c r="E26" s="467">
        <f t="shared" si="0"/>
        <v>28830.582000000002</v>
      </c>
      <c r="F26" s="32" t="s">
        <v>562</v>
      </c>
      <c r="G26" s="15">
        <v>1387</v>
      </c>
      <c r="H26" s="467">
        <f t="shared" si="1"/>
        <v>41784.762</v>
      </c>
    </row>
    <row r="27" spans="1:8" ht="27">
      <c r="A27" s="466">
        <v>20</v>
      </c>
      <c r="B27" s="466" t="s">
        <v>103</v>
      </c>
      <c r="C27" s="471" t="s">
        <v>559</v>
      </c>
      <c r="D27" s="472">
        <v>662</v>
      </c>
      <c r="E27" s="467">
        <f t="shared" si="0"/>
        <v>19943.412</v>
      </c>
      <c r="F27" s="473" t="s">
        <v>562</v>
      </c>
      <c r="G27" s="474">
        <v>1001</v>
      </c>
      <c r="H27" s="467">
        <f t="shared" si="1"/>
        <v>30156.126</v>
      </c>
    </row>
    <row r="28" spans="1:8" ht="27.75" thickBot="1">
      <c r="A28" s="466">
        <v>21</v>
      </c>
      <c r="B28" s="466" t="s">
        <v>103</v>
      </c>
      <c r="C28" s="475" t="s">
        <v>299</v>
      </c>
      <c r="D28" s="172">
        <v>1221.5</v>
      </c>
      <c r="E28" s="476">
        <f t="shared" si="0"/>
        <v>36798.909</v>
      </c>
      <c r="F28" s="36" t="s">
        <v>563</v>
      </c>
      <c r="G28" s="35">
        <v>1451</v>
      </c>
      <c r="H28" s="476">
        <f t="shared" si="1"/>
        <v>43712.826</v>
      </c>
    </row>
    <row r="29" spans="1:8" ht="16.5" thickBot="1">
      <c r="A29" s="113"/>
      <c r="B29" s="113"/>
      <c r="C29" s="114" t="s">
        <v>487</v>
      </c>
      <c r="D29" s="115"/>
      <c r="E29" s="115"/>
      <c r="F29" s="116"/>
      <c r="G29" s="117">
        <f>SUM(G8,G9,G10,G11,G12,G13,G14,G15,G16,G17,G18,G19,G20,G21,G22,G23,G24,G25,G26,G27,G28)</f>
        <v>64980</v>
      </c>
      <c r="H29" s="89">
        <f>G29*30.126</f>
        <v>1957587.48</v>
      </c>
    </row>
    <row r="30" ht="13.5" customHeight="1">
      <c r="A30" s="47" t="s">
        <v>488</v>
      </c>
    </row>
    <row r="31" ht="13.5" customHeight="1">
      <c r="A31" s="52" t="s">
        <v>489</v>
      </c>
    </row>
    <row r="32" ht="13.5" customHeight="1">
      <c r="A32" s="52" t="s">
        <v>490</v>
      </c>
    </row>
    <row r="33" ht="13.5" customHeight="1">
      <c r="A33" s="7" t="s">
        <v>491</v>
      </c>
    </row>
    <row r="34" ht="13.5">
      <c r="A34" s="59" t="s">
        <v>492</v>
      </c>
    </row>
  </sheetData>
  <mergeCells count="2">
    <mergeCell ref="D6:E6"/>
    <mergeCell ref="G6:H6"/>
  </mergeCells>
  <printOptions/>
  <pageMargins left="0.75" right="0.75" top="1" bottom="1" header="0.4921259845" footer="0.4921259845"/>
  <pageSetup horizontalDpi="600" verticalDpi="600" orientation="landscape" paperSize="9" r:id="rId1"/>
  <headerFooter alignWithMargins="0">
    <oddHeader>&amp;LMajetková komisia 16.06.2009&amp;RPríloha č. 20
k informácii do vlády- 1 .polrok 2009</oddHeader>
  </headerFooter>
</worksheet>
</file>

<file path=xl/worksheets/sheet21.xml><?xml version="1.0" encoding="utf-8"?>
<worksheet xmlns="http://schemas.openxmlformats.org/spreadsheetml/2006/main" xmlns:r="http://schemas.openxmlformats.org/officeDocument/2006/relationships">
  <dimension ref="A1:H31"/>
  <sheetViews>
    <sheetView workbookViewId="0" topLeftCell="A1">
      <selection activeCell="G10" sqref="G10"/>
    </sheetView>
  </sheetViews>
  <sheetFormatPr defaultColWidth="9.140625" defaultRowHeight="12.75"/>
  <cols>
    <col min="1" max="1" width="5.57421875" style="52" customWidth="1"/>
    <col min="2" max="2" width="19.8515625" style="7" customWidth="1"/>
    <col min="3" max="3" width="44.00390625" style="7" customWidth="1"/>
    <col min="4" max="4" width="9.28125" style="77" customWidth="1"/>
    <col min="5" max="5" width="9.421875" style="52" customWidth="1"/>
    <col min="6" max="6" width="20.140625" style="491" customWidth="1"/>
    <col min="7" max="7" width="12.140625" style="5" customWidth="1"/>
    <col min="8" max="8" width="10.7109375" style="6" customWidth="1"/>
    <col min="9" max="16384" width="9.140625" style="7" customWidth="1"/>
  </cols>
  <sheetData>
    <row r="1" spans="1:6" ht="18.75">
      <c r="A1" s="1"/>
      <c r="B1" s="2"/>
      <c r="C1" s="3"/>
      <c r="F1" s="477"/>
    </row>
    <row r="2" spans="1:6" ht="13.5">
      <c r="A2" s="8" t="s">
        <v>493</v>
      </c>
      <c r="B2" s="2"/>
      <c r="C2" s="2"/>
      <c r="D2" s="64"/>
      <c r="E2" s="4"/>
      <c r="F2" s="477"/>
    </row>
    <row r="3" spans="1:6" ht="13.5">
      <c r="A3" s="8" t="s">
        <v>469</v>
      </c>
      <c r="B3" s="2"/>
      <c r="C3" s="2"/>
      <c r="D3" s="64"/>
      <c r="E3" s="4"/>
      <c r="F3" s="477"/>
    </row>
    <row r="4" spans="1:6" ht="14.25" thickBot="1">
      <c r="A4" s="1"/>
      <c r="B4" s="2"/>
      <c r="C4" s="2"/>
      <c r="D4" s="64"/>
      <c r="E4" s="4"/>
      <c r="F4" s="477"/>
    </row>
    <row r="5" spans="1:8" ht="42" customHeight="1">
      <c r="A5" s="573" t="s">
        <v>470</v>
      </c>
      <c r="B5" s="11" t="s">
        <v>471</v>
      </c>
      <c r="C5" s="11" t="s">
        <v>472</v>
      </c>
      <c r="D5" s="580" t="s">
        <v>473</v>
      </c>
      <c r="E5" s="581"/>
      <c r="F5" s="11" t="s">
        <v>474</v>
      </c>
      <c r="G5" s="577" t="s">
        <v>475</v>
      </c>
      <c r="H5" s="577"/>
    </row>
    <row r="6" spans="1:8" ht="13.5">
      <c r="A6" s="574"/>
      <c r="B6" s="13"/>
      <c r="C6" s="13"/>
      <c r="D6" s="478" t="s">
        <v>476</v>
      </c>
      <c r="E6" s="97" t="s">
        <v>477</v>
      </c>
      <c r="F6" s="13"/>
      <c r="G6" s="478" t="s">
        <v>476</v>
      </c>
      <c r="H6" s="479" t="s">
        <v>477</v>
      </c>
    </row>
    <row r="7" spans="1:8" s="28" customFormat="1" ht="124.5">
      <c r="A7" s="29">
        <v>1</v>
      </c>
      <c r="B7" s="30" t="s">
        <v>564</v>
      </c>
      <c r="C7" s="31" t="s">
        <v>565</v>
      </c>
      <c r="D7" s="15">
        <v>25674.27</v>
      </c>
      <c r="E7" s="16">
        <f>D7*30.126</f>
        <v>773463.05802</v>
      </c>
      <c r="F7" s="32" t="s">
        <v>566</v>
      </c>
      <c r="G7" s="15">
        <v>26635</v>
      </c>
      <c r="H7" s="16">
        <f>G7*30.126</f>
        <v>802406.01</v>
      </c>
    </row>
    <row r="8" spans="1:8" s="28" customFormat="1" ht="258.75">
      <c r="A8" s="29">
        <v>2</v>
      </c>
      <c r="B8" s="30" t="s">
        <v>567</v>
      </c>
      <c r="C8" s="31" t="s">
        <v>568</v>
      </c>
      <c r="D8" s="480">
        <v>15456.72</v>
      </c>
      <c r="E8" s="16">
        <f aca="true" t="shared" si="0" ref="E8:E25">D8*30.126</f>
        <v>465649.14672</v>
      </c>
      <c r="F8" s="32" t="s">
        <v>569</v>
      </c>
      <c r="G8" s="15">
        <v>16709</v>
      </c>
      <c r="H8" s="16">
        <f>G8*30.126</f>
        <v>503375.33400000003</v>
      </c>
    </row>
    <row r="9" spans="1:8" s="28" customFormat="1" ht="96.75">
      <c r="A9" s="29">
        <v>3</v>
      </c>
      <c r="B9" s="30" t="s">
        <v>570</v>
      </c>
      <c r="C9" s="31" t="s">
        <v>571</v>
      </c>
      <c r="D9" s="480">
        <v>8423.02</v>
      </c>
      <c r="E9" s="16">
        <f t="shared" si="0"/>
        <v>253751.90052000002</v>
      </c>
      <c r="F9" s="32" t="s">
        <v>572</v>
      </c>
      <c r="G9" s="15">
        <v>9366</v>
      </c>
      <c r="H9" s="16">
        <f aca="true" t="shared" si="1" ref="H9:H26">G9*30.126</f>
        <v>282160.11600000004</v>
      </c>
    </row>
    <row r="10" spans="1:8" s="46" customFormat="1" ht="289.5" customHeight="1">
      <c r="A10" s="481">
        <v>4</v>
      </c>
      <c r="B10" s="482" t="s">
        <v>573</v>
      </c>
      <c r="C10" s="82" t="s">
        <v>63</v>
      </c>
      <c r="D10" s="33">
        <v>16563.74</v>
      </c>
      <c r="E10" s="16">
        <f t="shared" si="0"/>
        <v>498999.23124000005</v>
      </c>
      <c r="F10" s="483" t="s">
        <v>64</v>
      </c>
      <c r="G10" s="33">
        <v>17648</v>
      </c>
      <c r="H10" s="484">
        <f t="shared" si="1"/>
        <v>531663.648</v>
      </c>
    </row>
    <row r="11" spans="1:8" s="28" customFormat="1" ht="110.25">
      <c r="A11" s="29">
        <v>5</v>
      </c>
      <c r="B11" s="30" t="s">
        <v>65</v>
      </c>
      <c r="C11" s="31" t="s">
        <v>66</v>
      </c>
      <c r="D11" s="15">
        <v>7047.84</v>
      </c>
      <c r="E11" s="16">
        <f t="shared" si="0"/>
        <v>212323.22784</v>
      </c>
      <c r="F11" s="32" t="s">
        <v>67</v>
      </c>
      <c r="G11" s="15">
        <v>7613</v>
      </c>
      <c r="H11" s="16">
        <f t="shared" si="1"/>
        <v>229349.238</v>
      </c>
    </row>
    <row r="12" spans="1:8" s="28" customFormat="1" ht="138">
      <c r="A12" s="29">
        <v>6</v>
      </c>
      <c r="B12" s="30" t="s">
        <v>68</v>
      </c>
      <c r="C12" s="31" t="s">
        <v>69</v>
      </c>
      <c r="D12" s="485">
        <v>8144.69</v>
      </c>
      <c r="E12" s="16">
        <f t="shared" si="0"/>
        <v>245366.93094</v>
      </c>
      <c r="F12" s="32" t="s">
        <v>70</v>
      </c>
      <c r="G12" s="69">
        <v>8742</v>
      </c>
      <c r="H12" s="16">
        <f t="shared" si="1"/>
        <v>263361.492</v>
      </c>
    </row>
    <row r="13" spans="1:8" s="28" customFormat="1" ht="218.25">
      <c r="A13" s="29">
        <v>7</v>
      </c>
      <c r="B13" s="30" t="s">
        <v>71</v>
      </c>
      <c r="C13" s="31" t="s">
        <v>419</v>
      </c>
      <c r="D13" s="485">
        <v>12408.94</v>
      </c>
      <c r="E13" s="16">
        <f t="shared" si="0"/>
        <v>373831.72644000006</v>
      </c>
      <c r="F13" s="32" t="s">
        <v>420</v>
      </c>
      <c r="G13" s="15">
        <v>13857</v>
      </c>
      <c r="H13" s="16">
        <f>G13*30.126</f>
        <v>417455.982</v>
      </c>
    </row>
    <row r="14" spans="1:8" s="28" customFormat="1" ht="41.25">
      <c r="A14" s="481">
        <v>8</v>
      </c>
      <c r="B14" s="30" t="s">
        <v>421</v>
      </c>
      <c r="C14" s="31" t="s">
        <v>422</v>
      </c>
      <c r="D14" s="485">
        <v>3879.2</v>
      </c>
      <c r="E14" s="16">
        <f t="shared" si="0"/>
        <v>116864.7792</v>
      </c>
      <c r="F14" s="486" t="s">
        <v>423</v>
      </c>
      <c r="G14" s="69">
        <v>4433</v>
      </c>
      <c r="H14" s="16">
        <f t="shared" si="1"/>
        <v>133548.55800000002</v>
      </c>
    </row>
    <row r="15" spans="1:8" s="28" customFormat="1" ht="41.25">
      <c r="A15" s="29">
        <v>9</v>
      </c>
      <c r="B15" s="30" t="s">
        <v>424</v>
      </c>
      <c r="C15" s="487" t="s">
        <v>425</v>
      </c>
      <c r="D15" s="485">
        <v>172.5</v>
      </c>
      <c r="E15" s="16">
        <f t="shared" si="0"/>
        <v>5196.735000000001</v>
      </c>
      <c r="F15" s="486" t="s">
        <v>426</v>
      </c>
      <c r="G15" s="69">
        <v>783</v>
      </c>
      <c r="H15" s="16">
        <f t="shared" si="1"/>
        <v>23588.658</v>
      </c>
    </row>
    <row r="16" spans="1:8" s="28" customFormat="1" ht="55.5">
      <c r="A16" s="29">
        <v>10</v>
      </c>
      <c r="B16" s="30" t="s">
        <v>427</v>
      </c>
      <c r="C16" s="31" t="s">
        <v>428</v>
      </c>
      <c r="D16" s="485">
        <v>3548.06</v>
      </c>
      <c r="E16" s="16">
        <f t="shared" si="0"/>
        <v>106888.85556</v>
      </c>
      <c r="F16" s="469" t="s">
        <v>429</v>
      </c>
      <c r="G16" s="69">
        <v>4134</v>
      </c>
      <c r="H16" s="16">
        <f t="shared" si="1"/>
        <v>124540.884</v>
      </c>
    </row>
    <row r="17" spans="1:8" s="28" customFormat="1" ht="137.25">
      <c r="A17" s="29">
        <v>11</v>
      </c>
      <c r="B17" s="30" t="s">
        <v>430</v>
      </c>
      <c r="C17" s="31" t="s">
        <v>431</v>
      </c>
      <c r="D17" s="69">
        <v>17346.39</v>
      </c>
      <c r="E17" s="16">
        <f t="shared" si="0"/>
        <v>522577.34514</v>
      </c>
      <c r="F17" s="486" t="s">
        <v>432</v>
      </c>
      <c r="G17" s="69">
        <v>18386</v>
      </c>
      <c r="H17" s="16">
        <f t="shared" si="1"/>
        <v>553896.636</v>
      </c>
    </row>
    <row r="18" spans="1:8" s="28" customFormat="1" ht="258.75">
      <c r="A18" s="29">
        <v>12</v>
      </c>
      <c r="B18" s="30" t="s">
        <v>433</v>
      </c>
      <c r="C18" s="31" t="s">
        <v>434</v>
      </c>
      <c r="D18" s="485">
        <v>7760.5</v>
      </c>
      <c r="E18" s="16">
        <f t="shared" si="0"/>
        <v>233792.823</v>
      </c>
      <c r="F18" s="32" t="s">
        <v>435</v>
      </c>
      <c r="G18" s="15">
        <v>8810</v>
      </c>
      <c r="H18" s="16">
        <f t="shared" si="1"/>
        <v>265410.06</v>
      </c>
    </row>
    <row r="19" spans="1:8" s="28" customFormat="1" ht="135">
      <c r="A19" s="29">
        <v>13</v>
      </c>
      <c r="B19" s="30" t="s">
        <v>436</v>
      </c>
      <c r="C19" s="32" t="s">
        <v>437</v>
      </c>
      <c r="D19" s="480">
        <v>7499.66</v>
      </c>
      <c r="E19" s="16">
        <f t="shared" si="0"/>
        <v>225934.75716</v>
      </c>
      <c r="F19" s="32" t="s">
        <v>438</v>
      </c>
      <c r="G19" s="15">
        <v>8557</v>
      </c>
      <c r="H19" s="16">
        <f t="shared" si="1"/>
        <v>257788.182</v>
      </c>
    </row>
    <row r="20" spans="1:8" s="28" customFormat="1" ht="162">
      <c r="A20" s="29">
        <v>14</v>
      </c>
      <c r="B20" s="30" t="s">
        <v>439</v>
      </c>
      <c r="C20" s="31" t="s">
        <v>440</v>
      </c>
      <c r="D20" s="480">
        <v>20453.23</v>
      </c>
      <c r="E20" s="16">
        <f t="shared" si="0"/>
        <v>616174.0069800001</v>
      </c>
      <c r="F20" s="32" t="s">
        <v>441</v>
      </c>
      <c r="G20" s="15">
        <v>20987</v>
      </c>
      <c r="H20" s="16">
        <f t="shared" si="1"/>
        <v>632254.3620000001</v>
      </c>
    </row>
    <row r="21" spans="1:8" s="28" customFormat="1" ht="68.25">
      <c r="A21" s="29">
        <v>15</v>
      </c>
      <c r="B21" s="30" t="s">
        <v>439</v>
      </c>
      <c r="C21" s="31" t="s">
        <v>442</v>
      </c>
      <c r="D21" s="480">
        <v>17853.13</v>
      </c>
      <c r="E21" s="16">
        <f t="shared" si="0"/>
        <v>537843.3943800001</v>
      </c>
      <c r="F21" s="32" t="s">
        <v>443</v>
      </c>
      <c r="G21" s="15">
        <v>18386</v>
      </c>
      <c r="H21" s="16">
        <f t="shared" si="1"/>
        <v>553896.636</v>
      </c>
    </row>
    <row r="22" spans="1:8" s="28" customFormat="1" ht="68.25">
      <c r="A22" s="29">
        <v>16</v>
      </c>
      <c r="B22" s="30" t="s">
        <v>439</v>
      </c>
      <c r="C22" s="31" t="s">
        <v>444</v>
      </c>
      <c r="D22" s="480">
        <v>20187.27</v>
      </c>
      <c r="E22" s="16">
        <f t="shared" si="0"/>
        <v>608161.69602</v>
      </c>
      <c r="F22" s="32" t="s">
        <v>445</v>
      </c>
      <c r="G22" s="15">
        <v>20722</v>
      </c>
      <c r="H22" s="16">
        <f t="shared" si="1"/>
        <v>624270.9720000001</v>
      </c>
    </row>
    <row r="23" spans="1:8" s="28" customFormat="1" ht="68.25">
      <c r="A23" s="29">
        <v>17</v>
      </c>
      <c r="B23" s="30" t="s">
        <v>439</v>
      </c>
      <c r="C23" s="31" t="s">
        <v>446</v>
      </c>
      <c r="D23" s="480">
        <v>23535.33</v>
      </c>
      <c r="E23" s="16">
        <f t="shared" si="0"/>
        <v>709025.3515800001</v>
      </c>
      <c r="F23" s="32" t="s">
        <v>447</v>
      </c>
      <c r="G23" s="15">
        <v>24749</v>
      </c>
      <c r="H23" s="16">
        <f t="shared" si="1"/>
        <v>745588.3740000001</v>
      </c>
    </row>
    <row r="24" spans="1:8" s="28" customFormat="1" ht="68.25">
      <c r="A24" s="29">
        <v>18</v>
      </c>
      <c r="B24" s="30" t="s">
        <v>439</v>
      </c>
      <c r="C24" s="31" t="s">
        <v>448</v>
      </c>
      <c r="D24" s="480">
        <v>14686.2</v>
      </c>
      <c r="E24" s="16">
        <f t="shared" si="0"/>
        <v>442436.4612</v>
      </c>
      <c r="F24" s="32" t="s">
        <v>449</v>
      </c>
      <c r="G24" s="15">
        <v>15216</v>
      </c>
      <c r="H24" s="16">
        <f t="shared" si="1"/>
        <v>458397.216</v>
      </c>
    </row>
    <row r="25" spans="1:8" s="28" customFormat="1" ht="69" thickBot="1">
      <c r="A25" s="29">
        <v>19</v>
      </c>
      <c r="B25" s="30" t="s">
        <v>439</v>
      </c>
      <c r="C25" s="34" t="s">
        <v>450</v>
      </c>
      <c r="D25" s="488">
        <v>10941.39</v>
      </c>
      <c r="E25" s="37">
        <f t="shared" si="0"/>
        <v>329620.31514</v>
      </c>
      <c r="F25" s="36" t="s">
        <v>451</v>
      </c>
      <c r="G25" s="35">
        <v>11466</v>
      </c>
      <c r="H25" s="37">
        <f t="shared" si="1"/>
        <v>345424.716</v>
      </c>
    </row>
    <row r="26" spans="3:8" ht="16.5" thickBot="1">
      <c r="C26" s="74" t="s">
        <v>487</v>
      </c>
      <c r="D26" s="75"/>
      <c r="E26" s="489"/>
      <c r="F26" s="490"/>
      <c r="G26" s="76">
        <f>SUM(G7,G8,G9,G10,G11,G12,G13,G14,G15,G16,G17,,G18,G19,G20,G21,G22,G23,G24,G25)</f>
        <v>257199</v>
      </c>
      <c r="H26" s="89">
        <f t="shared" si="1"/>
        <v>7748377.074</v>
      </c>
    </row>
    <row r="27" spans="1:8" ht="13.5" customHeight="1">
      <c r="A27" s="47" t="s">
        <v>488</v>
      </c>
      <c r="H27" s="51"/>
    </row>
    <row r="28" spans="1:8" ht="13.5" customHeight="1">
      <c r="A28" s="52" t="s">
        <v>489</v>
      </c>
      <c r="H28" s="51"/>
    </row>
    <row r="29" ht="13.5" customHeight="1">
      <c r="A29" s="52" t="s">
        <v>490</v>
      </c>
    </row>
    <row r="30" ht="13.5" customHeight="1">
      <c r="A30" s="7" t="s">
        <v>491</v>
      </c>
    </row>
    <row r="31" ht="13.5">
      <c r="A31" s="59" t="s">
        <v>492</v>
      </c>
    </row>
  </sheetData>
  <mergeCells count="3">
    <mergeCell ref="A5:A6"/>
    <mergeCell ref="D5:E5"/>
    <mergeCell ref="G5:H5"/>
  </mergeCells>
  <printOptions/>
  <pageMargins left="0.75" right="0.75" top="1" bottom="1" header="0.4921259845" footer="0.4921259845"/>
  <pageSetup horizontalDpi="600" verticalDpi="600" orientation="landscape" paperSize="9" r:id="rId1"/>
  <headerFooter alignWithMargins="0">
    <oddHeader>&amp;LMajetková komisia 17.06.2009&amp;RPríloha č. 21
k informácii do vlády- 1. polrok 2009</oddHeader>
  </headerFooter>
</worksheet>
</file>

<file path=xl/worksheets/sheet22.xml><?xml version="1.0" encoding="utf-8"?>
<worksheet xmlns="http://schemas.openxmlformats.org/spreadsheetml/2006/main" xmlns:r="http://schemas.openxmlformats.org/officeDocument/2006/relationships">
  <dimension ref="A1:H21"/>
  <sheetViews>
    <sheetView workbookViewId="0" topLeftCell="A1">
      <selection activeCell="J4" sqref="J4"/>
    </sheetView>
  </sheetViews>
  <sheetFormatPr defaultColWidth="9.140625" defaultRowHeight="12.75"/>
  <cols>
    <col min="1" max="1" width="5.28125" style="52" customWidth="1"/>
    <col min="2" max="2" width="17.28125" style="7" customWidth="1"/>
    <col min="3" max="3" width="46.00390625" style="7" customWidth="1"/>
    <col min="4" max="4" width="10.7109375" style="500" customWidth="1"/>
    <col min="5" max="5" width="10.00390625" style="6" customWidth="1"/>
    <col min="6" max="6" width="19.7109375" style="7" customWidth="1"/>
    <col min="7" max="7" width="11.8515625" style="5" customWidth="1"/>
    <col min="8" max="8" width="10.8515625" style="6" customWidth="1"/>
    <col min="9" max="16384" width="9.140625" style="7" customWidth="1"/>
  </cols>
  <sheetData>
    <row r="1" spans="1:6" ht="18.75">
      <c r="A1" s="1"/>
      <c r="B1" s="2"/>
      <c r="C1" s="3"/>
      <c r="D1" s="4"/>
      <c r="E1" s="94"/>
      <c r="F1" s="2"/>
    </row>
    <row r="2" spans="1:6" ht="13.5">
      <c r="A2" s="8" t="s">
        <v>468</v>
      </c>
      <c r="B2" s="2"/>
      <c r="C2" s="2"/>
      <c r="D2" s="4"/>
      <c r="E2" s="94"/>
      <c r="F2" s="2"/>
    </row>
    <row r="3" spans="1:6" ht="13.5">
      <c r="A3" s="8" t="s">
        <v>469</v>
      </c>
      <c r="B3" s="2"/>
      <c r="C3" s="2"/>
      <c r="D3" s="4"/>
      <c r="E3" s="94"/>
      <c r="F3" s="2"/>
    </row>
    <row r="4" spans="1:6" ht="15.75">
      <c r="A4" s="9"/>
      <c r="B4" s="2"/>
      <c r="C4" s="2"/>
      <c r="D4" s="4"/>
      <c r="E4" s="94"/>
      <c r="F4" s="2"/>
    </row>
    <row r="5" spans="1:6" ht="14.25" thickBot="1">
      <c r="A5" s="1"/>
      <c r="B5" s="2"/>
      <c r="C5" s="2"/>
      <c r="D5" s="4"/>
      <c r="E5" s="94"/>
      <c r="F5" s="2"/>
    </row>
    <row r="6" spans="1:8" ht="27">
      <c r="A6" s="573" t="s">
        <v>470</v>
      </c>
      <c r="B6" s="11" t="s">
        <v>471</v>
      </c>
      <c r="C6" s="11" t="s">
        <v>472</v>
      </c>
      <c r="D6" s="578" t="s">
        <v>473</v>
      </c>
      <c r="E6" s="579"/>
      <c r="F6" s="11" t="s">
        <v>474</v>
      </c>
      <c r="G6" s="577" t="s">
        <v>475</v>
      </c>
      <c r="H6" s="577"/>
    </row>
    <row r="7" spans="1:8" ht="14.25" thickBot="1">
      <c r="A7" s="584"/>
      <c r="B7" s="120"/>
      <c r="C7" s="120"/>
      <c r="D7" s="287"/>
      <c r="E7" s="492"/>
      <c r="F7" s="120"/>
      <c r="G7" s="425" t="s">
        <v>476</v>
      </c>
      <c r="H7" s="427" t="s">
        <v>477</v>
      </c>
    </row>
    <row r="8" spans="1:8" s="28" customFormat="1" ht="125.25" customHeight="1">
      <c r="A8" s="125">
        <v>1</v>
      </c>
      <c r="B8" s="126" t="s">
        <v>452</v>
      </c>
      <c r="C8" s="127" t="s">
        <v>453</v>
      </c>
      <c r="D8" s="23">
        <v>12286.6</v>
      </c>
      <c r="E8" s="24">
        <f aca="true" t="shared" si="0" ref="E8:E13">D8*30.126</f>
        <v>370146.1116</v>
      </c>
      <c r="F8" s="493" t="s">
        <v>454</v>
      </c>
      <c r="G8" s="23">
        <v>15270</v>
      </c>
      <c r="H8" s="24">
        <f aca="true" t="shared" si="1" ref="H8:H15">G8*30.126</f>
        <v>460024.02</v>
      </c>
    </row>
    <row r="9" spans="1:8" s="46" customFormat="1" ht="201" customHeight="1">
      <c r="A9" s="481">
        <v>2</v>
      </c>
      <c r="B9" s="482" t="s">
        <v>455</v>
      </c>
      <c r="C9" s="82" t="s">
        <v>456</v>
      </c>
      <c r="D9" s="33">
        <v>8666.48</v>
      </c>
      <c r="E9" s="16">
        <f t="shared" si="0"/>
        <v>261086.37648</v>
      </c>
      <c r="F9" s="494" t="s">
        <v>457</v>
      </c>
      <c r="G9" s="33">
        <v>10633.14</v>
      </c>
      <c r="H9" s="484">
        <f t="shared" si="1"/>
        <v>320333.97564</v>
      </c>
    </row>
    <row r="10" spans="1:8" s="46" customFormat="1" ht="90.75" customHeight="1">
      <c r="A10" s="481">
        <v>3</v>
      </c>
      <c r="B10" s="482" t="s">
        <v>458</v>
      </c>
      <c r="C10" s="82" t="s">
        <v>459</v>
      </c>
      <c r="D10" s="33">
        <v>4169.07</v>
      </c>
      <c r="E10" s="16">
        <f t="shared" si="0"/>
        <v>125597.40282</v>
      </c>
      <c r="F10" s="494" t="s">
        <v>460</v>
      </c>
      <c r="G10" s="33">
        <v>29124.34</v>
      </c>
      <c r="H10" s="484">
        <f t="shared" si="1"/>
        <v>877399.86684</v>
      </c>
    </row>
    <row r="11" spans="1:8" s="28" customFormat="1" ht="41.25">
      <c r="A11" s="29">
        <v>4</v>
      </c>
      <c r="B11" s="30" t="s">
        <v>461</v>
      </c>
      <c r="C11" s="31" t="s">
        <v>462</v>
      </c>
      <c r="D11" s="15">
        <v>2005.63</v>
      </c>
      <c r="E11" s="16">
        <f t="shared" si="0"/>
        <v>60421.60938000001</v>
      </c>
      <c r="F11" s="32" t="s">
        <v>463</v>
      </c>
      <c r="G11" s="15">
        <v>2722</v>
      </c>
      <c r="H11" s="16">
        <f t="shared" si="1"/>
        <v>82002.97200000001</v>
      </c>
    </row>
    <row r="12" spans="1:8" s="28" customFormat="1" ht="84" customHeight="1">
      <c r="A12" s="481">
        <v>5</v>
      </c>
      <c r="B12" s="30" t="s">
        <v>464</v>
      </c>
      <c r="C12" s="31" t="s">
        <v>465</v>
      </c>
      <c r="D12" s="15">
        <v>1085.16</v>
      </c>
      <c r="E12" s="16">
        <f t="shared" si="0"/>
        <v>32691.530160000002</v>
      </c>
      <c r="F12" s="32" t="s">
        <v>466</v>
      </c>
      <c r="G12" s="15">
        <v>2700</v>
      </c>
      <c r="H12" s="16">
        <f t="shared" si="1"/>
        <v>81340.2</v>
      </c>
    </row>
    <row r="13" spans="1:8" s="28" customFormat="1" ht="321.75" customHeight="1">
      <c r="A13" s="481">
        <v>6</v>
      </c>
      <c r="B13" s="30" t="s">
        <v>467</v>
      </c>
      <c r="C13" s="495" t="s">
        <v>150</v>
      </c>
      <c r="D13" s="15">
        <v>393896.12</v>
      </c>
      <c r="E13" s="16">
        <f t="shared" si="0"/>
        <v>11866514.51112</v>
      </c>
      <c r="F13" s="32" t="s">
        <v>151</v>
      </c>
      <c r="G13" s="15">
        <v>100000</v>
      </c>
      <c r="H13" s="16">
        <f t="shared" si="1"/>
        <v>3012600</v>
      </c>
    </row>
    <row r="14" spans="1:8" s="28" customFormat="1" ht="46.5" customHeight="1" thickBot="1">
      <c r="A14" s="481"/>
      <c r="B14" s="30"/>
      <c r="C14" s="496" t="s">
        <v>152</v>
      </c>
      <c r="D14" s="35"/>
      <c r="E14" s="37"/>
      <c r="F14" s="36"/>
      <c r="G14" s="35"/>
      <c r="H14" s="37"/>
    </row>
    <row r="15" spans="2:8" ht="16.5" thickBot="1">
      <c r="B15" s="63"/>
      <c r="C15" s="74" t="s">
        <v>487</v>
      </c>
      <c r="D15" s="497"/>
      <c r="E15" s="498"/>
      <c r="F15" s="499"/>
      <c r="G15" s="76">
        <f>SUM(G8,G9,G10,G11,G12,G13)</f>
        <v>160449.47999999998</v>
      </c>
      <c r="H15" s="89">
        <f t="shared" si="1"/>
        <v>4833701.03448</v>
      </c>
    </row>
    <row r="16" spans="1:8" ht="13.5">
      <c r="A16" s="47" t="s">
        <v>488</v>
      </c>
      <c r="B16" s="63"/>
      <c r="H16" s="51"/>
    </row>
    <row r="17" spans="1:8" ht="13.5">
      <c r="A17" s="52" t="s">
        <v>489</v>
      </c>
      <c r="B17" s="63"/>
      <c r="H17" s="51"/>
    </row>
    <row r="18" spans="1:8" ht="13.5">
      <c r="A18" s="52" t="s">
        <v>490</v>
      </c>
      <c r="B18" s="63"/>
      <c r="H18" s="51"/>
    </row>
    <row r="19" spans="1:8" ht="13.5">
      <c r="A19" s="7" t="s">
        <v>491</v>
      </c>
      <c r="B19" s="63"/>
      <c r="H19" s="51"/>
    </row>
    <row r="20" spans="1:8" ht="13.5">
      <c r="A20" s="59" t="s">
        <v>492</v>
      </c>
      <c r="B20" s="63"/>
      <c r="H20" s="51"/>
    </row>
    <row r="21" ht="13.5">
      <c r="H21" s="51"/>
    </row>
  </sheetData>
  <mergeCells count="3">
    <mergeCell ref="A6:A7"/>
    <mergeCell ref="D6:E6"/>
    <mergeCell ref="G6:H6"/>
  </mergeCells>
  <printOptions/>
  <pageMargins left="0.75" right="0.75" top="1" bottom="1" header="0.4921259845" footer="0.4921259845"/>
  <pageSetup horizontalDpi="600" verticalDpi="600" orientation="landscape" paperSize="9" r:id="rId1"/>
  <headerFooter alignWithMargins="0">
    <oddHeader>&amp;LMajetková komisia 17.06.2009&amp;RPríloha č. 22
k informácii do vlády- 1. polrok 2009</oddHeader>
  </headerFooter>
</worksheet>
</file>

<file path=xl/worksheets/sheet23.xml><?xml version="1.0" encoding="utf-8"?>
<worksheet xmlns="http://schemas.openxmlformats.org/spreadsheetml/2006/main" xmlns:r="http://schemas.openxmlformats.org/officeDocument/2006/relationships">
  <dimension ref="A2:I47"/>
  <sheetViews>
    <sheetView workbookViewId="0" topLeftCell="A1">
      <selection activeCell="C5" sqref="C5"/>
    </sheetView>
  </sheetViews>
  <sheetFormatPr defaultColWidth="9.140625" defaultRowHeight="12.75"/>
  <cols>
    <col min="1" max="1" width="4.7109375" style="501" customWidth="1"/>
    <col min="2" max="2" width="9.00390625" style="502" customWidth="1"/>
    <col min="3" max="3" width="42.421875" style="503" customWidth="1"/>
    <col min="4" max="4" width="11.421875" style="504" customWidth="1"/>
    <col min="5" max="5" width="10.140625" style="504" customWidth="1"/>
    <col min="6" max="6" width="18.140625" style="505" customWidth="1"/>
    <col min="7" max="7" width="13.57421875" style="504" customWidth="1"/>
    <col min="8" max="8" width="10.7109375" style="504" customWidth="1"/>
    <col min="9" max="9" width="10.421875" style="506" customWidth="1"/>
  </cols>
  <sheetData>
    <row r="1" ht="16.5" customHeight="1"/>
    <row r="2" spans="1:9" s="508" customFormat="1" ht="13.5" customHeight="1">
      <c r="A2" s="507" t="s">
        <v>153</v>
      </c>
      <c r="C2" s="509"/>
      <c r="D2" s="510"/>
      <c r="E2" s="510"/>
      <c r="F2" s="507"/>
      <c r="G2" s="510"/>
      <c r="H2" s="510"/>
      <c r="I2" s="506"/>
    </row>
    <row r="3" spans="1:9" s="508" customFormat="1" ht="13.5" customHeight="1">
      <c r="A3" s="507" t="s">
        <v>154</v>
      </c>
      <c r="B3" s="511"/>
      <c r="D3" s="510"/>
      <c r="E3" s="510"/>
      <c r="F3" s="507"/>
      <c r="G3" s="510"/>
      <c r="H3" s="510"/>
      <c r="I3" s="506"/>
    </row>
    <row r="4" spans="2:9" s="508" customFormat="1" ht="11.25" customHeight="1" thickBot="1">
      <c r="B4" s="511"/>
      <c r="C4" s="509"/>
      <c r="D4" s="510"/>
      <c r="E4" s="510"/>
      <c r="F4" s="507"/>
      <c r="G4" s="510"/>
      <c r="H4" s="510"/>
      <c r="I4" s="506"/>
    </row>
    <row r="5" spans="1:9" ht="103.5" customHeight="1">
      <c r="A5" s="512" t="s">
        <v>100</v>
      </c>
      <c r="B5" s="513" t="s">
        <v>155</v>
      </c>
      <c r="C5" s="514" t="s">
        <v>156</v>
      </c>
      <c r="D5" s="601" t="s">
        <v>473</v>
      </c>
      <c r="E5" s="602"/>
      <c r="F5" s="513" t="s">
        <v>474</v>
      </c>
      <c r="G5" s="601" t="s">
        <v>40</v>
      </c>
      <c r="H5" s="603"/>
      <c r="I5" s="515" t="s">
        <v>157</v>
      </c>
    </row>
    <row r="6" spans="1:9" ht="15.75" thickBot="1">
      <c r="A6" s="516"/>
      <c r="B6" s="517"/>
      <c r="C6" s="518"/>
      <c r="D6" s="519" t="s">
        <v>93</v>
      </c>
      <c r="E6" s="520" t="s">
        <v>477</v>
      </c>
      <c r="F6" s="521"/>
      <c r="G6" s="519" t="s">
        <v>93</v>
      </c>
      <c r="H6" s="522" t="s">
        <v>477</v>
      </c>
      <c r="I6" s="523"/>
    </row>
    <row r="7" spans="1:9" s="526" customFormat="1" ht="51">
      <c r="A7" s="524">
        <v>1</v>
      </c>
      <c r="B7" s="201" t="s">
        <v>158</v>
      </c>
      <c r="C7" s="525" t="s">
        <v>159</v>
      </c>
      <c r="D7" s="167">
        <v>26754.3</v>
      </c>
      <c r="E7" s="204">
        <f>D7*30.126</f>
        <v>806000.0418</v>
      </c>
      <c r="F7" s="205" t="s">
        <v>160</v>
      </c>
      <c r="G7" s="167">
        <v>26754.3</v>
      </c>
      <c r="H7" s="204">
        <f>G7*30.126</f>
        <v>806000.0418</v>
      </c>
      <c r="I7" s="201" t="s">
        <v>161</v>
      </c>
    </row>
    <row r="8" spans="1:9" s="528" customFormat="1" ht="60">
      <c r="A8" s="527">
        <v>2</v>
      </c>
      <c r="B8" s="98" t="s">
        <v>158</v>
      </c>
      <c r="C8" s="312" t="s">
        <v>162</v>
      </c>
      <c r="D8" s="208">
        <v>12525.42</v>
      </c>
      <c r="E8" s="100">
        <f aca="true" t="shared" si="0" ref="E8:E37">D8*30.126</f>
        <v>377340.80292000005</v>
      </c>
      <c r="F8" s="101" t="s">
        <v>163</v>
      </c>
      <c r="G8" s="208">
        <v>12525.42</v>
      </c>
      <c r="H8" s="100">
        <f aca="true" t="shared" si="1" ref="H8:H38">G8*30.126</f>
        <v>377340.80292000005</v>
      </c>
      <c r="I8" s="98" t="s">
        <v>161</v>
      </c>
    </row>
    <row r="9" spans="1:9" s="528" customFormat="1" ht="60">
      <c r="A9" s="527">
        <v>3</v>
      </c>
      <c r="B9" s="98" t="s">
        <v>164</v>
      </c>
      <c r="C9" s="529" t="s">
        <v>165</v>
      </c>
      <c r="D9" s="208">
        <v>89573.58</v>
      </c>
      <c r="E9" s="100">
        <f t="shared" si="0"/>
        <v>2698493.6710800002</v>
      </c>
      <c r="F9" s="101" t="s">
        <v>166</v>
      </c>
      <c r="G9" s="208">
        <v>118170.35</v>
      </c>
      <c r="H9" s="100">
        <f t="shared" si="1"/>
        <v>3559999.9641000004</v>
      </c>
      <c r="I9" s="98" t="s">
        <v>167</v>
      </c>
    </row>
    <row r="10" spans="1:9" s="528" customFormat="1" ht="96">
      <c r="A10" s="527">
        <v>4</v>
      </c>
      <c r="B10" s="98" t="s">
        <v>158</v>
      </c>
      <c r="C10" s="529" t="s">
        <v>168</v>
      </c>
      <c r="D10" s="208">
        <v>27989.58</v>
      </c>
      <c r="E10" s="100">
        <f t="shared" si="0"/>
        <v>843214.0870800001</v>
      </c>
      <c r="F10" s="101" t="s">
        <v>169</v>
      </c>
      <c r="G10" s="208">
        <v>27989.58</v>
      </c>
      <c r="H10" s="100">
        <f t="shared" si="1"/>
        <v>843214.0870800001</v>
      </c>
      <c r="I10" s="98" t="s">
        <v>161</v>
      </c>
    </row>
    <row r="11" spans="1:9" s="530" customFormat="1" ht="153">
      <c r="A11" s="527">
        <v>5</v>
      </c>
      <c r="B11" s="98" t="s">
        <v>158</v>
      </c>
      <c r="C11" s="529" t="s">
        <v>170</v>
      </c>
      <c r="D11" s="208">
        <v>99581.76</v>
      </c>
      <c r="E11" s="100">
        <f t="shared" si="0"/>
        <v>3000000.10176</v>
      </c>
      <c r="F11" s="101" t="s">
        <v>171</v>
      </c>
      <c r="G11" s="208">
        <v>99581.76</v>
      </c>
      <c r="H11" s="100">
        <f t="shared" si="1"/>
        <v>3000000.10176</v>
      </c>
      <c r="I11" s="98" t="s">
        <v>161</v>
      </c>
    </row>
    <row r="12" spans="1:9" s="530" customFormat="1" ht="48">
      <c r="A12" s="527">
        <v>6</v>
      </c>
      <c r="B12" s="98" t="s">
        <v>158</v>
      </c>
      <c r="C12" s="529" t="s">
        <v>172</v>
      </c>
      <c r="D12" s="208">
        <v>4660.43</v>
      </c>
      <c r="E12" s="100">
        <f t="shared" si="0"/>
        <v>140400.11418</v>
      </c>
      <c r="F12" s="101" t="s">
        <v>173</v>
      </c>
      <c r="G12" s="208">
        <v>4660.43</v>
      </c>
      <c r="H12" s="100">
        <f t="shared" si="1"/>
        <v>140400.11418</v>
      </c>
      <c r="I12" s="98" t="s">
        <v>161</v>
      </c>
    </row>
    <row r="13" spans="1:9" s="530" customFormat="1" ht="66">
      <c r="A13" s="527">
        <v>7</v>
      </c>
      <c r="B13" s="98" t="s">
        <v>158</v>
      </c>
      <c r="C13" s="529" t="s">
        <v>174</v>
      </c>
      <c r="D13" s="208">
        <v>20746.2</v>
      </c>
      <c r="E13" s="100">
        <f t="shared" si="0"/>
        <v>625000.0212000001</v>
      </c>
      <c r="F13" s="101" t="s">
        <v>175</v>
      </c>
      <c r="G13" s="208">
        <v>20746.2</v>
      </c>
      <c r="H13" s="100">
        <f t="shared" si="1"/>
        <v>625000.0212000001</v>
      </c>
      <c r="I13" s="98" t="s">
        <v>161</v>
      </c>
    </row>
    <row r="14" spans="1:9" s="530" customFormat="1" ht="60">
      <c r="A14" s="527">
        <v>8</v>
      </c>
      <c r="B14" s="98" t="s">
        <v>158</v>
      </c>
      <c r="C14" s="312" t="s">
        <v>176</v>
      </c>
      <c r="D14" s="208">
        <v>6074.48</v>
      </c>
      <c r="E14" s="100">
        <f t="shared" si="0"/>
        <v>182999.78448</v>
      </c>
      <c r="F14" s="101" t="s">
        <v>177</v>
      </c>
      <c r="G14" s="208">
        <v>6074.48</v>
      </c>
      <c r="H14" s="100">
        <f t="shared" si="1"/>
        <v>182999.78448</v>
      </c>
      <c r="I14" s="98" t="s">
        <v>161</v>
      </c>
    </row>
    <row r="15" spans="1:9" s="530" customFormat="1" ht="90">
      <c r="A15" s="527">
        <v>9</v>
      </c>
      <c r="B15" s="98" t="s">
        <v>158</v>
      </c>
      <c r="C15" s="312" t="s">
        <v>178</v>
      </c>
      <c r="D15" s="208">
        <v>21670.23</v>
      </c>
      <c r="E15" s="100">
        <f t="shared" si="0"/>
        <v>652837.34898</v>
      </c>
      <c r="F15" s="101" t="s">
        <v>179</v>
      </c>
      <c r="G15" s="208">
        <v>57325.9</v>
      </c>
      <c r="H15" s="100">
        <f t="shared" si="1"/>
        <v>1727000.0634</v>
      </c>
      <c r="I15" s="98" t="s">
        <v>167</v>
      </c>
    </row>
    <row r="16" spans="1:9" s="530" customFormat="1" ht="99">
      <c r="A16" s="527">
        <v>10</v>
      </c>
      <c r="B16" s="98" t="s">
        <v>158</v>
      </c>
      <c r="C16" s="312" t="s">
        <v>322</v>
      </c>
      <c r="D16" s="208">
        <v>49259.8</v>
      </c>
      <c r="E16" s="100">
        <f t="shared" si="0"/>
        <v>1484000.7348000002</v>
      </c>
      <c r="F16" s="101" t="s">
        <v>323</v>
      </c>
      <c r="G16" s="208">
        <v>49259.8</v>
      </c>
      <c r="H16" s="100">
        <f t="shared" si="1"/>
        <v>1484000.7348000002</v>
      </c>
      <c r="I16" s="98" t="s">
        <v>161</v>
      </c>
    </row>
    <row r="17" spans="1:9" s="530" customFormat="1" ht="138">
      <c r="A17" s="527">
        <v>11</v>
      </c>
      <c r="B17" s="98" t="s">
        <v>324</v>
      </c>
      <c r="C17" s="312" t="s">
        <v>325</v>
      </c>
      <c r="D17" s="208">
        <v>10036.31</v>
      </c>
      <c r="E17" s="100">
        <f t="shared" si="0"/>
        <v>302353.87506</v>
      </c>
      <c r="F17" s="101" t="s">
        <v>326</v>
      </c>
      <c r="G17" s="208">
        <v>10290.11</v>
      </c>
      <c r="H17" s="100">
        <f t="shared" si="1"/>
        <v>309999.85386000003</v>
      </c>
      <c r="I17" s="98" t="s">
        <v>167</v>
      </c>
    </row>
    <row r="18" spans="1:9" s="530" customFormat="1" ht="138">
      <c r="A18" s="527">
        <v>12</v>
      </c>
      <c r="B18" s="98" t="s">
        <v>324</v>
      </c>
      <c r="C18" s="312" t="s">
        <v>327</v>
      </c>
      <c r="D18" s="208">
        <v>10128.51</v>
      </c>
      <c r="E18" s="100">
        <f t="shared" si="0"/>
        <v>305131.49226</v>
      </c>
      <c r="F18" s="101" t="s">
        <v>326</v>
      </c>
      <c r="G18" s="208">
        <v>10290.11</v>
      </c>
      <c r="H18" s="100">
        <f t="shared" si="1"/>
        <v>309999.85386000003</v>
      </c>
      <c r="I18" s="98" t="s">
        <v>167</v>
      </c>
    </row>
    <row r="19" spans="1:9" s="530" customFormat="1" ht="85.5">
      <c r="A19" s="527">
        <v>13</v>
      </c>
      <c r="B19" s="98" t="s">
        <v>158</v>
      </c>
      <c r="C19" s="312" t="s">
        <v>328</v>
      </c>
      <c r="D19" s="208">
        <v>84336</v>
      </c>
      <c r="E19" s="100">
        <f t="shared" si="0"/>
        <v>2540706.336</v>
      </c>
      <c r="F19" s="101" t="s">
        <v>329</v>
      </c>
      <c r="G19" s="208">
        <v>84336</v>
      </c>
      <c r="H19" s="100">
        <f t="shared" si="1"/>
        <v>2540706.336</v>
      </c>
      <c r="I19" s="98" t="s">
        <v>161</v>
      </c>
    </row>
    <row r="20" spans="1:9" s="530" customFormat="1" ht="48">
      <c r="A20" s="527">
        <v>14</v>
      </c>
      <c r="B20" s="98" t="s">
        <v>330</v>
      </c>
      <c r="C20" s="312" t="s">
        <v>331</v>
      </c>
      <c r="D20" s="208">
        <v>2755.1</v>
      </c>
      <c r="E20" s="100">
        <f t="shared" si="0"/>
        <v>83000.1426</v>
      </c>
      <c r="F20" s="101" t="s">
        <v>332</v>
      </c>
      <c r="G20" s="208">
        <v>2755.1</v>
      </c>
      <c r="H20" s="100">
        <f t="shared" si="1"/>
        <v>83000.1426</v>
      </c>
      <c r="I20" s="98" t="s">
        <v>167</v>
      </c>
    </row>
    <row r="21" spans="1:9" s="530" customFormat="1" ht="63">
      <c r="A21" s="527">
        <v>15</v>
      </c>
      <c r="B21" s="98" t="s">
        <v>333</v>
      </c>
      <c r="C21" s="312" t="s">
        <v>334</v>
      </c>
      <c r="D21" s="208">
        <v>1659.7</v>
      </c>
      <c r="E21" s="100">
        <f t="shared" si="0"/>
        <v>50000.122200000005</v>
      </c>
      <c r="F21" s="101" t="s">
        <v>335</v>
      </c>
      <c r="G21" s="208">
        <v>6074.48</v>
      </c>
      <c r="H21" s="100">
        <f t="shared" si="1"/>
        <v>182999.78448</v>
      </c>
      <c r="I21" s="98" t="s">
        <v>167</v>
      </c>
    </row>
    <row r="22" spans="1:9" s="530" customFormat="1" ht="63">
      <c r="A22" s="527">
        <v>16</v>
      </c>
      <c r="B22" s="98" t="s">
        <v>333</v>
      </c>
      <c r="C22" s="531" t="s">
        <v>336</v>
      </c>
      <c r="D22" s="208">
        <v>2622.32</v>
      </c>
      <c r="E22" s="100">
        <f t="shared" si="0"/>
        <v>79000.01232000001</v>
      </c>
      <c r="F22" s="101" t="s">
        <v>332</v>
      </c>
      <c r="G22" s="208">
        <v>2622.32</v>
      </c>
      <c r="H22" s="100">
        <f t="shared" si="1"/>
        <v>79000.01232000001</v>
      </c>
      <c r="I22" s="98" t="s">
        <v>167</v>
      </c>
    </row>
    <row r="23" spans="1:9" s="530" customFormat="1" ht="63">
      <c r="A23" s="527">
        <v>17</v>
      </c>
      <c r="B23" s="98" t="s">
        <v>333</v>
      </c>
      <c r="C23" s="312" t="s">
        <v>337</v>
      </c>
      <c r="D23" s="208">
        <v>11949.81</v>
      </c>
      <c r="E23" s="100">
        <f t="shared" si="0"/>
        <v>359999.97606</v>
      </c>
      <c r="F23" s="101" t="s">
        <v>338</v>
      </c>
      <c r="G23" s="208">
        <v>21244.1</v>
      </c>
      <c r="H23" s="100">
        <f t="shared" si="1"/>
        <v>639999.7566</v>
      </c>
      <c r="I23" s="98" t="s">
        <v>167</v>
      </c>
    </row>
    <row r="24" spans="1:9" s="530" customFormat="1" ht="117">
      <c r="A24" s="527">
        <v>18</v>
      </c>
      <c r="B24" s="98" t="s">
        <v>158</v>
      </c>
      <c r="C24" s="312" t="s">
        <v>339</v>
      </c>
      <c r="D24" s="208">
        <v>10622.05</v>
      </c>
      <c r="E24" s="100">
        <f t="shared" si="0"/>
        <v>319999.8783</v>
      </c>
      <c r="F24" s="101" t="s">
        <v>340</v>
      </c>
      <c r="G24" s="208">
        <v>10622.05</v>
      </c>
      <c r="H24" s="100">
        <f t="shared" si="1"/>
        <v>319999.8783</v>
      </c>
      <c r="I24" s="98" t="s">
        <v>161</v>
      </c>
    </row>
    <row r="25" spans="1:9" s="530" customFormat="1" ht="60">
      <c r="A25" s="527">
        <v>19</v>
      </c>
      <c r="B25" s="98" t="s">
        <v>158</v>
      </c>
      <c r="C25" s="312" t="s">
        <v>341</v>
      </c>
      <c r="D25" s="208">
        <v>33193.92</v>
      </c>
      <c r="E25" s="100">
        <f t="shared" si="0"/>
        <v>1000000.03392</v>
      </c>
      <c r="F25" s="101" t="s">
        <v>342</v>
      </c>
      <c r="G25" s="208">
        <v>33193.92</v>
      </c>
      <c r="H25" s="100">
        <f t="shared" si="1"/>
        <v>1000000.03392</v>
      </c>
      <c r="I25" s="98" t="s">
        <v>161</v>
      </c>
    </row>
    <row r="26" spans="1:9" s="530" customFormat="1" ht="51">
      <c r="A26" s="527">
        <v>20</v>
      </c>
      <c r="B26" s="98" t="s">
        <v>343</v>
      </c>
      <c r="C26" s="532" t="s">
        <v>344</v>
      </c>
      <c r="D26" s="208">
        <v>9958.18</v>
      </c>
      <c r="E26" s="100">
        <f t="shared" si="0"/>
        <v>300000.13068</v>
      </c>
      <c r="F26" s="101" t="s">
        <v>345</v>
      </c>
      <c r="G26" s="208">
        <v>13941.45</v>
      </c>
      <c r="H26" s="100">
        <f t="shared" si="1"/>
        <v>420000.12270000007</v>
      </c>
      <c r="I26" s="98" t="s">
        <v>346</v>
      </c>
    </row>
    <row r="27" spans="1:9" s="530" customFormat="1" ht="30">
      <c r="A27" s="527">
        <v>21</v>
      </c>
      <c r="B27" s="98" t="s">
        <v>343</v>
      </c>
      <c r="C27" s="140" t="s">
        <v>347</v>
      </c>
      <c r="D27" s="208">
        <v>12945.63</v>
      </c>
      <c r="E27" s="100">
        <f t="shared" si="0"/>
        <v>390000.04938</v>
      </c>
      <c r="F27" s="101" t="s">
        <v>348</v>
      </c>
      <c r="G27" s="208">
        <v>15269.2</v>
      </c>
      <c r="H27" s="100">
        <f t="shared" si="1"/>
        <v>459999.91920000006</v>
      </c>
      <c r="I27" s="98" t="s">
        <v>346</v>
      </c>
    </row>
    <row r="28" spans="1:9" s="530" customFormat="1" ht="75">
      <c r="A28" s="527">
        <v>22</v>
      </c>
      <c r="B28" s="98" t="s">
        <v>343</v>
      </c>
      <c r="C28" s="532" t="s">
        <v>349</v>
      </c>
      <c r="D28" s="208">
        <v>33190.92</v>
      </c>
      <c r="E28" s="100">
        <f t="shared" si="0"/>
        <v>999909.6559199999</v>
      </c>
      <c r="F28" s="101" t="s">
        <v>350</v>
      </c>
      <c r="G28" s="208">
        <v>43650</v>
      </c>
      <c r="H28" s="100">
        <f t="shared" si="1"/>
        <v>1314999.9000000001</v>
      </c>
      <c r="I28" s="98" t="s">
        <v>346</v>
      </c>
    </row>
    <row r="29" spans="1:9" s="530" customFormat="1" ht="30">
      <c r="A29" s="527">
        <v>23</v>
      </c>
      <c r="B29" s="98" t="s">
        <v>343</v>
      </c>
      <c r="C29" s="532" t="s">
        <v>351</v>
      </c>
      <c r="D29" s="208">
        <v>63048.45</v>
      </c>
      <c r="E29" s="100">
        <f t="shared" si="0"/>
        <v>1899397.6047</v>
      </c>
      <c r="F29" s="101" t="s">
        <v>352</v>
      </c>
      <c r="G29" s="208">
        <v>101241.45</v>
      </c>
      <c r="H29" s="100">
        <f t="shared" si="1"/>
        <v>3049999.9227</v>
      </c>
      <c r="I29" s="98" t="s">
        <v>346</v>
      </c>
    </row>
    <row r="30" spans="1:9" s="530" customFormat="1" ht="195">
      <c r="A30" s="527">
        <v>24</v>
      </c>
      <c r="B30" s="98" t="s">
        <v>343</v>
      </c>
      <c r="C30" s="532" t="s">
        <v>353</v>
      </c>
      <c r="D30" s="208">
        <v>199163.51</v>
      </c>
      <c r="E30" s="100">
        <f t="shared" si="0"/>
        <v>5999999.902260001</v>
      </c>
      <c r="F30" s="101" t="s">
        <v>354</v>
      </c>
      <c r="G30" s="208">
        <v>200092.94</v>
      </c>
      <c r="H30" s="100">
        <f t="shared" si="1"/>
        <v>6027999.910440001</v>
      </c>
      <c r="I30" s="98" t="s">
        <v>346</v>
      </c>
    </row>
    <row r="31" spans="1:9" s="530" customFormat="1" ht="66">
      <c r="A31" s="527">
        <v>25</v>
      </c>
      <c r="B31" s="98" t="s">
        <v>343</v>
      </c>
      <c r="C31" s="532" t="s">
        <v>355</v>
      </c>
      <c r="D31" s="208">
        <v>20580.23</v>
      </c>
      <c r="E31" s="100">
        <f t="shared" si="0"/>
        <v>620000.00898</v>
      </c>
      <c r="F31" s="101" t="s">
        <v>356</v>
      </c>
      <c r="G31" s="208">
        <v>50454.76</v>
      </c>
      <c r="H31" s="100">
        <f t="shared" si="1"/>
        <v>1520000.0997600001</v>
      </c>
      <c r="I31" s="98" t="s">
        <v>346</v>
      </c>
    </row>
    <row r="32" spans="1:9" s="530" customFormat="1" ht="123">
      <c r="A32" s="527">
        <v>26</v>
      </c>
      <c r="B32" s="98" t="s">
        <v>343</v>
      </c>
      <c r="C32" s="532" t="s">
        <v>357</v>
      </c>
      <c r="D32" s="208">
        <v>5145.06</v>
      </c>
      <c r="E32" s="100">
        <f t="shared" si="0"/>
        <v>155000.07756</v>
      </c>
      <c r="F32" s="101" t="s">
        <v>358</v>
      </c>
      <c r="G32" s="208">
        <v>5974.91</v>
      </c>
      <c r="H32" s="100">
        <f t="shared" si="1"/>
        <v>180000.13866</v>
      </c>
      <c r="I32" s="98" t="s">
        <v>346</v>
      </c>
    </row>
    <row r="33" spans="1:9" s="530" customFormat="1" ht="123">
      <c r="A33" s="527">
        <v>27</v>
      </c>
      <c r="B33" s="98" t="s">
        <v>343</v>
      </c>
      <c r="C33" s="140" t="s">
        <v>359</v>
      </c>
      <c r="D33" s="208">
        <v>5145.06</v>
      </c>
      <c r="E33" s="100">
        <f t="shared" si="0"/>
        <v>155000.07756</v>
      </c>
      <c r="F33" s="101" t="s">
        <v>358</v>
      </c>
      <c r="G33" s="208">
        <v>5974.91</v>
      </c>
      <c r="H33" s="100">
        <f t="shared" si="1"/>
        <v>180000.13866</v>
      </c>
      <c r="I33" s="98" t="s">
        <v>346</v>
      </c>
    </row>
    <row r="34" spans="1:9" s="530" customFormat="1" ht="123">
      <c r="A34" s="527">
        <v>28</v>
      </c>
      <c r="B34" s="98" t="s">
        <v>343</v>
      </c>
      <c r="C34" s="140" t="s">
        <v>360</v>
      </c>
      <c r="D34" s="208">
        <v>4979.09</v>
      </c>
      <c r="E34" s="100">
        <f t="shared" si="0"/>
        <v>150000.06534</v>
      </c>
      <c r="F34" s="101" t="s">
        <v>358</v>
      </c>
      <c r="G34" s="208">
        <v>5642.97</v>
      </c>
      <c r="H34" s="100">
        <f t="shared" si="1"/>
        <v>170000.11422000002</v>
      </c>
      <c r="I34" s="98" t="s">
        <v>346</v>
      </c>
    </row>
    <row r="35" spans="1:9" s="530" customFormat="1" ht="63">
      <c r="A35" s="527">
        <v>29</v>
      </c>
      <c r="B35" s="98" t="s">
        <v>343</v>
      </c>
      <c r="C35" s="533" t="s">
        <v>361</v>
      </c>
      <c r="D35" s="208">
        <v>23235.74</v>
      </c>
      <c r="E35" s="100">
        <f t="shared" si="0"/>
        <v>699999.9032400001</v>
      </c>
      <c r="F35" s="101" t="s">
        <v>362</v>
      </c>
      <c r="G35" s="208">
        <v>23235.74</v>
      </c>
      <c r="H35" s="100">
        <f t="shared" si="1"/>
        <v>699999.9032400001</v>
      </c>
      <c r="I35" s="98" t="s">
        <v>161</v>
      </c>
    </row>
    <row r="36" spans="1:9" s="530" customFormat="1" ht="120">
      <c r="A36" s="527">
        <v>30</v>
      </c>
      <c r="B36" s="98" t="s">
        <v>343</v>
      </c>
      <c r="C36" s="534" t="s">
        <v>363</v>
      </c>
      <c r="D36" s="208">
        <v>179247.16</v>
      </c>
      <c r="E36" s="100">
        <f t="shared" si="0"/>
        <v>5399999.94216</v>
      </c>
      <c r="F36" s="101" t="s">
        <v>364</v>
      </c>
      <c r="G36" s="208">
        <v>180010</v>
      </c>
      <c r="H36" s="100">
        <f t="shared" si="1"/>
        <v>5422981.26</v>
      </c>
      <c r="I36" s="98" t="s">
        <v>161</v>
      </c>
    </row>
    <row r="37" spans="1:9" s="530" customFormat="1" ht="66">
      <c r="A37" s="527">
        <v>31</v>
      </c>
      <c r="B37" s="98" t="s">
        <v>343</v>
      </c>
      <c r="C37" s="534" t="s">
        <v>365</v>
      </c>
      <c r="D37" s="208">
        <v>23348.82</v>
      </c>
      <c r="E37" s="100">
        <f t="shared" si="0"/>
        <v>703406.55132</v>
      </c>
      <c r="F37" s="101" t="s">
        <v>366</v>
      </c>
      <c r="G37" s="208">
        <v>23350</v>
      </c>
      <c r="H37" s="100">
        <f t="shared" si="1"/>
        <v>703442.1</v>
      </c>
      <c r="I37" s="98" t="s">
        <v>161</v>
      </c>
    </row>
    <row r="38" spans="1:9" s="544" customFormat="1" ht="15.75" thickBot="1">
      <c r="A38" s="535"/>
      <c r="B38" s="536"/>
      <c r="C38" s="537" t="s">
        <v>487</v>
      </c>
      <c r="D38" s="538"/>
      <c r="E38" s="539"/>
      <c r="F38" s="540"/>
      <c r="G38" s="541">
        <f>SUM(G7:G37)</f>
        <v>1273354.7399999998</v>
      </c>
      <c r="H38" s="542">
        <f t="shared" si="1"/>
        <v>38361084.89724</v>
      </c>
      <c r="I38" s="543"/>
    </row>
    <row r="39" spans="1:9" s="544" customFormat="1" ht="15">
      <c r="A39" s="545"/>
      <c r="B39" s="546"/>
      <c r="C39" s="547"/>
      <c r="D39" s="548"/>
      <c r="E39" s="548"/>
      <c r="F39" s="549"/>
      <c r="G39" s="548"/>
      <c r="H39" s="548"/>
      <c r="I39" s="550"/>
    </row>
    <row r="40" spans="1:3" ht="14.25">
      <c r="A40" s="551" t="s">
        <v>488</v>
      </c>
      <c r="B40" s="552"/>
      <c r="C40" s="553"/>
    </row>
    <row r="41" spans="1:3" ht="14.25">
      <c r="A41" s="554" t="s">
        <v>367</v>
      </c>
      <c r="B41" s="552"/>
      <c r="C41" s="553"/>
    </row>
    <row r="42" spans="1:3" ht="14.25">
      <c r="A42" s="554" t="s">
        <v>368</v>
      </c>
      <c r="B42" s="552"/>
      <c r="C42" s="553"/>
    </row>
    <row r="43" spans="1:3" ht="14.25">
      <c r="A43" s="554" t="s">
        <v>369</v>
      </c>
      <c r="B43" s="552"/>
      <c r="C43" s="553"/>
    </row>
    <row r="44" spans="1:3" ht="14.25">
      <c r="A44" s="554" t="s">
        <v>370</v>
      </c>
      <c r="B44" s="552"/>
      <c r="C44" s="553"/>
    </row>
    <row r="45" spans="1:3" ht="14.25">
      <c r="A45" s="554" t="s">
        <v>491</v>
      </c>
      <c r="C45" s="553"/>
    </row>
    <row r="46" ht="15">
      <c r="A46" s="555"/>
    </row>
    <row r="47" ht="15">
      <c r="A47" s="508"/>
    </row>
  </sheetData>
  <mergeCells count="2">
    <mergeCell ref="D5:E5"/>
    <mergeCell ref="G5:H5"/>
  </mergeCells>
  <printOptions/>
  <pageMargins left="0.75" right="0.75" top="1" bottom="1" header="0.4921259845" footer="0.4921259845"/>
  <pageSetup horizontalDpi="600" verticalDpi="600" orientation="landscape" paperSize="9" r:id="rId1"/>
  <headerFooter alignWithMargins="0">
    <oddHeader>&amp;RPríloha č. 23
k informácii do vlády- 1. polrok 2009
</oddHeader>
  </headerFooter>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N10" sqref="N10"/>
    </sheetView>
  </sheetViews>
  <sheetFormatPr defaultColWidth="9.140625" defaultRowHeight="12.75"/>
  <cols>
    <col min="1" max="1" width="5.00390625" style="52" customWidth="1"/>
    <col min="2" max="2" width="18.140625" style="7" customWidth="1"/>
    <col min="3" max="3" width="46.00390625" style="7" customWidth="1"/>
    <col min="4" max="4" width="10.7109375" style="52" customWidth="1"/>
    <col min="5" max="5" width="9.28125" style="52" customWidth="1"/>
    <col min="6" max="6" width="19.7109375" style="7" customWidth="1"/>
    <col min="7" max="7" width="11.7109375" style="5" customWidth="1"/>
    <col min="8" max="8" width="9.421875" style="6" customWidth="1"/>
    <col min="9" max="16384" width="9.140625" style="7" customWidth="1"/>
  </cols>
  <sheetData>
    <row r="1" spans="1:6" ht="18.75">
      <c r="A1" s="1"/>
      <c r="B1" s="2"/>
      <c r="C1" s="3"/>
      <c r="D1" s="4"/>
      <c r="E1" s="4"/>
      <c r="F1" s="2"/>
    </row>
    <row r="2" spans="1:6" ht="13.5">
      <c r="A2" s="8" t="s">
        <v>468</v>
      </c>
      <c r="B2" s="2"/>
      <c r="C2" s="2"/>
      <c r="D2" s="4"/>
      <c r="E2" s="4"/>
      <c r="F2" s="2"/>
    </row>
    <row r="3" spans="1:6" ht="13.5">
      <c r="A3" s="8" t="s">
        <v>469</v>
      </c>
      <c r="B3" s="2"/>
      <c r="C3" s="2"/>
      <c r="D3" s="4"/>
      <c r="E3" s="4"/>
      <c r="F3" s="2"/>
    </row>
    <row r="4" spans="1:6" ht="15.75">
      <c r="A4" s="9"/>
      <c r="B4" s="2"/>
      <c r="C4" s="2"/>
      <c r="D4" s="4"/>
      <c r="E4" s="4"/>
      <c r="F4" s="2"/>
    </row>
    <row r="5" spans="1:6" ht="15.75">
      <c r="A5" s="9"/>
      <c r="B5" s="2"/>
      <c r="C5" s="2"/>
      <c r="D5" s="4"/>
      <c r="E5" s="4"/>
      <c r="F5" s="2"/>
    </row>
    <row r="6" spans="1:6" ht="14.25" thickBot="1">
      <c r="A6" s="1"/>
      <c r="B6" s="2"/>
      <c r="C6" s="2"/>
      <c r="D6" s="4"/>
      <c r="E6" s="4"/>
      <c r="F6" s="2"/>
    </row>
    <row r="7" spans="1:8" ht="27">
      <c r="A7" s="573" t="s">
        <v>470</v>
      </c>
      <c r="B7" s="11" t="s">
        <v>471</v>
      </c>
      <c r="C7" s="11" t="s">
        <v>472</v>
      </c>
      <c r="D7" s="578" t="s">
        <v>473</v>
      </c>
      <c r="E7" s="579"/>
      <c r="F7" s="11" t="s">
        <v>474</v>
      </c>
      <c r="G7" s="577" t="s">
        <v>475</v>
      </c>
      <c r="H7" s="577"/>
    </row>
    <row r="8" spans="1:8" ht="14.25" thickBot="1">
      <c r="A8" s="574"/>
      <c r="B8" s="13"/>
      <c r="C8" s="14"/>
      <c r="D8" s="15" t="s">
        <v>476</v>
      </c>
      <c r="E8" s="16" t="s">
        <v>477</v>
      </c>
      <c r="F8" s="17"/>
      <c r="G8" s="18" t="s">
        <v>476</v>
      </c>
      <c r="H8" s="19" t="s">
        <v>477</v>
      </c>
    </row>
    <row r="9" spans="1:8" s="28" customFormat="1" ht="45.75" customHeight="1">
      <c r="A9" s="20">
        <v>1</v>
      </c>
      <c r="B9" s="21" t="s">
        <v>478</v>
      </c>
      <c r="C9" s="22" t="s">
        <v>479</v>
      </c>
      <c r="D9" s="23">
        <v>99733.12</v>
      </c>
      <c r="E9" s="24">
        <f>D9*30.126</f>
        <v>3004559.97312</v>
      </c>
      <c r="F9" s="25" t="s">
        <v>480</v>
      </c>
      <c r="G9" s="26">
        <v>100323.31</v>
      </c>
      <c r="H9" s="27">
        <f>G9*30.126</f>
        <v>3022340.03706</v>
      </c>
    </row>
    <row r="10" spans="1:8" s="28" customFormat="1" ht="210" customHeight="1">
      <c r="A10" s="29">
        <v>2</v>
      </c>
      <c r="B10" s="30" t="s">
        <v>481</v>
      </c>
      <c r="C10" s="31" t="s">
        <v>482</v>
      </c>
      <c r="D10" s="15">
        <v>12601.76</v>
      </c>
      <c r="E10" s="24">
        <f>D10*30.126</f>
        <v>379640.62176</v>
      </c>
      <c r="F10" s="32" t="s">
        <v>483</v>
      </c>
      <c r="G10" s="33">
        <v>21609.24</v>
      </c>
      <c r="H10" s="16">
        <f>G10*30.126</f>
        <v>650999.9642400001</v>
      </c>
    </row>
    <row r="11" spans="1:8" s="38" customFormat="1" ht="105" customHeight="1" thickBot="1">
      <c r="A11" s="29">
        <v>3</v>
      </c>
      <c r="B11" s="30" t="s">
        <v>484</v>
      </c>
      <c r="C11" s="34" t="s">
        <v>485</v>
      </c>
      <c r="D11" s="35">
        <v>7030.42</v>
      </c>
      <c r="E11" s="24">
        <f>D11*30.126</f>
        <v>211798.43292000002</v>
      </c>
      <c r="F11" s="36" t="s">
        <v>486</v>
      </c>
      <c r="G11" s="35">
        <v>10027.88</v>
      </c>
      <c r="H11" s="37">
        <f>G11*30.126</f>
        <v>302099.91287999996</v>
      </c>
    </row>
    <row r="12" spans="1:8" s="46" customFormat="1" ht="24.75" customHeight="1" thickBot="1">
      <c r="A12" s="39"/>
      <c r="B12" s="40"/>
      <c r="C12" s="41" t="s">
        <v>487</v>
      </c>
      <c r="D12" s="42"/>
      <c r="E12" s="42"/>
      <c r="F12" s="43"/>
      <c r="G12" s="44">
        <f>SUM(G9:G11)</f>
        <v>131960.43</v>
      </c>
      <c r="H12" s="45">
        <f>G12*30.126</f>
        <v>3975439.91418</v>
      </c>
    </row>
    <row r="13" spans="1:8" s="28" customFormat="1" ht="13.5" customHeight="1">
      <c r="A13" s="47" t="s">
        <v>488</v>
      </c>
      <c r="B13" s="48"/>
      <c r="C13" s="48"/>
      <c r="D13" s="49"/>
      <c r="E13" s="49"/>
      <c r="F13" s="48"/>
      <c r="G13" s="50"/>
      <c r="H13" s="51"/>
    </row>
    <row r="14" spans="1:8" s="28" customFormat="1" ht="13.5" customHeight="1">
      <c r="A14" s="52" t="s">
        <v>489</v>
      </c>
      <c r="B14" s="48"/>
      <c r="C14" s="48"/>
      <c r="D14" s="49"/>
      <c r="E14" s="49"/>
      <c r="F14" s="48"/>
      <c r="G14" s="50"/>
      <c r="H14" s="51"/>
    </row>
    <row r="15" spans="1:8" s="28" customFormat="1" ht="13.5" customHeight="1">
      <c r="A15" s="52" t="s">
        <v>490</v>
      </c>
      <c r="B15" s="48"/>
      <c r="C15" s="48"/>
      <c r="D15" s="49"/>
      <c r="E15" s="49"/>
      <c r="F15" s="48"/>
      <c r="G15" s="50"/>
      <c r="H15" s="51"/>
    </row>
    <row r="16" spans="1:8" ht="13.5" customHeight="1">
      <c r="A16" s="7" t="s">
        <v>491</v>
      </c>
      <c r="B16" s="53"/>
      <c r="C16" s="54"/>
      <c r="D16" s="55"/>
      <c r="E16" s="55"/>
      <c r="F16" s="56"/>
      <c r="G16" s="57"/>
      <c r="H16" s="58"/>
    </row>
    <row r="17" spans="1:8" ht="13.5">
      <c r="A17" s="59" t="s">
        <v>492</v>
      </c>
      <c r="B17" s="53"/>
      <c r="C17" s="60"/>
      <c r="D17" s="61"/>
      <c r="E17" s="61"/>
      <c r="F17" s="60"/>
      <c r="G17" s="62"/>
      <c r="H17" s="51"/>
    </row>
    <row r="18" spans="1:8" ht="13.5">
      <c r="A18" s="59"/>
      <c r="B18" s="53"/>
      <c r="C18" s="60"/>
      <c r="D18" s="61"/>
      <c r="E18" s="61"/>
      <c r="F18" s="60"/>
      <c r="G18" s="62"/>
      <c r="H18" s="51"/>
    </row>
    <row r="19" spans="1:8" ht="13.5">
      <c r="A19" s="61"/>
      <c r="B19" s="53"/>
      <c r="C19" s="60"/>
      <c r="D19" s="61"/>
      <c r="E19" s="61"/>
      <c r="F19" s="60"/>
      <c r="G19" s="62"/>
      <c r="H19" s="51"/>
    </row>
    <row r="20" spans="2:8" ht="13.5">
      <c r="B20" s="63"/>
      <c r="H20" s="51"/>
    </row>
    <row r="21" spans="2:8" ht="13.5">
      <c r="B21" s="63"/>
      <c r="H21" s="51"/>
    </row>
    <row r="22" ht="13.5">
      <c r="H22" s="51"/>
    </row>
  </sheetData>
  <mergeCells count="3">
    <mergeCell ref="A7:A8"/>
    <mergeCell ref="D7:E7"/>
    <mergeCell ref="G7:H7"/>
  </mergeCells>
  <printOptions/>
  <pageMargins left="0.75" right="0.75" top="1" bottom="1" header="0.4921259845" footer="0.4921259845"/>
  <pageSetup horizontalDpi="600" verticalDpi="600" orientation="landscape" paperSize="9" r:id="rId1"/>
  <headerFooter alignWithMargins="0">
    <oddHeader>&amp;LMajetková komsia 14.01.2009&amp;RPríloha č. 3
k informácii do vlády - 1. polrok 2009</oddHeader>
  </headerFooter>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D7" sqref="D7:E7"/>
    </sheetView>
  </sheetViews>
  <sheetFormatPr defaultColWidth="9.140625" defaultRowHeight="12.75"/>
  <cols>
    <col min="1" max="1" width="4.00390625" style="52" customWidth="1"/>
    <col min="2" max="2" width="18.140625" style="7" customWidth="1"/>
    <col min="3" max="3" width="46.00390625" style="7" customWidth="1"/>
    <col min="4" max="4" width="10.57421875" style="77" customWidth="1"/>
    <col min="5" max="5" width="9.7109375" style="77" customWidth="1"/>
    <col min="6" max="6" width="19.7109375" style="77" customWidth="1"/>
    <col min="7" max="7" width="11.57421875" style="5" customWidth="1"/>
    <col min="8" max="8" width="11.421875" style="6" customWidth="1"/>
    <col min="9" max="16384" width="9.140625" style="7" customWidth="1"/>
  </cols>
  <sheetData>
    <row r="1" spans="1:6" ht="18.75">
      <c r="A1" s="1"/>
      <c r="B1" s="2"/>
      <c r="C1" s="3"/>
      <c r="D1" s="64"/>
      <c r="E1" s="64"/>
      <c r="F1" s="65"/>
    </row>
    <row r="2" spans="1:6" ht="13.5">
      <c r="A2" s="8" t="s">
        <v>493</v>
      </c>
      <c r="B2" s="2"/>
      <c r="C2" s="2"/>
      <c r="D2" s="64"/>
      <c r="E2" s="64"/>
      <c r="F2" s="65"/>
    </row>
    <row r="3" spans="1:6" ht="13.5">
      <c r="A3" s="8" t="s">
        <v>469</v>
      </c>
      <c r="B3" s="2"/>
      <c r="C3" s="2"/>
      <c r="D3" s="64"/>
      <c r="E3" s="64"/>
      <c r="F3" s="65"/>
    </row>
    <row r="4" spans="1:6" ht="15.75">
      <c r="A4" s="9"/>
      <c r="B4" s="2"/>
      <c r="C4" s="2"/>
      <c r="D4" s="64"/>
      <c r="E4" s="64"/>
      <c r="F4" s="65"/>
    </row>
    <row r="5" spans="1:6" ht="15.75">
      <c r="A5" s="9"/>
      <c r="B5" s="2"/>
      <c r="C5" s="2"/>
      <c r="D5" s="64"/>
      <c r="E5" s="64"/>
      <c r="F5" s="65"/>
    </row>
    <row r="6" spans="1:6" ht="14.25" thickBot="1">
      <c r="A6" s="1"/>
      <c r="B6" s="2"/>
      <c r="C6" s="2"/>
      <c r="D6" s="64"/>
      <c r="E6" s="64"/>
      <c r="F6" s="65"/>
    </row>
    <row r="7" spans="1:17" ht="27">
      <c r="A7" s="573" t="s">
        <v>185</v>
      </c>
      <c r="B7" s="11" t="s">
        <v>471</v>
      </c>
      <c r="C7" s="11" t="s">
        <v>472</v>
      </c>
      <c r="D7" s="580" t="s">
        <v>473</v>
      </c>
      <c r="E7" s="581"/>
      <c r="F7" s="11" t="s">
        <v>474</v>
      </c>
      <c r="G7" s="577" t="s">
        <v>475</v>
      </c>
      <c r="H7" s="577"/>
      <c r="J7" s="60"/>
      <c r="K7" s="66"/>
      <c r="L7" s="572"/>
      <c r="M7" s="572"/>
      <c r="N7" s="67"/>
      <c r="O7" s="67"/>
      <c r="P7" s="572"/>
      <c r="Q7" s="572"/>
    </row>
    <row r="8" spans="1:17" ht="14.25" thickBot="1">
      <c r="A8" s="574"/>
      <c r="B8" s="13"/>
      <c r="C8" s="14"/>
      <c r="D8" s="15" t="s">
        <v>476</v>
      </c>
      <c r="E8" s="16" t="s">
        <v>477</v>
      </c>
      <c r="F8" s="68"/>
      <c r="G8" s="18" t="s">
        <v>476</v>
      </c>
      <c r="H8" s="19" t="s">
        <v>477</v>
      </c>
      <c r="J8" s="60"/>
      <c r="K8" s="66"/>
      <c r="L8" s="67"/>
      <c r="M8" s="67"/>
      <c r="N8" s="67"/>
      <c r="O8" s="67"/>
      <c r="P8" s="67"/>
      <c r="Q8" s="67"/>
    </row>
    <row r="9" spans="1:17" s="28" customFormat="1" ht="58.5" customHeight="1">
      <c r="A9" s="20">
        <v>1</v>
      </c>
      <c r="B9" s="21" t="s">
        <v>186</v>
      </c>
      <c r="C9" s="22" t="s">
        <v>187</v>
      </c>
      <c r="D9" s="78">
        <v>16366.69</v>
      </c>
      <c r="E9" s="79">
        <f>D9*30.126</f>
        <v>493062.90294000006</v>
      </c>
      <c r="F9" s="80" t="s">
        <v>188</v>
      </c>
      <c r="G9" s="26">
        <v>17288.29</v>
      </c>
      <c r="H9" s="27">
        <f>G9*30.126</f>
        <v>520827.0245400001</v>
      </c>
      <c r="J9" s="38"/>
      <c r="K9" s="72"/>
      <c r="L9" s="72"/>
      <c r="M9" s="38"/>
      <c r="N9" s="72"/>
      <c r="O9" s="72"/>
      <c r="P9" s="72"/>
      <c r="Q9" s="72"/>
    </row>
    <row r="10" spans="1:17" s="28" customFormat="1" ht="59.25" customHeight="1">
      <c r="A10" s="29">
        <v>2</v>
      </c>
      <c r="B10" s="30" t="s">
        <v>189</v>
      </c>
      <c r="C10" s="31" t="s">
        <v>190</v>
      </c>
      <c r="D10" s="15">
        <v>280.02</v>
      </c>
      <c r="E10" s="81">
        <f aca="true" t="shared" si="0" ref="E10:E36">D10*30.126</f>
        <v>8435.88252</v>
      </c>
      <c r="F10" s="71" t="s">
        <v>191</v>
      </c>
      <c r="G10" s="15">
        <v>901.15</v>
      </c>
      <c r="H10" s="16">
        <f aca="true" t="shared" si="1" ref="H10:H37">G10*30.126</f>
        <v>27148.0449</v>
      </c>
      <c r="J10" s="38"/>
      <c r="K10" s="72"/>
      <c r="L10" s="72"/>
      <c r="M10" s="72"/>
      <c r="N10" s="72"/>
      <c r="O10" s="72"/>
      <c r="P10" s="72"/>
      <c r="Q10" s="72"/>
    </row>
    <row r="11" spans="1:17" s="46" customFormat="1" ht="61.5" customHeight="1">
      <c r="A11" s="29">
        <v>3</v>
      </c>
      <c r="B11" s="30" t="s">
        <v>192</v>
      </c>
      <c r="C11" s="82" t="s">
        <v>193</v>
      </c>
      <c r="D11" s="33">
        <v>1106.52</v>
      </c>
      <c r="E11" s="81">
        <f t="shared" si="0"/>
        <v>33335.02152</v>
      </c>
      <c r="F11" s="83" t="s">
        <v>194</v>
      </c>
      <c r="G11" s="33">
        <v>1780.39</v>
      </c>
      <c r="H11" s="16">
        <f t="shared" si="1"/>
        <v>53636.029140000006</v>
      </c>
      <c r="J11" s="84"/>
      <c r="K11" s="72"/>
      <c r="L11" s="72"/>
      <c r="M11" s="72"/>
      <c r="N11" s="85"/>
      <c r="O11" s="72"/>
      <c r="P11" s="72"/>
      <c r="Q11" s="72"/>
    </row>
    <row r="12" spans="1:17" s="46" customFormat="1" ht="130.5" customHeight="1">
      <c r="A12" s="29">
        <v>4</v>
      </c>
      <c r="B12" s="30" t="s">
        <v>195</v>
      </c>
      <c r="C12" s="82" t="s">
        <v>196</v>
      </c>
      <c r="D12" s="33">
        <v>18100.15</v>
      </c>
      <c r="E12" s="81">
        <f t="shared" si="0"/>
        <v>545285.1189000001</v>
      </c>
      <c r="F12" s="83" t="s">
        <v>197</v>
      </c>
      <c r="G12" s="33">
        <v>18728.11</v>
      </c>
      <c r="H12" s="16">
        <f t="shared" si="1"/>
        <v>564203.04186</v>
      </c>
      <c r="J12" s="84"/>
      <c r="K12" s="72"/>
      <c r="L12" s="72"/>
      <c r="M12" s="72"/>
      <c r="N12" s="72"/>
      <c r="O12" s="72"/>
      <c r="P12" s="72"/>
      <c r="Q12" s="72"/>
    </row>
    <row r="13" spans="1:17" s="28" customFormat="1" ht="61.5" customHeight="1">
      <c r="A13" s="29">
        <v>5</v>
      </c>
      <c r="B13" s="30" t="s">
        <v>198</v>
      </c>
      <c r="C13" s="31" t="s">
        <v>199</v>
      </c>
      <c r="D13" s="69">
        <v>5770.62</v>
      </c>
      <c r="E13" s="79">
        <f t="shared" si="0"/>
        <v>173845.69812000002</v>
      </c>
      <c r="F13" s="71" t="s">
        <v>200</v>
      </c>
      <c r="G13" s="15">
        <v>6435.87</v>
      </c>
      <c r="H13" s="16">
        <f t="shared" si="1"/>
        <v>193887.01962</v>
      </c>
      <c r="J13" s="38"/>
      <c r="K13" s="72"/>
      <c r="L13" s="72"/>
      <c r="M13" s="72"/>
      <c r="N13" s="72"/>
      <c r="O13" s="72"/>
      <c r="P13" s="72"/>
      <c r="Q13" s="72"/>
    </row>
    <row r="14" spans="1:17" s="28" customFormat="1" ht="195" customHeight="1">
      <c r="A14" s="29">
        <v>6</v>
      </c>
      <c r="B14" s="30" t="s">
        <v>201</v>
      </c>
      <c r="C14" s="31" t="s">
        <v>202</v>
      </c>
      <c r="D14" s="15">
        <v>9848.09</v>
      </c>
      <c r="E14" s="81">
        <f t="shared" si="0"/>
        <v>296683.55934000004</v>
      </c>
      <c r="F14" s="71" t="s">
        <v>203</v>
      </c>
      <c r="G14" s="15">
        <v>11220.47</v>
      </c>
      <c r="H14" s="16">
        <f t="shared" si="1"/>
        <v>338027.87922</v>
      </c>
      <c r="J14" s="38"/>
      <c r="K14" s="72"/>
      <c r="L14" s="72"/>
      <c r="M14" s="72"/>
      <c r="N14" s="72"/>
      <c r="O14" s="72"/>
      <c r="P14" s="72"/>
      <c r="Q14" s="72"/>
    </row>
    <row r="15" spans="1:8" s="28" customFormat="1" ht="182.25" customHeight="1">
      <c r="A15" s="29">
        <v>7</v>
      </c>
      <c r="B15" s="30" t="s">
        <v>204</v>
      </c>
      <c r="C15" s="31" t="s">
        <v>205</v>
      </c>
      <c r="D15" s="15">
        <v>18344.24</v>
      </c>
      <c r="E15" s="81">
        <f t="shared" si="0"/>
        <v>552638.5742400001</v>
      </c>
      <c r="F15" s="71" t="s">
        <v>206</v>
      </c>
      <c r="G15" s="15">
        <v>19214.33</v>
      </c>
      <c r="H15" s="16">
        <f t="shared" si="1"/>
        <v>578850.90558</v>
      </c>
    </row>
    <row r="16" spans="1:8" s="28" customFormat="1" ht="99" customHeight="1">
      <c r="A16" s="29">
        <v>8</v>
      </c>
      <c r="B16" s="30" t="s">
        <v>207</v>
      </c>
      <c r="C16" s="31" t="s">
        <v>208</v>
      </c>
      <c r="D16" s="15">
        <v>3776.95</v>
      </c>
      <c r="E16" s="79">
        <f>D16*30.126</f>
        <v>113784.3957</v>
      </c>
      <c r="F16" s="71" t="s">
        <v>209</v>
      </c>
      <c r="G16" s="15">
        <v>7721.7</v>
      </c>
      <c r="H16" s="16">
        <f t="shared" si="1"/>
        <v>232623.93420000002</v>
      </c>
    </row>
    <row r="17" spans="1:8" s="28" customFormat="1" ht="183.75" customHeight="1">
      <c r="A17" s="29">
        <v>9</v>
      </c>
      <c r="B17" s="30" t="s">
        <v>210</v>
      </c>
      <c r="C17" s="31" t="s">
        <v>211</v>
      </c>
      <c r="D17" s="15">
        <v>6247.01</v>
      </c>
      <c r="E17" s="81">
        <f t="shared" si="0"/>
        <v>188197.42326</v>
      </c>
      <c r="F17" s="71" t="s">
        <v>212</v>
      </c>
      <c r="G17" s="15">
        <v>7469.3</v>
      </c>
      <c r="H17" s="16">
        <f t="shared" si="1"/>
        <v>225020.1318</v>
      </c>
    </row>
    <row r="18" spans="1:8" s="28" customFormat="1" ht="138.75" customHeight="1">
      <c r="A18" s="29">
        <v>10</v>
      </c>
      <c r="B18" s="30" t="s">
        <v>213</v>
      </c>
      <c r="C18" s="31" t="s">
        <v>214</v>
      </c>
      <c r="D18" s="15">
        <v>50565.24</v>
      </c>
      <c r="E18" s="81">
        <f t="shared" si="0"/>
        <v>1523328.42024</v>
      </c>
      <c r="F18" s="71" t="s">
        <v>215</v>
      </c>
      <c r="G18" s="15">
        <v>51099.35</v>
      </c>
      <c r="H18" s="16">
        <f t="shared" si="1"/>
        <v>1539419.0181</v>
      </c>
    </row>
    <row r="19" spans="1:8" s="28" customFormat="1" ht="77.25" customHeight="1">
      <c r="A19" s="29">
        <v>11</v>
      </c>
      <c r="B19" s="30" t="s">
        <v>216</v>
      </c>
      <c r="C19" s="31" t="s">
        <v>217</v>
      </c>
      <c r="D19" s="15">
        <v>4521.15</v>
      </c>
      <c r="E19" s="79">
        <f t="shared" si="0"/>
        <v>136204.1649</v>
      </c>
      <c r="F19" s="71" t="s">
        <v>218</v>
      </c>
      <c r="G19" s="15">
        <v>5603.13</v>
      </c>
      <c r="H19" s="16">
        <f t="shared" si="1"/>
        <v>168799.89438</v>
      </c>
    </row>
    <row r="20" spans="1:8" s="28" customFormat="1" ht="333.75" customHeight="1">
      <c r="A20" s="29">
        <v>12</v>
      </c>
      <c r="B20" s="30" t="s">
        <v>219</v>
      </c>
      <c r="C20" s="31" t="s">
        <v>220</v>
      </c>
      <c r="D20" s="15">
        <v>1827.46</v>
      </c>
      <c r="E20" s="81">
        <f t="shared" si="0"/>
        <v>55054.059960000006</v>
      </c>
      <c r="F20" s="71" t="s">
        <v>221</v>
      </c>
      <c r="G20" s="15">
        <v>2447.92</v>
      </c>
      <c r="H20" s="16">
        <f t="shared" si="1"/>
        <v>73746.03792</v>
      </c>
    </row>
    <row r="21" spans="1:8" s="28" customFormat="1" ht="170.25" customHeight="1">
      <c r="A21" s="29">
        <v>13</v>
      </c>
      <c r="B21" s="30" t="s">
        <v>222</v>
      </c>
      <c r="C21" s="31" t="s">
        <v>223</v>
      </c>
      <c r="D21" s="15">
        <v>12563.71</v>
      </c>
      <c r="E21" s="79">
        <f t="shared" si="0"/>
        <v>378494.32746</v>
      </c>
      <c r="F21" s="71" t="s">
        <v>224</v>
      </c>
      <c r="G21" s="15">
        <v>13727.88</v>
      </c>
      <c r="H21" s="16">
        <f t="shared" si="1"/>
        <v>413566.11288</v>
      </c>
    </row>
    <row r="22" spans="1:8" s="28" customFormat="1" ht="92.25" customHeight="1">
      <c r="A22" s="29">
        <v>14</v>
      </c>
      <c r="B22" s="30" t="s">
        <v>225</v>
      </c>
      <c r="C22" s="31" t="s">
        <v>226</v>
      </c>
      <c r="D22" s="15">
        <v>10828.66</v>
      </c>
      <c r="E22" s="81">
        <f t="shared" si="0"/>
        <v>326224.21116</v>
      </c>
      <c r="F22" s="71" t="s">
        <v>227</v>
      </c>
      <c r="G22" s="15">
        <v>11820.99</v>
      </c>
      <c r="H22" s="16">
        <f t="shared" si="1"/>
        <v>356119.14474</v>
      </c>
    </row>
    <row r="23" spans="1:8" s="28" customFormat="1" ht="144.75" customHeight="1">
      <c r="A23" s="29">
        <v>15</v>
      </c>
      <c r="B23" s="30" t="s">
        <v>228</v>
      </c>
      <c r="C23" s="31" t="s">
        <v>229</v>
      </c>
      <c r="D23" s="15">
        <v>11579.53</v>
      </c>
      <c r="E23" s="81">
        <f t="shared" si="0"/>
        <v>348844.92078000004</v>
      </c>
      <c r="F23" s="71" t="s">
        <v>230</v>
      </c>
      <c r="G23" s="15">
        <v>12101.57</v>
      </c>
      <c r="H23" s="16">
        <f t="shared" si="1"/>
        <v>364571.89782</v>
      </c>
    </row>
    <row r="24" spans="1:8" s="28" customFormat="1" ht="72" customHeight="1">
      <c r="A24" s="29">
        <v>16</v>
      </c>
      <c r="B24" s="30" t="s">
        <v>231</v>
      </c>
      <c r="C24" s="31" t="s">
        <v>232</v>
      </c>
      <c r="D24" s="15">
        <v>3804.21</v>
      </c>
      <c r="E24" s="81">
        <f t="shared" si="0"/>
        <v>114605.63046</v>
      </c>
      <c r="F24" s="71" t="s">
        <v>233</v>
      </c>
      <c r="G24" s="15">
        <v>4860.55</v>
      </c>
      <c r="H24" s="16">
        <f t="shared" si="1"/>
        <v>146428.92930000002</v>
      </c>
    </row>
    <row r="25" spans="1:8" s="28" customFormat="1" ht="183" customHeight="1">
      <c r="A25" s="29">
        <v>17</v>
      </c>
      <c r="B25" s="30" t="s">
        <v>234</v>
      </c>
      <c r="C25" s="31" t="s">
        <v>574</v>
      </c>
      <c r="D25" s="15">
        <v>14137.9</v>
      </c>
      <c r="E25" s="81">
        <f t="shared" si="0"/>
        <v>425918.3754</v>
      </c>
      <c r="F25" s="71" t="s">
        <v>575</v>
      </c>
      <c r="G25" s="15">
        <v>14972.12</v>
      </c>
      <c r="H25" s="16">
        <f t="shared" si="1"/>
        <v>451050.08712000004</v>
      </c>
    </row>
    <row r="26" spans="1:8" s="28" customFormat="1" ht="156.75" customHeight="1">
      <c r="A26" s="29">
        <v>18</v>
      </c>
      <c r="B26" s="30" t="s">
        <v>576</v>
      </c>
      <c r="C26" s="31" t="s">
        <v>577</v>
      </c>
      <c r="D26" s="15">
        <v>17642.79</v>
      </c>
      <c r="E26" s="81">
        <f t="shared" si="0"/>
        <v>531506.69154</v>
      </c>
      <c r="F26" s="71" t="s">
        <v>578</v>
      </c>
      <c r="G26" s="15">
        <v>18736.61</v>
      </c>
      <c r="H26" s="16">
        <f t="shared" si="1"/>
        <v>564459.11286</v>
      </c>
    </row>
    <row r="27" spans="1:8" s="28" customFormat="1" ht="44.25" customHeight="1">
      <c r="A27" s="29">
        <v>19</v>
      </c>
      <c r="B27" s="30" t="s">
        <v>579</v>
      </c>
      <c r="C27" s="31" t="s">
        <v>580</v>
      </c>
      <c r="D27" s="15">
        <v>2929.35</v>
      </c>
      <c r="E27" s="81">
        <f t="shared" si="0"/>
        <v>88249.5981</v>
      </c>
      <c r="F27" s="71" t="s">
        <v>581</v>
      </c>
      <c r="G27" s="15">
        <v>3609.24</v>
      </c>
      <c r="H27" s="16">
        <f t="shared" si="1"/>
        <v>108731.96424</v>
      </c>
    </row>
    <row r="28" spans="1:8" s="28" customFormat="1" ht="87" customHeight="1">
      <c r="A28" s="29">
        <v>20</v>
      </c>
      <c r="B28" s="30" t="s">
        <v>582</v>
      </c>
      <c r="C28" s="31" t="s">
        <v>583</v>
      </c>
      <c r="D28" s="15">
        <v>3957.47</v>
      </c>
      <c r="E28" s="81">
        <f t="shared" si="0"/>
        <v>119222.74122</v>
      </c>
      <c r="F28" s="71" t="s">
        <v>72</v>
      </c>
      <c r="G28" s="15">
        <v>4522.14</v>
      </c>
      <c r="H28" s="16">
        <f t="shared" si="1"/>
        <v>136233.98964</v>
      </c>
    </row>
    <row r="29" spans="1:8" s="28" customFormat="1" ht="90.75" customHeight="1">
      <c r="A29" s="29">
        <v>21</v>
      </c>
      <c r="B29" s="30" t="s">
        <v>73</v>
      </c>
      <c r="C29" s="31" t="s">
        <v>74</v>
      </c>
      <c r="D29" s="15">
        <v>4621.12</v>
      </c>
      <c r="E29" s="81">
        <f t="shared" si="0"/>
        <v>139215.86112000002</v>
      </c>
      <c r="F29" s="71" t="s">
        <v>75</v>
      </c>
      <c r="G29" s="15">
        <v>5930.09</v>
      </c>
      <c r="H29" s="16">
        <f t="shared" si="1"/>
        <v>178649.89134</v>
      </c>
    </row>
    <row r="30" spans="1:8" s="28" customFormat="1" ht="78.75" customHeight="1">
      <c r="A30" s="29">
        <v>22</v>
      </c>
      <c r="B30" s="30" t="s">
        <v>76</v>
      </c>
      <c r="C30" s="31" t="s">
        <v>77</v>
      </c>
      <c r="D30" s="15">
        <v>7487.99</v>
      </c>
      <c r="E30" s="81">
        <f t="shared" si="0"/>
        <v>225583.18674</v>
      </c>
      <c r="F30" s="71" t="s">
        <v>78</v>
      </c>
      <c r="G30" s="15">
        <v>8584.61</v>
      </c>
      <c r="H30" s="16">
        <f t="shared" si="1"/>
        <v>258619.96086000002</v>
      </c>
    </row>
    <row r="31" spans="1:8" s="28" customFormat="1" ht="48" customHeight="1">
      <c r="A31" s="29">
        <v>23</v>
      </c>
      <c r="B31" s="30" t="s">
        <v>79</v>
      </c>
      <c r="C31" s="31" t="s">
        <v>80</v>
      </c>
      <c r="D31" s="15">
        <v>24741.86</v>
      </c>
      <c r="E31" s="81">
        <f t="shared" si="0"/>
        <v>745373.27436</v>
      </c>
      <c r="F31" s="71" t="s">
        <v>81</v>
      </c>
      <c r="G31" s="15">
        <v>25286.73</v>
      </c>
      <c r="H31" s="16">
        <f t="shared" si="1"/>
        <v>761788.02798</v>
      </c>
    </row>
    <row r="32" spans="1:17" s="28" customFormat="1" ht="86.25" customHeight="1">
      <c r="A32" s="29">
        <v>24</v>
      </c>
      <c r="B32" s="30" t="s">
        <v>79</v>
      </c>
      <c r="C32" s="31" t="s">
        <v>82</v>
      </c>
      <c r="D32" s="15">
        <v>12604.12</v>
      </c>
      <c r="E32" s="81">
        <f t="shared" si="0"/>
        <v>379711.71912</v>
      </c>
      <c r="F32" s="71" t="s">
        <v>83</v>
      </c>
      <c r="G32" s="15">
        <v>13143.7</v>
      </c>
      <c r="H32" s="16">
        <f t="shared" si="1"/>
        <v>395967.10620000004</v>
      </c>
      <c r="J32" s="38"/>
      <c r="K32" s="72"/>
      <c r="L32" s="72"/>
      <c r="M32" s="72"/>
      <c r="N32" s="72"/>
      <c r="O32" s="72"/>
      <c r="P32" s="72"/>
      <c r="Q32" s="72"/>
    </row>
    <row r="33" spans="1:17" s="28" customFormat="1" ht="67.5" customHeight="1">
      <c r="A33" s="29">
        <v>25</v>
      </c>
      <c r="B33" s="30" t="s">
        <v>79</v>
      </c>
      <c r="C33" s="31" t="s">
        <v>84</v>
      </c>
      <c r="D33" s="15">
        <v>3658.98</v>
      </c>
      <c r="E33" s="81">
        <f t="shared" si="0"/>
        <v>110230.43148</v>
      </c>
      <c r="F33" s="71" t="s">
        <v>85</v>
      </c>
      <c r="G33" s="15">
        <v>4203.84</v>
      </c>
      <c r="H33" s="16">
        <f t="shared" si="1"/>
        <v>126644.88384000001</v>
      </c>
      <c r="J33" s="38"/>
      <c r="K33" s="72"/>
      <c r="L33" s="72"/>
      <c r="M33" s="72"/>
      <c r="N33" s="72"/>
      <c r="O33" s="72"/>
      <c r="P33" s="72"/>
      <c r="Q33" s="72"/>
    </row>
    <row r="34" spans="1:17" s="28" customFormat="1" ht="156.75" customHeight="1">
      <c r="A34" s="29">
        <v>26</v>
      </c>
      <c r="B34" s="30" t="s">
        <v>86</v>
      </c>
      <c r="C34" s="31" t="s">
        <v>87</v>
      </c>
      <c r="D34" s="15">
        <v>10990.78</v>
      </c>
      <c r="E34" s="79">
        <f t="shared" si="0"/>
        <v>331108.23828000005</v>
      </c>
      <c r="F34" s="71" t="s">
        <v>88</v>
      </c>
      <c r="G34" s="69">
        <v>12001.39</v>
      </c>
      <c r="H34" s="16">
        <f t="shared" si="1"/>
        <v>361553.87514</v>
      </c>
      <c r="J34" s="38"/>
      <c r="K34" s="86"/>
      <c r="L34" s="86"/>
      <c r="M34" s="86"/>
      <c r="N34" s="86"/>
      <c r="O34" s="86"/>
      <c r="P34" s="86"/>
      <c r="Q34" s="86"/>
    </row>
    <row r="35" spans="1:17" s="28" customFormat="1" ht="135.75" customHeight="1" thickBot="1">
      <c r="A35" s="29">
        <v>27</v>
      </c>
      <c r="B35" s="30" t="s">
        <v>89</v>
      </c>
      <c r="C35" s="31" t="s">
        <v>90</v>
      </c>
      <c r="D35" s="15">
        <v>47957.71</v>
      </c>
      <c r="E35" s="81">
        <f t="shared" si="0"/>
        <v>1444773.9714600001</v>
      </c>
      <c r="F35" s="71" t="s">
        <v>91</v>
      </c>
      <c r="G35" s="15">
        <v>48216.62</v>
      </c>
      <c r="H35" s="16">
        <f t="shared" si="1"/>
        <v>1452573.89412</v>
      </c>
      <c r="J35" s="38"/>
      <c r="K35" s="72"/>
      <c r="L35" s="72"/>
      <c r="M35" s="72"/>
      <c r="N35" s="72"/>
      <c r="O35" s="72"/>
      <c r="P35" s="72"/>
      <c r="Q35" s="72"/>
    </row>
    <row r="36" spans="1:17" s="28" customFormat="1" ht="30" customHeight="1" hidden="1">
      <c r="A36" s="29">
        <v>11</v>
      </c>
      <c r="B36" s="30" t="s">
        <v>92</v>
      </c>
      <c r="C36" s="34"/>
      <c r="D36" s="35"/>
      <c r="E36" s="81">
        <f t="shared" si="0"/>
        <v>0</v>
      </c>
      <c r="F36" s="73"/>
      <c r="G36" s="35"/>
      <c r="H36" s="37">
        <f t="shared" si="1"/>
        <v>0</v>
      </c>
      <c r="J36" s="38"/>
      <c r="K36" s="72"/>
      <c r="L36" s="72"/>
      <c r="M36" s="72"/>
      <c r="N36" s="72"/>
      <c r="O36" s="72"/>
      <c r="P36" s="72"/>
      <c r="Q36" s="72"/>
    </row>
    <row r="37" spans="2:17" ht="17.25" thickBot="1">
      <c r="B37" s="63"/>
      <c r="C37" s="87" t="s">
        <v>184</v>
      </c>
      <c r="D37" s="88"/>
      <c r="E37" s="88"/>
      <c r="F37" s="88"/>
      <c r="G37" s="76">
        <f>SUM(G9:G36)</f>
        <v>351628.0900000001</v>
      </c>
      <c r="H37" s="89">
        <f t="shared" si="1"/>
        <v>10593147.839340003</v>
      </c>
      <c r="J37" s="60"/>
      <c r="K37" s="72"/>
      <c r="L37" s="72"/>
      <c r="M37" s="72"/>
      <c r="N37" s="72"/>
      <c r="O37" s="72"/>
      <c r="P37" s="72"/>
      <c r="Q37" s="72"/>
    </row>
    <row r="38" spans="1:17" ht="13.5">
      <c r="A38" s="47" t="s">
        <v>488</v>
      </c>
      <c r="B38" s="63"/>
      <c r="H38" s="51"/>
      <c r="J38" s="60"/>
      <c r="K38" s="72"/>
      <c r="L38" s="72"/>
      <c r="M38" s="72"/>
      <c r="N38" s="72"/>
      <c r="O38" s="72"/>
      <c r="P38" s="72"/>
      <c r="Q38" s="72"/>
    </row>
    <row r="39" spans="1:17" ht="13.5">
      <c r="A39" s="52" t="s">
        <v>489</v>
      </c>
      <c r="B39" s="63"/>
      <c r="H39" s="51"/>
      <c r="J39" s="60"/>
      <c r="K39" s="72"/>
      <c r="L39" s="72"/>
      <c r="M39" s="72"/>
      <c r="N39" s="72"/>
      <c r="O39" s="72"/>
      <c r="P39" s="72"/>
      <c r="Q39" s="72"/>
    </row>
    <row r="40" spans="1:17" ht="13.5">
      <c r="A40" s="52" t="s">
        <v>490</v>
      </c>
      <c r="H40" s="51"/>
      <c r="J40" s="60"/>
      <c r="K40" s="72"/>
      <c r="L40" s="67"/>
      <c r="M40" s="72"/>
      <c r="N40" s="72"/>
      <c r="O40" s="72"/>
      <c r="P40" s="67"/>
      <c r="Q40" s="67"/>
    </row>
    <row r="41" spans="1:17" ht="13.5">
      <c r="A41" s="7" t="s">
        <v>491</v>
      </c>
      <c r="J41" s="60"/>
      <c r="K41" s="60"/>
      <c r="L41" s="60"/>
      <c r="M41" s="60"/>
      <c r="N41" s="60"/>
      <c r="O41" s="60"/>
      <c r="P41" s="60"/>
      <c r="Q41" s="60"/>
    </row>
    <row r="42" spans="1:17" ht="13.5">
      <c r="A42" s="59" t="s">
        <v>492</v>
      </c>
      <c r="J42" s="60"/>
      <c r="K42" s="60"/>
      <c r="L42" s="60"/>
      <c r="M42" s="60"/>
      <c r="N42" s="60"/>
      <c r="O42" s="60"/>
      <c r="P42" s="60"/>
      <c r="Q42" s="60"/>
    </row>
  </sheetData>
  <mergeCells count="5">
    <mergeCell ref="P7:Q7"/>
    <mergeCell ref="A7:A8"/>
    <mergeCell ref="D7:E7"/>
    <mergeCell ref="G7:H7"/>
    <mergeCell ref="L7:M7"/>
  </mergeCells>
  <printOptions/>
  <pageMargins left="0.75" right="0.75" top="1" bottom="1" header="0.4921259845" footer="0.4921259845"/>
  <pageSetup horizontalDpi="600" verticalDpi="600" orientation="landscape" paperSize="9" r:id="rId1"/>
  <headerFooter alignWithMargins="0">
    <oddHeader>&amp;LMajetková komisia 28.01.2009&amp;RPríloha č. 4
k informácii do vlády- 1. polrok 2009</oddHeader>
  </headerFooter>
</worksheet>
</file>

<file path=xl/worksheets/sheet5.xml><?xml version="1.0" encoding="utf-8"?>
<worksheet xmlns="http://schemas.openxmlformats.org/spreadsheetml/2006/main" xmlns:r="http://schemas.openxmlformats.org/officeDocument/2006/relationships">
  <dimension ref="A1:H25"/>
  <sheetViews>
    <sheetView workbookViewId="0" topLeftCell="A1">
      <selection activeCell="D7" sqref="D7:E7"/>
    </sheetView>
  </sheetViews>
  <sheetFormatPr defaultColWidth="9.140625" defaultRowHeight="12.75"/>
  <cols>
    <col min="1" max="1" width="5.421875" style="52" customWidth="1"/>
    <col min="2" max="2" width="18.140625" style="7" customWidth="1"/>
    <col min="3" max="3" width="46.00390625" style="7" customWidth="1"/>
    <col min="4" max="5" width="9.57421875" style="52" customWidth="1"/>
    <col min="6" max="6" width="19.7109375" style="7" customWidth="1"/>
    <col min="7" max="7" width="11.8515625" style="5" customWidth="1"/>
    <col min="8" max="8" width="10.7109375" style="6" customWidth="1"/>
    <col min="9" max="16384" width="9.140625" style="7" customWidth="1"/>
  </cols>
  <sheetData>
    <row r="1" spans="1:6" ht="18.75">
      <c r="A1" s="1"/>
      <c r="B1" s="2"/>
      <c r="C1" s="3"/>
      <c r="D1" s="4"/>
      <c r="E1" s="4"/>
      <c r="F1" s="2"/>
    </row>
    <row r="2" spans="1:6" ht="13.5">
      <c r="A2" s="8" t="s">
        <v>468</v>
      </c>
      <c r="B2" s="2"/>
      <c r="C2" s="2"/>
      <c r="D2" s="4"/>
      <c r="E2" s="4"/>
      <c r="F2" s="2"/>
    </row>
    <row r="3" spans="1:6" ht="13.5">
      <c r="A3" s="8" t="s">
        <v>469</v>
      </c>
      <c r="B3" s="2"/>
      <c r="C3" s="2"/>
      <c r="D3" s="4"/>
      <c r="E3" s="4"/>
      <c r="F3" s="2"/>
    </row>
    <row r="4" spans="1:6" ht="15.75">
      <c r="A4" s="9"/>
      <c r="B4" s="2"/>
      <c r="C4" s="2"/>
      <c r="D4" s="4"/>
      <c r="E4" s="4"/>
      <c r="F4" s="2"/>
    </row>
    <row r="5" spans="1:6" ht="15.75">
      <c r="A5" s="9"/>
      <c r="B5" s="2"/>
      <c r="C5" s="2"/>
      <c r="D5" s="4"/>
      <c r="E5" s="4"/>
      <c r="F5" s="2"/>
    </row>
    <row r="6" spans="1:6" ht="14.25" thickBot="1">
      <c r="A6" s="1"/>
      <c r="B6" s="2"/>
      <c r="C6" s="2"/>
      <c r="D6" s="4"/>
      <c r="E6" s="4"/>
      <c r="F6" s="2"/>
    </row>
    <row r="7" spans="1:8" ht="27">
      <c r="A7" s="573" t="s">
        <v>470</v>
      </c>
      <c r="B7" s="11" t="s">
        <v>471</v>
      </c>
      <c r="C7" s="11" t="s">
        <v>472</v>
      </c>
      <c r="D7" s="580" t="s">
        <v>473</v>
      </c>
      <c r="E7" s="581"/>
      <c r="F7" s="11" t="s">
        <v>474</v>
      </c>
      <c r="G7" s="577" t="s">
        <v>475</v>
      </c>
      <c r="H7" s="577"/>
    </row>
    <row r="8" spans="1:8" ht="14.25" thickBot="1">
      <c r="A8" s="574"/>
      <c r="B8" s="13"/>
      <c r="C8" s="14"/>
      <c r="D8" s="90" t="s">
        <v>93</v>
      </c>
      <c r="E8" s="16" t="s">
        <v>477</v>
      </c>
      <c r="F8" s="17"/>
      <c r="G8" s="18" t="s">
        <v>476</v>
      </c>
      <c r="H8" s="19" t="s">
        <v>477</v>
      </c>
    </row>
    <row r="9" spans="1:8" s="28" customFormat="1" ht="49.5" customHeight="1">
      <c r="A9" s="20">
        <v>1</v>
      </c>
      <c r="B9" s="21" t="s">
        <v>94</v>
      </c>
      <c r="C9" s="22" t="s">
        <v>95</v>
      </c>
      <c r="D9" s="23">
        <v>49725.85</v>
      </c>
      <c r="E9" s="24">
        <f>D9*30.126</f>
        <v>1498040.9571</v>
      </c>
      <c r="F9" s="25" t="s">
        <v>96</v>
      </c>
      <c r="G9" s="26">
        <v>66387.84</v>
      </c>
      <c r="H9" s="27">
        <f>G9*30.126</f>
        <v>2000000.06784</v>
      </c>
    </row>
    <row r="10" spans="1:8" s="28" customFormat="1" ht="126.75" customHeight="1" thickBot="1">
      <c r="A10" s="29">
        <v>2</v>
      </c>
      <c r="B10" s="30" t="s">
        <v>97</v>
      </c>
      <c r="C10" s="34" t="s">
        <v>98</v>
      </c>
      <c r="D10" s="35">
        <v>20552.48</v>
      </c>
      <c r="E10" s="24">
        <f>D10*30.126</f>
        <v>619164.01248</v>
      </c>
      <c r="F10" s="36" t="s">
        <v>99</v>
      </c>
      <c r="G10" s="91">
        <v>21410.08</v>
      </c>
      <c r="H10" s="37">
        <f>G10*30.126</f>
        <v>645000.0700800001</v>
      </c>
    </row>
    <row r="11" spans="1:8" s="46" customFormat="1" ht="24.75" customHeight="1" thickBot="1">
      <c r="A11" s="39"/>
      <c r="B11" s="40"/>
      <c r="C11" s="41" t="s">
        <v>487</v>
      </c>
      <c r="D11" s="42"/>
      <c r="E11" s="42"/>
      <c r="F11" s="43"/>
      <c r="G11" s="44">
        <f>SUM(G9:G10)</f>
        <v>87797.92</v>
      </c>
      <c r="H11" s="45">
        <f>G11*30.126</f>
        <v>2645000.13792</v>
      </c>
    </row>
    <row r="12" spans="1:8" s="46" customFormat="1" ht="13.5" customHeight="1">
      <c r="A12" s="47" t="s">
        <v>488</v>
      </c>
      <c r="B12" s="40"/>
      <c r="C12" s="40"/>
      <c r="D12" s="92"/>
      <c r="E12" s="92"/>
      <c r="F12" s="93"/>
      <c r="G12" s="92"/>
      <c r="H12" s="51"/>
    </row>
    <row r="13" spans="1:8" s="46" customFormat="1" ht="13.5" customHeight="1">
      <c r="A13" s="52" t="s">
        <v>489</v>
      </c>
      <c r="B13" s="40"/>
      <c r="C13" s="40"/>
      <c r="D13" s="92"/>
      <c r="E13" s="92"/>
      <c r="F13" s="93"/>
      <c r="G13" s="92"/>
      <c r="H13" s="51"/>
    </row>
    <row r="14" spans="1:8" s="46" customFormat="1" ht="13.5" customHeight="1">
      <c r="A14" s="52" t="s">
        <v>490</v>
      </c>
      <c r="B14" s="40"/>
      <c r="C14" s="40"/>
      <c r="D14" s="92"/>
      <c r="E14" s="92"/>
      <c r="F14" s="93"/>
      <c r="G14" s="92"/>
      <c r="H14" s="51"/>
    </row>
    <row r="15" spans="1:8" s="46" customFormat="1" ht="13.5" customHeight="1">
      <c r="A15" s="7" t="s">
        <v>491</v>
      </c>
      <c r="B15" s="40"/>
      <c r="C15" s="40"/>
      <c r="D15" s="92"/>
      <c r="E15" s="92"/>
      <c r="F15" s="93"/>
      <c r="G15" s="92"/>
      <c r="H15" s="51"/>
    </row>
    <row r="16" spans="1:8" s="28" customFormat="1" ht="13.5" customHeight="1">
      <c r="A16" s="59" t="s">
        <v>492</v>
      </c>
      <c r="B16" s="48"/>
      <c r="C16" s="48"/>
      <c r="D16" s="49"/>
      <c r="E16" s="49"/>
      <c r="F16" s="48"/>
      <c r="G16" s="50"/>
      <c r="H16" s="51"/>
    </row>
    <row r="17" spans="1:8" s="28" customFormat="1" ht="13.5" customHeight="1">
      <c r="A17" s="59"/>
      <c r="B17" s="48"/>
      <c r="C17" s="48"/>
      <c r="D17" s="49"/>
      <c r="E17" s="49"/>
      <c r="F17" s="48"/>
      <c r="G17" s="50"/>
      <c r="H17" s="51"/>
    </row>
    <row r="18" spans="1:8" s="28" customFormat="1" ht="13.5" customHeight="1">
      <c r="A18" s="59"/>
      <c r="B18" s="48"/>
      <c r="C18" s="48"/>
      <c r="D18" s="49"/>
      <c r="E18" s="49"/>
      <c r="F18" s="48"/>
      <c r="G18" s="50"/>
      <c r="H18" s="51"/>
    </row>
    <row r="19" spans="1:8" ht="13.5" customHeight="1">
      <c r="A19" s="59"/>
      <c r="B19" s="53"/>
      <c r="C19" s="54"/>
      <c r="D19" s="55"/>
      <c r="E19" s="55"/>
      <c r="F19" s="56"/>
      <c r="G19" s="57"/>
      <c r="H19" s="58"/>
    </row>
    <row r="20" spans="1:8" ht="13.5">
      <c r="A20" s="59"/>
      <c r="B20" s="53"/>
      <c r="C20" s="60"/>
      <c r="D20" s="61"/>
      <c r="E20" s="61"/>
      <c r="F20" s="60"/>
      <c r="G20" s="62"/>
      <c r="H20" s="51"/>
    </row>
    <row r="21" spans="1:8" ht="13.5">
      <c r="A21" s="59"/>
      <c r="B21" s="53"/>
      <c r="C21" s="60"/>
      <c r="D21" s="61"/>
      <c r="E21" s="61"/>
      <c r="F21" s="60"/>
      <c r="G21" s="62"/>
      <c r="H21" s="51"/>
    </row>
    <row r="22" spans="1:8" ht="13.5">
      <c r="A22" s="61"/>
      <c r="B22" s="53"/>
      <c r="C22" s="60"/>
      <c r="D22" s="61"/>
      <c r="E22" s="61"/>
      <c r="F22" s="60"/>
      <c r="G22" s="62"/>
      <c r="H22" s="51"/>
    </row>
    <row r="23" spans="2:8" ht="13.5">
      <c r="B23" s="63"/>
      <c r="H23" s="51"/>
    </row>
    <row r="24" spans="2:8" ht="13.5">
      <c r="B24" s="63"/>
      <c r="H24" s="51"/>
    </row>
    <row r="25" ht="13.5">
      <c r="H25" s="51"/>
    </row>
  </sheetData>
  <mergeCells count="3">
    <mergeCell ref="A7:A8"/>
    <mergeCell ref="D7:E7"/>
    <mergeCell ref="G7:H7"/>
  </mergeCells>
  <printOptions/>
  <pageMargins left="0.75" right="0.75" top="1" bottom="1" header="0.4921259845" footer="0.4921259845"/>
  <pageSetup horizontalDpi="600" verticalDpi="600" orientation="landscape" paperSize="9" r:id="rId1"/>
  <headerFooter alignWithMargins="0">
    <oddHeader>&amp;LMajetková komisia 28.01.2009&amp;RPríloha č. 5
k informácii do vlády- 1. polrok 2009</oddHeader>
  </headerFooter>
</worksheet>
</file>

<file path=xl/worksheets/sheet6.xml><?xml version="1.0" encoding="utf-8"?>
<worksheet xmlns="http://schemas.openxmlformats.org/spreadsheetml/2006/main" xmlns:r="http://schemas.openxmlformats.org/officeDocument/2006/relationships">
  <dimension ref="A1:L23"/>
  <sheetViews>
    <sheetView workbookViewId="0" topLeftCell="A1">
      <selection activeCell="Q10" sqref="Q10"/>
    </sheetView>
  </sheetViews>
  <sheetFormatPr defaultColWidth="9.140625" defaultRowHeight="12.75"/>
  <cols>
    <col min="1" max="1" width="6.140625" style="1" customWidth="1"/>
    <col min="2" max="2" width="8.8515625" style="1" customWidth="1"/>
    <col min="3" max="3" width="18.8515625" style="2" customWidth="1"/>
    <col min="4" max="4" width="12.7109375" style="4" customWidth="1"/>
    <col min="5" max="5" width="10.140625" style="4" customWidth="1"/>
    <col min="6" max="6" width="24.8515625" style="65" customWidth="1"/>
    <col min="7" max="7" width="11.28125" style="64" customWidth="1"/>
    <col min="8" max="8" width="10.00390625" style="94" customWidth="1"/>
    <col min="9" max="16384" width="9.140625" style="28" customWidth="1"/>
  </cols>
  <sheetData>
    <row r="1" spans="1:2" ht="13.5">
      <c r="A1" s="8" t="s">
        <v>493</v>
      </c>
      <c r="B1" s="8"/>
    </row>
    <row r="2" spans="1:2" ht="13.5">
      <c r="A2" s="8" t="s">
        <v>469</v>
      </c>
      <c r="B2" s="8"/>
    </row>
    <row r="3" ht="14.25" thickBot="1"/>
    <row r="4" spans="1:8" ht="36.75" customHeight="1">
      <c r="A4" s="10" t="s">
        <v>100</v>
      </c>
      <c r="B4" s="10" t="s">
        <v>494</v>
      </c>
      <c r="C4" s="11" t="s">
        <v>101</v>
      </c>
      <c r="D4" s="578" t="s">
        <v>495</v>
      </c>
      <c r="E4" s="579"/>
      <c r="F4" s="11" t="s">
        <v>474</v>
      </c>
      <c r="G4" s="582" t="s">
        <v>102</v>
      </c>
      <c r="H4" s="583"/>
    </row>
    <row r="5" spans="1:8" ht="13.5">
      <c r="A5" s="12"/>
      <c r="B5" s="12"/>
      <c r="C5" s="95"/>
      <c r="D5" s="96" t="s">
        <v>476</v>
      </c>
      <c r="E5" s="97" t="s">
        <v>477</v>
      </c>
      <c r="F5" s="12"/>
      <c r="G5" s="96" t="s">
        <v>476</v>
      </c>
      <c r="H5" s="97" t="s">
        <v>477</v>
      </c>
    </row>
    <row r="6" spans="1:8" ht="30" customHeight="1">
      <c r="A6" s="98">
        <v>1</v>
      </c>
      <c r="B6" s="98" t="s">
        <v>103</v>
      </c>
      <c r="C6" s="98" t="s">
        <v>104</v>
      </c>
      <c r="D6" s="99">
        <v>1281.29</v>
      </c>
      <c r="E6" s="100">
        <f>D6*30.126</f>
        <v>38600.14254</v>
      </c>
      <c r="F6" s="101" t="s">
        <v>105</v>
      </c>
      <c r="G6" s="102">
        <v>1591.75</v>
      </c>
      <c r="H6" s="100">
        <f>G6*30.129</f>
        <v>47957.835750000006</v>
      </c>
    </row>
    <row r="7" spans="1:8" ht="35.25" customHeight="1">
      <c r="A7" s="98">
        <v>2</v>
      </c>
      <c r="B7" s="98" t="s">
        <v>103</v>
      </c>
      <c r="C7" s="98" t="s">
        <v>104</v>
      </c>
      <c r="D7" s="103">
        <v>1928.57</v>
      </c>
      <c r="E7" s="100">
        <f aca="true" t="shared" si="0" ref="E7:E14">D7*30.126</f>
        <v>58100.09982</v>
      </c>
      <c r="F7" s="101" t="s">
        <v>106</v>
      </c>
      <c r="G7" s="102">
        <v>2316.07</v>
      </c>
      <c r="H7" s="100">
        <f aca="true" t="shared" si="1" ref="H7:H15">G7*30.129</f>
        <v>69780.87303</v>
      </c>
    </row>
    <row r="8" spans="1:8" ht="32.25" customHeight="1">
      <c r="A8" s="98">
        <v>3</v>
      </c>
      <c r="B8" s="98" t="s">
        <v>103</v>
      </c>
      <c r="C8" s="104" t="s">
        <v>104</v>
      </c>
      <c r="D8" s="103">
        <v>1012.41</v>
      </c>
      <c r="E8" s="100">
        <f t="shared" si="0"/>
        <v>30499.86366</v>
      </c>
      <c r="F8" s="105" t="s">
        <v>107</v>
      </c>
      <c r="G8" s="102">
        <v>1290.91</v>
      </c>
      <c r="H8" s="100">
        <f t="shared" si="1"/>
        <v>38893.827390000006</v>
      </c>
    </row>
    <row r="9" spans="1:8" ht="30" customHeight="1">
      <c r="A9" s="98">
        <v>4</v>
      </c>
      <c r="B9" s="98" t="s">
        <v>103</v>
      </c>
      <c r="C9" s="104" t="s">
        <v>104</v>
      </c>
      <c r="D9" s="103">
        <v>1540.2</v>
      </c>
      <c r="E9" s="100">
        <f t="shared" si="0"/>
        <v>46400.065200000005</v>
      </c>
      <c r="F9" s="101" t="s">
        <v>108</v>
      </c>
      <c r="G9" s="102">
        <v>1881.5</v>
      </c>
      <c r="H9" s="100">
        <f t="shared" si="1"/>
        <v>56687.713500000005</v>
      </c>
    </row>
    <row r="10" spans="1:8" ht="72.75" customHeight="1">
      <c r="A10" s="98">
        <v>5</v>
      </c>
      <c r="B10" s="98" t="s">
        <v>103</v>
      </c>
      <c r="C10" s="104" t="s">
        <v>109</v>
      </c>
      <c r="D10" s="103">
        <v>2798.25</v>
      </c>
      <c r="E10" s="100">
        <f t="shared" si="0"/>
        <v>84300.0795</v>
      </c>
      <c r="F10" s="105" t="s">
        <v>110</v>
      </c>
      <c r="G10" s="102">
        <v>5357.23</v>
      </c>
      <c r="H10" s="100">
        <f t="shared" si="1"/>
        <v>161407.98267</v>
      </c>
    </row>
    <row r="11" spans="1:8" ht="33" customHeight="1">
      <c r="A11" s="98">
        <v>6</v>
      </c>
      <c r="B11" s="98" t="s">
        <v>103</v>
      </c>
      <c r="C11" s="106" t="s">
        <v>111</v>
      </c>
      <c r="D11" s="107">
        <v>779.29</v>
      </c>
      <c r="E11" s="100">
        <f t="shared" si="0"/>
        <v>23476.89054</v>
      </c>
      <c r="F11" s="105" t="s">
        <v>112</v>
      </c>
      <c r="G11" s="102">
        <v>3319.39</v>
      </c>
      <c r="H11" s="100">
        <f t="shared" si="1"/>
        <v>100009.90131</v>
      </c>
    </row>
    <row r="12" spans="1:8" ht="33" customHeight="1">
      <c r="A12" s="98">
        <v>7</v>
      </c>
      <c r="B12" s="98" t="s">
        <v>103</v>
      </c>
      <c r="C12" s="104" t="s">
        <v>111</v>
      </c>
      <c r="D12" s="103">
        <v>574.95</v>
      </c>
      <c r="E12" s="100">
        <f t="shared" si="0"/>
        <v>17320.943700000003</v>
      </c>
      <c r="F12" s="105" t="s">
        <v>113</v>
      </c>
      <c r="G12" s="102">
        <v>3319.39</v>
      </c>
      <c r="H12" s="100">
        <f t="shared" si="1"/>
        <v>100009.90131</v>
      </c>
    </row>
    <row r="13" spans="1:8" ht="15">
      <c r="A13" s="98">
        <v>8</v>
      </c>
      <c r="B13" s="98" t="s">
        <v>103</v>
      </c>
      <c r="C13" s="106" t="s">
        <v>111</v>
      </c>
      <c r="D13" s="107">
        <v>574.95</v>
      </c>
      <c r="E13" s="100">
        <f t="shared" si="0"/>
        <v>17320.943700000003</v>
      </c>
      <c r="F13" s="105" t="s">
        <v>114</v>
      </c>
      <c r="G13" s="102">
        <v>3319.39</v>
      </c>
      <c r="H13" s="100">
        <f t="shared" si="1"/>
        <v>100009.90131</v>
      </c>
    </row>
    <row r="14" spans="1:12" ht="24.75" customHeight="1" thickBot="1">
      <c r="A14" s="98">
        <v>9</v>
      </c>
      <c r="B14" s="98" t="s">
        <v>103</v>
      </c>
      <c r="C14" s="108" t="s">
        <v>111</v>
      </c>
      <c r="D14" s="109">
        <v>950.21</v>
      </c>
      <c r="E14" s="100">
        <f t="shared" si="0"/>
        <v>28626.02646</v>
      </c>
      <c r="F14" s="110" t="s">
        <v>115</v>
      </c>
      <c r="G14" s="111">
        <v>3319.39</v>
      </c>
      <c r="H14" s="112">
        <f t="shared" si="1"/>
        <v>100009.90131</v>
      </c>
      <c r="L14" s="1"/>
    </row>
    <row r="15" spans="1:8" ht="16.5" thickBot="1">
      <c r="A15" s="113"/>
      <c r="B15" s="113"/>
      <c r="C15" s="114" t="s">
        <v>487</v>
      </c>
      <c r="D15" s="115"/>
      <c r="E15" s="115"/>
      <c r="F15" s="116"/>
      <c r="G15" s="117">
        <f>SUM(G6:G14)</f>
        <v>25715.019999999997</v>
      </c>
      <c r="H15" s="118">
        <f t="shared" si="1"/>
        <v>774767.8375799999</v>
      </c>
    </row>
    <row r="16" ht="13.5">
      <c r="A16" s="28"/>
    </row>
    <row r="17" ht="13.5">
      <c r="A17" s="28"/>
    </row>
    <row r="18" ht="13.5">
      <c r="A18" s="28"/>
    </row>
    <row r="19" ht="13.5">
      <c r="A19" s="47" t="s">
        <v>488</v>
      </c>
    </row>
    <row r="20" ht="13.5">
      <c r="A20" s="52" t="s">
        <v>489</v>
      </c>
    </row>
    <row r="21" ht="13.5">
      <c r="A21" s="52" t="s">
        <v>490</v>
      </c>
    </row>
    <row r="22" ht="13.5">
      <c r="A22" s="7" t="s">
        <v>491</v>
      </c>
    </row>
    <row r="23" ht="13.5">
      <c r="A23" s="59" t="s">
        <v>492</v>
      </c>
    </row>
  </sheetData>
  <mergeCells count="2">
    <mergeCell ref="D4:E4"/>
    <mergeCell ref="G4:H4"/>
  </mergeCells>
  <printOptions/>
  <pageMargins left="0.75" right="0.75" top="1" bottom="1" header="0.4921259845" footer="0.4921259845"/>
  <pageSetup horizontalDpi="600" verticalDpi="600" orientation="landscape" paperSize="9" r:id="rId1"/>
  <headerFooter alignWithMargins="0">
    <oddHeader>&amp;LMajtková komsia 28.01.2009&amp;RPríloha č. 6
k informácii do vlády- 1. polrok 2009</oddHeader>
  </headerFooter>
</worksheet>
</file>

<file path=xl/worksheets/sheet7.xml><?xml version="1.0" encoding="utf-8"?>
<worksheet xmlns="http://schemas.openxmlformats.org/spreadsheetml/2006/main" xmlns:r="http://schemas.openxmlformats.org/officeDocument/2006/relationships">
  <dimension ref="A1:Q25"/>
  <sheetViews>
    <sheetView workbookViewId="0" topLeftCell="A1">
      <selection activeCell="O9" sqref="O9"/>
    </sheetView>
  </sheetViews>
  <sheetFormatPr defaultColWidth="9.140625" defaultRowHeight="12.75"/>
  <cols>
    <col min="1" max="1" width="5.7109375" style="52" customWidth="1"/>
    <col min="2" max="2" width="17.00390625" style="7" customWidth="1"/>
    <col min="3" max="3" width="46.00390625" style="7" customWidth="1"/>
    <col min="4" max="4" width="10.57421875" style="77" customWidth="1"/>
    <col min="5" max="5" width="10.140625" style="77" customWidth="1"/>
    <col min="6" max="6" width="19.7109375" style="77" customWidth="1"/>
    <col min="7" max="7" width="11.421875" style="5" customWidth="1"/>
    <col min="8" max="8" width="10.57421875" style="6" customWidth="1"/>
    <col min="9" max="16384" width="9.140625" style="7" customWidth="1"/>
  </cols>
  <sheetData>
    <row r="1" spans="1:6" ht="13.5">
      <c r="A1" s="8" t="s">
        <v>493</v>
      </c>
      <c r="B1" s="2"/>
      <c r="C1" s="2"/>
      <c r="D1" s="64"/>
      <c r="E1" s="64"/>
      <c r="F1" s="65"/>
    </row>
    <row r="2" spans="1:6" ht="13.5">
      <c r="A2" s="8" t="s">
        <v>469</v>
      </c>
      <c r="B2" s="2"/>
      <c r="C2" s="2"/>
      <c r="D2" s="64"/>
      <c r="E2" s="64"/>
      <c r="F2" s="65"/>
    </row>
    <row r="3" spans="1:6" ht="14.25" thickBot="1">
      <c r="A3" s="1"/>
      <c r="B3" s="2"/>
      <c r="C3" s="2"/>
      <c r="D3" s="64"/>
      <c r="E3" s="64"/>
      <c r="F3" s="65"/>
    </row>
    <row r="4" spans="1:17" ht="27">
      <c r="A4" s="573" t="s">
        <v>470</v>
      </c>
      <c r="B4" s="11" t="s">
        <v>471</v>
      </c>
      <c r="C4" s="11" t="s">
        <v>472</v>
      </c>
      <c r="D4" s="578" t="s">
        <v>473</v>
      </c>
      <c r="E4" s="579"/>
      <c r="F4" s="11" t="s">
        <v>474</v>
      </c>
      <c r="G4" s="577" t="s">
        <v>475</v>
      </c>
      <c r="H4" s="577"/>
      <c r="J4" s="60"/>
      <c r="K4" s="66"/>
      <c r="L4" s="572"/>
      <c r="M4" s="572"/>
      <c r="N4" s="67"/>
      <c r="O4" s="67"/>
      <c r="P4" s="572"/>
      <c r="Q4" s="572"/>
    </row>
    <row r="5" spans="1:17" ht="14.25" thickBot="1">
      <c r="A5" s="584"/>
      <c r="B5" s="120"/>
      <c r="C5" s="120"/>
      <c r="D5" s="121" t="s">
        <v>476</v>
      </c>
      <c r="E5" s="122" t="s">
        <v>477</v>
      </c>
      <c r="F5" s="119"/>
      <c r="G5" s="123" t="s">
        <v>476</v>
      </c>
      <c r="H5" s="124" t="s">
        <v>477</v>
      </c>
      <c r="J5" s="60"/>
      <c r="K5" s="66"/>
      <c r="L5" s="67"/>
      <c r="M5" s="67"/>
      <c r="N5" s="67"/>
      <c r="O5" s="67"/>
      <c r="P5" s="67"/>
      <c r="Q5" s="67"/>
    </row>
    <row r="6" spans="1:17" s="28" customFormat="1" ht="42" customHeight="1">
      <c r="A6" s="125">
        <v>1</v>
      </c>
      <c r="B6" s="126" t="s">
        <v>116</v>
      </c>
      <c r="C6" s="127" t="s">
        <v>117</v>
      </c>
      <c r="D6" s="78">
        <v>5801.6</v>
      </c>
      <c r="E6" s="81">
        <f>D6*30.126</f>
        <v>174779.00160000002</v>
      </c>
      <c r="F6" s="128" t="s">
        <v>118</v>
      </c>
      <c r="G6" s="129">
        <v>6252.31</v>
      </c>
      <c r="H6" s="24">
        <f>G6*30.126</f>
        <v>188357.09106</v>
      </c>
      <c r="J6" s="38"/>
      <c r="K6" s="72"/>
      <c r="L6" s="72"/>
      <c r="M6" s="38"/>
      <c r="N6" s="72"/>
      <c r="O6" s="72"/>
      <c r="P6" s="72"/>
      <c r="Q6" s="72"/>
    </row>
    <row r="7" spans="1:17" s="28" customFormat="1" ht="30" customHeight="1">
      <c r="A7" s="29">
        <v>2</v>
      </c>
      <c r="B7" s="30" t="s">
        <v>119</v>
      </c>
      <c r="C7" s="31" t="s">
        <v>120</v>
      </c>
      <c r="D7" s="130">
        <v>2626.74</v>
      </c>
      <c r="E7" s="79">
        <f aca="true" t="shared" si="0" ref="E7:E17">D7*30.126</f>
        <v>79133.16924</v>
      </c>
      <c r="F7" s="71" t="s">
        <v>121</v>
      </c>
      <c r="G7" s="15">
        <v>3156.74</v>
      </c>
      <c r="H7" s="16">
        <f aca="true" t="shared" si="1" ref="H7:H19">G7*30.126</f>
        <v>95099.94924</v>
      </c>
      <c r="J7" s="38"/>
      <c r="K7" s="72"/>
      <c r="L7" s="72"/>
      <c r="M7" s="72"/>
      <c r="N7" s="72"/>
      <c r="O7" s="72"/>
      <c r="P7" s="72"/>
      <c r="Q7" s="72"/>
    </row>
    <row r="8" spans="1:17" s="46" customFormat="1" ht="73.5" customHeight="1">
      <c r="A8" s="29">
        <v>3</v>
      </c>
      <c r="B8" s="30" t="s">
        <v>122</v>
      </c>
      <c r="C8" s="82" t="s">
        <v>123</v>
      </c>
      <c r="D8" s="33">
        <v>763.04</v>
      </c>
      <c r="E8" s="79">
        <f t="shared" si="0"/>
        <v>22987.34304</v>
      </c>
      <c r="F8" s="83" t="s">
        <v>124</v>
      </c>
      <c r="G8" s="131">
        <v>1633.14</v>
      </c>
      <c r="H8" s="16">
        <f t="shared" si="1"/>
        <v>49199.975640000004</v>
      </c>
      <c r="J8" s="84"/>
      <c r="K8" s="72"/>
      <c r="L8" s="72"/>
      <c r="M8" s="72"/>
      <c r="N8" s="85"/>
      <c r="O8" s="72"/>
      <c r="P8" s="72"/>
      <c r="Q8" s="72"/>
    </row>
    <row r="9" spans="1:17" s="137" customFormat="1" ht="188.25" customHeight="1">
      <c r="A9" s="107">
        <v>4</v>
      </c>
      <c r="B9" s="104" t="s">
        <v>125</v>
      </c>
      <c r="C9" s="132" t="s">
        <v>126</v>
      </c>
      <c r="D9" s="133">
        <v>27202.69</v>
      </c>
      <c r="E9" s="79">
        <f t="shared" si="0"/>
        <v>819508.23894</v>
      </c>
      <c r="F9" s="134" t="s">
        <v>127</v>
      </c>
      <c r="G9" s="135">
        <v>27827.03</v>
      </c>
      <c r="H9" s="136">
        <f t="shared" si="1"/>
        <v>838317.10578</v>
      </c>
      <c r="J9" s="138"/>
      <c r="K9" s="139"/>
      <c r="L9" s="139"/>
      <c r="M9" s="139"/>
      <c r="N9" s="139"/>
      <c r="O9" s="139"/>
      <c r="P9" s="139"/>
      <c r="Q9" s="139"/>
    </row>
    <row r="10" spans="1:17" s="28" customFormat="1" ht="157.5" customHeight="1">
      <c r="A10" s="29">
        <v>5</v>
      </c>
      <c r="B10" s="30" t="s">
        <v>128</v>
      </c>
      <c r="C10" s="31" t="s">
        <v>129</v>
      </c>
      <c r="D10" s="69">
        <v>8883.51</v>
      </c>
      <c r="E10" s="79">
        <f t="shared" si="0"/>
        <v>267624.62226000003</v>
      </c>
      <c r="F10" s="71" t="s">
        <v>130</v>
      </c>
      <c r="G10" s="15">
        <v>9538.24</v>
      </c>
      <c r="H10" s="16">
        <f t="shared" si="1"/>
        <v>287349.01824</v>
      </c>
      <c r="J10" s="38"/>
      <c r="K10" s="72"/>
      <c r="L10" s="72"/>
      <c r="M10" s="72"/>
      <c r="N10" s="72"/>
      <c r="O10" s="72"/>
      <c r="P10" s="72"/>
      <c r="Q10" s="72"/>
    </row>
    <row r="11" spans="1:17" s="142" customFormat="1" ht="117.75" customHeight="1">
      <c r="A11" s="107">
        <v>6</v>
      </c>
      <c r="B11" s="104" t="s">
        <v>131</v>
      </c>
      <c r="C11" s="140" t="s">
        <v>132</v>
      </c>
      <c r="D11" s="141">
        <v>487.79</v>
      </c>
      <c r="E11" s="79">
        <f t="shared" si="0"/>
        <v>14695.161540000001</v>
      </c>
      <c r="F11" s="101" t="s">
        <v>133</v>
      </c>
      <c r="G11" s="102">
        <v>1092.01</v>
      </c>
      <c r="H11" s="136">
        <f t="shared" si="1"/>
        <v>32897.893260000004</v>
      </c>
      <c r="J11" s="143"/>
      <c r="K11" s="139"/>
      <c r="L11" s="139"/>
      <c r="M11" s="139"/>
      <c r="N11" s="139"/>
      <c r="O11" s="139"/>
      <c r="P11" s="139"/>
      <c r="Q11" s="139"/>
    </row>
    <row r="12" spans="1:8" s="28" customFormat="1" ht="74.25" customHeight="1">
      <c r="A12" s="29">
        <v>7</v>
      </c>
      <c r="B12" s="30" t="s">
        <v>134</v>
      </c>
      <c r="C12" s="31" t="s">
        <v>135</v>
      </c>
      <c r="D12" s="15">
        <v>1052.22</v>
      </c>
      <c r="E12" s="79">
        <f t="shared" si="0"/>
        <v>31699.179720000004</v>
      </c>
      <c r="F12" s="71" t="s">
        <v>136</v>
      </c>
      <c r="G12" s="15">
        <v>1671.05</v>
      </c>
      <c r="H12" s="16">
        <f t="shared" si="1"/>
        <v>50342.0523</v>
      </c>
    </row>
    <row r="13" spans="1:8" s="28" customFormat="1" ht="83.25" customHeight="1">
      <c r="A13" s="29">
        <v>8</v>
      </c>
      <c r="B13" s="30" t="s">
        <v>137</v>
      </c>
      <c r="C13" s="31" t="s">
        <v>138</v>
      </c>
      <c r="D13" s="15">
        <v>62423.07</v>
      </c>
      <c r="E13" s="79">
        <f t="shared" si="0"/>
        <v>1880557.4068200001</v>
      </c>
      <c r="F13" s="71" t="s">
        <v>139</v>
      </c>
      <c r="G13" s="15">
        <v>63028.02</v>
      </c>
      <c r="H13" s="16">
        <f t="shared" si="1"/>
        <v>1898782.13052</v>
      </c>
    </row>
    <row r="14" spans="1:8" s="28" customFormat="1" ht="71.25" customHeight="1">
      <c r="A14" s="29">
        <v>9</v>
      </c>
      <c r="B14" s="30" t="s">
        <v>140</v>
      </c>
      <c r="C14" s="31" t="s">
        <v>141</v>
      </c>
      <c r="D14" s="15">
        <v>119.29</v>
      </c>
      <c r="E14" s="79">
        <f t="shared" si="0"/>
        <v>3593.7305400000005</v>
      </c>
      <c r="F14" s="71" t="s">
        <v>142</v>
      </c>
      <c r="G14" s="15">
        <v>681.37</v>
      </c>
      <c r="H14" s="16">
        <f t="shared" si="1"/>
        <v>20526.95262</v>
      </c>
    </row>
    <row r="15" spans="1:8" s="28" customFormat="1" ht="177" customHeight="1">
      <c r="A15" s="29">
        <v>10</v>
      </c>
      <c r="B15" s="30" t="s">
        <v>143</v>
      </c>
      <c r="C15" s="31" t="s">
        <v>144</v>
      </c>
      <c r="D15" s="15">
        <v>48858.46</v>
      </c>
      <c r="E15" s="79">
        <f t="shared" si="0"/>
        <v>1471909.96596</v>
      </c>
      <c r="F15" s="71" t="s">
        <v>145</v>
      </c>
      <c r="G15" s="15">
        <v>51222.73</v>
      </c>
      <c r="H15" s="16">
        <f t="shared" si="1"/>
        <v>1543135.9639800002</v>
      </c>
    </row>
    <row r="16" spans="1:8" s="28" customFormat="1" ht="76.5" customHeight="1">
      <c r="A16" s="29">
        <v>11</v>
      </c>
      <c r="B16" s="30" t="s">
        <v>146</v>
      </c>
      <c r="C16" s="31" t="s">
        <v>147</v>
      </c>
      <c r="D16" s="15">
        <v>9694.7</v>
      </c>
      <c r="E16" s="79">
        <f t="shared" si="0"/>
        <v>292062.5322</v>
      </c>
      <c r="F16" s="71" t="s">
        <v>148</v>
      </c>
      <c r="G16" s="15">
        <v>10726</v>
      </c>
      <c r="H16" s="16">
        <f t="shared" si="1"/>
        <v>323131.476</v>
      </c>
    </row>
    <row r="17" spans="1:8" s="28" customFormat="1" ht="141.75" customHeight="1" thickBot="1">
      <c r="A17" s="29">
        <v>12</v>
      </c>
      <c r="B17" s="30" t="s">
        <v>149</v>
      </c>
      <c r="C17" s="31" t="s">
        <v>0</v>
      </c>
      <c r="D17" s="15">
        <v>11371.67</v>
      </c>
      <c r="E17" s="79">
        <f t="shared" si="0"/>
        <v>342582.93042</v>
      </c>
      <c r="F17" s="71" t="s">
        <v>1</v>
      </c>
      <c r="G17" s="15">
        <v>12647.71</v>
      </c>
      <c r="H17" s="16">
        <f t="shared" si="1"/>
        <v>381024.91146</v>
      </c>
    </row>
    <row r="18" spans="1:17" s="28" customFormat="1" ht="30" customHeight="1" hidden="1">
      <c r="A18" s="29">
        <v>11</v>
      </c>
      <c r="B18" s="30" t="s">
        <v>92</v>
      </c>
      <c r="C18" s="34"/>
      <c r="D18" s="35"/>
      <c r="E18" s="35"/>
      <c r="F18" s="73"/>
      <c r="G18" s="35"/>
      <c r="H18" s="37">
        <f t="shared" si="1"/>
        <v>0</v>
      </c>
      <c r="J18" s="38"/>
      <c r="K18" s="72"/>
      <c r="L18" s="72"/>
      <c r="M18" s="72"/>
      <c r="N18" s="72"/>
      <c r="O18" s="72"/>
      <c r="P18" s="72"/>
      <c r="Q18" s="72"/>
    </row>
    <row r="19" spans="2:17" ht="16.5" thickBot="1">
      <c r="B19" s="63"/>
      <c r="C19" s="74" t="s">
        <v>184</v>
      </c>
      <c r="D19" s="75"/>
      <c r="E19" s="75"/>
      <c r="F19" s="75"/>
      <c r="G19" s="76">
        <f>SUM(G6:G18)</f>
        <v>189476.35</v>
      </c>
      <c r="H19" s="45">
        <f t="shared" si="1"/>
        <v>5708164.5201</v>
      </c>
      <c r="J19" s="60"/>
      <c r="K19" s="72"/>
      <c r="L19" s="72"/>
      <c r="M19" s="72"/>
      <c r="N19" s="72"/>
      <c r="O19" s="72"/>
      <c r="P19" s="72"/>
      <c r="Q19" s="72"/>
    </row>
    <row r="20" spans="2:17" ht="15.75">
      <c r="B20" s="63"/>
      <c r="C20" s="54"/>
      <c r="D20" s="144"/>
      <c r="E20" s="144"/>
      <c r="F20" s="144"/>
      <c r="G20" s="57"/>
      <c r="H20" s="51"/>
      <c r="J20" s="60"/>
      <c r="K20" s="72"/>
      <c r="L20" s="72"/>
      <c r="M20" s="72"/>
      <c r="N20" s="72"/>
      <c r="O20" s="72"/>
      <c r="P20" s="72"/>
      <c r="Q20" s="72"/>
    </row>
    <row r="21" spans="1:17" ht="13.5">
      <c r="A21" s="47" t="s">
        <v>488</v>
      </c>
      <c r="B21" s="63"/>
      <c r="H21" s="51"/>
      <c r="J21" s="60"/>
      <c r="K21" s="72"/>
      <c r="L21" s="72"/>
      <c r="M21" s="72"/>
      <c r="N21" s="72"/>
      <c r="O21" s="72"/>
      <c r="P21" s="72"/>
      <c r="Q21" s="72"/>
    </row>
    <row r="22" spans="1:17" ht="13.5">
      <c r="A22" s="52" t="s">
        <v>489</v>
      </c>
      <c r="B22" s="63"/>
      <c r="H22" s="51"/>
      <c r="J22" s="60"/>
      <c r="K22" s="72"/>
      <c r="L22" s="72"/>
      <c r="M22" s="72"/>
      <c r="N22" s="72"/>
      <c r="O22" s="72"/>
      <c r="P22" s="72"/>
      <c r="Q22" s="72"/>
    </row>
    <row r="23" spans="1:17" ht="13.5">
      <c r="A23" s="52" t="s">
        <v>490</v>
      </c>
      <c r="H23" s="51"/>
      <c r="J23" s="60"/>
      <c r="K23" s="72"/>
      <c r="L23" s="67"/>
      <c r="M23" s="72"/>
      <c r="N23" s="72"/>
      <c r="O23" s="72"/>
      <c r="P23" s="67"/>
      <c r="Q23" s="67"/>
    </row>
    <row r="24" spans="1:17" ht="13.5">
      <c r="A24" s="7" t="s">
        <v>491</v>
      </c>
      <c r="J24" s="60"/>
      <c r="K24" s="60"/>
      <c r="L24" s="60"/>
      <c r="M24" s="60"/>
      <c r="N24" s="60"/>
      <c r="O24" s="60"/>
      <c r="P24" s="60"/>
      <c r="Q24" s="60"/>
    </row>
    <row r="25" spans="1:17" ht="13.5">
      <c r="A25" s="59" t="s">
        <v>492</v>
      </c>
      <c r="J25" s="60"/>
      <c r="K25" s="60"/>
      <c r="L25" s="60"/>
      <c r="M25" s="60"/>
      <c r="N25" s="60"/>
      <c r="O25" s="60"/>
      <c r="P25" s="60"/>
      <c r="Q25" s="60"/>
    </row>
  </sheetData>
  <mergeCells count="5">
    <mergeCell ref="P4:Q4"/>
    <mergeCell ref="A4:A5"/>
    <mergeCell ref="D4:E4"/>
    <mergeCell ref="G4:H4"/>
    <mergeCell ref="L4:M4"/>
  </mergeCells>
  <printOptions/>
  <pageMargins left="0.75" right="0.75" top="1" bottom="1" header="0.4921259845" footer="0.4921259845"/>
  <pageSetup horizontalDpi="600" verticalDpi="600" orientation="landscape" paperSize="9" r:id="rId1"/>
  <headerFooter alignWithMargins="0">
    <oddHeader>&amp;LMajetková komisia 18.02.2009&amp;RPríloha č. 7
k informácii do vlády- 1. polrok 2009</oddHeader>
  </headerFooter>
</worksheet>
</file>

<file path=xl/worksheets/sheet8.xml><?xml version="1.0" encoding="utf-8"?>
<worksheet xmlns="http://schemas.openxmlformats.org/spreadsheetml/2006/main" xmlns:r="http://schemas.openxmlformats.org/officeDocument/2006/relationships">
  <dimension ref="A1:I31"/>
  <sheetViews>
    <sheetView workbookViewId="0" topLeftCell="A1">
      <selection activeCell="D7" sqref="D7:E7"/>
    </sheetView>
  </sheetViews>
  <sheetFormatPr defaultColWidth="9.140625" defaultRowHeight="12.75"/>
  <cols>
    <col min="1" max="1" width="5.28125" style="52" customWidth="1"/>
    <col min="2" max="2" width="18.140625" style="7" customWidth="1"/>
    <col min="3" max="3" width="43.00390625" style="7" customWidth="1"/>
    <col min="4" max="5" width="10.7109375" style="52" customWidth="1"/>
    <col min="6" max="6" width="19.7109375" style="7" customWidth="1"/>
    <col min="7" max="7" width="11.8515625" style="5" customWidth="1"/>
    <col min="8" max="8" width="10.7109375" style="6" customWidth="1"/>
    <col min="9" max="16384" width="9.140625" style="7" customWidth="1"/>
  </cols>
  <sheetData>
    <row r="1" spans="1:6" ht="18.75">
      <c r="A1" s="1"/>
      <c r="B1" s="2"/>
      <c r="C1" s="3"/>
      <c r="D1" s="4"/>
      <c r="E1" s="4"/>
      <c r="F1" s="2"/>
    </row>
    <row r="2" spans="1:6" ht="13.5">
      <c r="A2" s="8" t="s">
        <v>468</v>
      </c>
      <c r="B2" s="2"/>
      <c r="C2" s="2"/>
      <c r="D2" s="4"/>
      <c r="E2" s="4"/>
      <c r="F2" s="2"/>
    </row>
    <row r="3" spans="1:6" ht="13.5">
      <c r="A3" s="8" t="s">
        <v>469</v>
      </c>
      <c r="B3" s="2"/>
      <c r="C3" s="2"/>
      <c r="D3" s="4"/>
      <c r="E3" s="4"/>
      <c r="F3" s="2"/>
    </row>
    <row r="4" spans="1:6" ht="15.75">
      <c r="A4" s="9"/>
      <c r="B4" s="2"/>
      <c r="C4" s="2"/>
      <c r="D4" s="4"/>
      <c r="E4" s="4"/>
      <c r="F4" s="2"/>
    </row>
    <row r="5" spans="1:6" ht="15.75">
      <c r="A5" s="9"/>
      <c r="B5" s="2"/>
      <c r="C5" s="2"/>
      <c r="D5" s="4"/>
      <c r="E5" s="4"/>
      <c r="F5" s="2"/>
    </row>
    <row r="6" spans="1:6" ht="14.25" thickBot="1">
      <c r="A6" s="1"/>
      <c r="B6" s="2"/>
      <c r="C6" s="2"/>
      <c r="D6" s="4"/>
      <c r="E6" s="4"/>
      <c r="F6" s="2"/>
    </row>
    <row r="7" spans="1:8" ht="27">
      <c r="A7" s="573" t="s">
        <v>470</v>
      </c>
      <c r="B7" s="11" t="s">
        <v>471</v>
      </c>
      <c r="C7" s="11" t="s">
        <v>472</v>
      </c>
      <c r="D7" s="580" t="s">
        <v>473</v>
      </c>
      <c r="E7" s="581"/>
      <c r="F7" s="11" t="s">
        <v>474</v>
      </c>
      <c r="G7" s="577" t="s">
        <v>475</v>
      </c>
      <c r="H7" s="577"/>
    </row>
    <row r="8" spans="1:8" ht="14.25" thickBot="1">
      <c r="A8" s="574"/>
      <c r="B8" s="13"/>
      <c r="C8" s="14"/>
      <c r="D8" s="145" t="s">
        <v>476</v>
      </c>
      <c r="E8" s="146" t="s">
        <v>477</v>
      </c>
      <c r="F8" s="17"/>
      <c r="G8" s="18" t="s">
        <v>476</v>
      </c>
      <c r="H8" s="19" t="s">
        <v>477</v>
      </c>
    </row>
    <row r="9" spans="1:8" s="28" customFormat="1" ht="61.5" customHeight="1">
      <c r="A9" s="20">
        <v>1</v>
      </c>
      <c r="B9" s="21" t="s">
        <v>2</v>
      </c>
      <c r="C9" s="22" t="s">
        <v>3</v>
      </c>
      <c r="D9" s="23">
        <v>10518.28</v>
      </c>
      <c r="E9" s="24">
        <f>D9*30.126</f>
        <v>316873.70328</v>
      </c>
      <c r="F9" s="25" t="s">
        <v>4</v>
      </c>
      <c r="G9" s="26">
        <v>11949.81</v>
      </c>
      <c r="H9" s="27">
        <f>G9*30.126</f>
        <v>359999.97606</v>
      </c>
    </row>
    <row r="10" spans="1:8" s="28" customFormat="1" ht="105.75" customHeight="1">
      <c r="A10" s="29">
        <v>2</v>
      </c>
      <c r="B10" s="30" t="s">
        <v>5</v>
      </c>
      <c r="C10" s="31" t="s">
        <v>6</v>
      </c>
      <c r="D10" s="15">
        <v>4264</v>
      </c>
      <c r="E10" s="24">
        <f aca="true" t="shared" si="0" ref="E10:E20">D10*30.126</f>
        <v>128457.26400000001</v>
      </c>
      <c r="F10" s="32" t="s">
        <v>7</v>
      </c>
      <c r="G10" s="15">
        <v>6970.72</v>
      </c>
      <c r="H10" s="16">
        <f aca="true" t="shared" si="1" ref="H10:H21">G10*30.126</f>
        <v>209999.91072</v>
      </c>
    </row>
    <row r="11" spans="1:9" s="28" customFormat="1" ht="129.75" customHeight="1">
      <c r="A11" s="29">
        <v>3</v>
      </c>
      <c r="B11" s="30" t="s">
        <v>8</v>
      </c>
      <c r="C11" s="31" t="s">
        <v>9</v>
      </c>
      <c r="D11" s="15">
        <v>4423.4</v>
      </c>
      <c r="E11" s="16">
        <f t="shared" si="0"/>
        <v>133259.3484</v>
      </c>
      <c r="F11" s="32" t="s">
        <v>10</v>
      </c>
      <c r="G11" s="15">
        <v>5642.97</v>
      </c>
      <c r="H11" s="16">
        <f t="shared" si="1"/>
        <v>170000.11422000002</v>
      </c>
      <c r="I11" s="147"/>
    </row>
    <row r="12" spans="1:9" s="28" customFormat="1" ht="42.75" customHeight="1">
      <c r="A12" s="148"/>
      <c r="B12" s="149"/>
      <c r="C12" s="150"/>
      <c r="D12" s="151"/>
      <c r="E12" s="152"/>
      <c r="F12" s="153"/>
      <c r="G12" s="151"/>
      <c r="H12" s="152"/>
      <c r="I12" s="38"/>
    </row>
    <row r="13" spans="1:9" s="162" customFormat="1" ht="361.5" customHeight="1">
      <c r="A13" s="154">
        <v>4</v>
      </c>
      <c r="B13" s="155" t="s">
        <v>11</v>
      </c>
      <c r="C13" s="156" t="s">
        <v>12</v>
      </c>
      <c r="D13" s="157">
        <v>36577.63</v>
      </c>
      <c r="E13" s="37">
        <f t="shared" si="0"/>
        <v>1101937.68138</v>
      </c>
      <c r="F13" s="158" t="s">
        <v>13</v>
      </c>
      <c r="G13" s="159">
        <v>663878.37</v>
      </c>
      <c r="H13" s="160">
        <f t="shared" si="1"/>
        <v>19999999.77462</v>
      </c>
      <c r="I13" s="161"/>
    </row>
    <row r="14" spans="1:9" s="162" customFormat="1" ht="97.5" customHeight="1">
      <c r="A14" s="163"/>
      <c r="B14" s="164"/>
      <c r="C14" s="164" t="s">
        <v>14</v>
      </c>
      <c r="D14" s="165"/>
      <c r="E14" s="24"/>
      <c r="F14" s="166"/>
      <c r="G14" s="167"/>
      <c r="H14" s="168"/>
      <c r="I14" s="161"/>
    </row>
    <row r="15" spans="1:8" s="142" customFormat="1" ht="30" customHeight="1">
      <c r="A15" s="107">
        <v>5</v>
      </c>
      <c r="B15" s="104" t="s">
        <v>15</v>
      </c>
      <c r="C15" s="140" t="s">
        <v>16</v>
      </c>
      <c r="D15" s="103">
        <v>5169.22</v>
      </c>
      <c r="E15" s="24">
        <f t="shared" si="0"/>
        <v>155727.92172</v>
      </c>
      <c r="F15" s="105" t="s">
        <v>17</v>
      </c>
      <c r="G15" s="102">
        <v>10068.81</v>
      </c>
      <c r="H15" s="136">
        <f t="shared" si="1"/>
        <v>303332.97006</v>
      </c>
    </row>
    <row r="16" spans="1:8" s="142" customFormat="1" ht="171" customHeight="1">
      <c r="A16" s="107">
        <v>6</v>
      </c>
      <c r="B16" s="104" t="s">
        <v>18</v>
      </c>
      <c r="C16" s="140" t="s">
        <v>19</v>
      </c>
      <c r="D16" s="103">
        <v>4207.54</v>
      </c>
      <c r="E16" s="24">
        <f t="shared" si="0"/>
        <v>126756.35004</v>
      </c>
      <c r="F16" s="105" t="s">
        <v>20</v>
      </c>
      <c r="G16" s="102">
        <v>16596.96</v>
      </c>
      <c r="H16" s="136">
        <f t="shared" si="1"/>
        <v>500000.01696</v>
      </c>
    </row>
    <row r="17" spans="1:8" s="142" customFormat="1" ht="143.25" customHeight="1">
      <c r="A17" s="107">
        <v>7</v>
      </c>
      <c r="B17" s="104" t="s">
        <v>21</v>
      </c>
      <c r="C17" s="140" t="s">
        <v>22</v>
      </c>
      <c r="D17" s="103">
        <v>11619.58</v>
      </c>
      <c r="E17" s="24">
        <f t="shared" si="0"/>
        <v>350051.46708000003</v>
      </c>
      <c r="F17" s="105" t="s">
        <v>23</v>
      </c>
      <c r="G17" s="102">
        <v>13344.02</v>
      </c>
      <c r="H17" s="136">
        <f t="shared" si="1"/>
        <v>402001.94652000006</v>
      </c>
    </row>
    <row r="18" spans="1:8" s="28" customFormat="1" ht="346.5" customHeight="1">
      <c r="A18" s="169">
        <v>8</v>
      </c>
      <c r="B18" s="170" t="s">
        <v>24</v>
      </c>
      <c r="C18" s="171" t="s">
        <v>25</v>
      </c>
      <c r="D18" s="172">
        <v>149466.45</v>
      </c>
      <c r="E18" s="173">
        <f t="shared" si="0"/>
        <v>4502826.272700001</v>
      </c>
      <c r="F18" s="36" t="s">
        <v>26</v>
      </c>
      <c r="G18" s="35">
        <v>159330.78</v>
      </c>
      <c r="H18" s="37">
        <f t="shared" si="1"/>
        <v>4799999.07828</v>
      </c>
    </row>
    <row r="19" spans="1:8" ht="38.25" customHeight="1">
      <c r="A19" s="125"/>
      <c r="B19" s="126"/>
      <c r="C19" s="164" t="s">
        <v>27</v>
      </c>
      <c r="D19" s="174"/>
      <c r="E19" s="24"/>
      <c r="F19" s="175"/>
      <c r="G19" s="176"/>
      <c r="H19" s="24"/>
    </row>
    <row r="20" spans="1:8" s="142" customFormat="1" ht="167.25" customHeight="1" thickBot="1">
      <c r="A20" s="107">
        <v>9</v>
      </c>
      <c r="B20" s="104" t="s">
        <v>28</v>
      </c>
      <c r="C20" s="171" t="s">
        <v>29</v>
      </c>
      <c r="D20" s="177">
        <v>98130.59</v>
      </c>
      <c r="E20" s="24">
        <f t="shared" si="0"/>
        <v>2956282.15434</v>
      </c>
      <c r="F20" s="110" t="s">
        <v>30</v>
      </c>
      <c r="G20" s="178">
        <v>100909.51</v>
      </c>
      <c r="H20" s="179">
        <f t="shared" si="1"/>
        <v>3039999.89826</v>
      </c>
    </row>
    <row r="21" spans="1:8" s="46" customFormat="1" ht="24.75" customHeight="1" thickBot="1">
      <c r="A21" s="59"/>
      <c r="B21" s="40"/>
      <c r="C21" s="41" t="s">
        <v>487</v>
      </c>
      <c r="D21" s="42"/>
      <c r="E21" s="42"/>
      <c r="F21" s="43"/>
      <c r="G21" s="44">
        <f>SUM(G9:G20)</f>
        <v>988691.9500000001</v>
      </c>
      <c r="H21" s="45">
        <f t="shared" si="1"/>
        <v>29785333.685700003</v>
      </c>
    </row>
    <row r="22" spans="1:8" s="28" customFormat="1" ht="13.5" customHeight="1">
      <c r="A22" s="47" t="s">
        <v>488</v>
      </c>
      <c r="B22" s="48"/>
      <c r="C22" s="48"/>
      <c r="D22" s="49"/>
      <c r="E22" s="49"/>
      <c r="F22" s="48"/>
      <c r="G22" s="50"/>
      <c r="H22" s="51"/>
    </row>
    <row r="23" spans="1:8" s="28" customFormat="1" ht="13.5" customHeight="1">
      <c r="A23" s="52" t="s">
        <v>489</v>
      </c>
      <c r="B23" s="48"/>
      <c r="C23" s="48"/>
      <c r="D23" s="49"/>
      <c r="E23" s="49"/>
      <c r="F23" s="48"/>
      <c r="G23" s="50"/>
      <c r="H23" s="51"/>
    </row>
    <row r="24" spans="1:8" s="28" customFormat="1" ht="13.5" customHeight="1">
      <c r="A24" s="52" t="s">
        <v>490</v>
      </c>
      <c r="B24" s="48"/>
      <c r="C24" s="48"/>
      <c r="D24" s="49"/>
      <c r="E24" s="49"/>
      <c r="F24" s="48"/>
      <c r="G24" s="50"/>
      <c r="H24" s="51"/>
    </row>
    <row r="25" spans="1:8" ht="13.5" customHeight="1">
      <c r="A25" s="7" t="s">
        <v>491</v>
      </c>
      <c r="B25" s="53"/>
      <c r="C25" s="54"/>
      <c r="D25" s="55"/>
      <c r="E25" s="55"/>
      <c r="F25" s="56"/>
      <c r="G25" s="57"/>
      <c r="H25" s="58"/>
    </row>
    <row r="26" spans="1:8" ht="13.5">
      <c r="A26" s="59" t="s">
        <v>492</v>
      </c>
      <c r="B26" s="53"/>
      <c r="C26" s="60"/>
      <c r="D26" s="61"/>
      <c r="E26" s="61"/>
      <c r="F26" s="60"/>
      <c r="G26" s="62"/>
      <c r="H26" s="51"/>
    </row>
    <row r="27" spans="1:8" ht="13.5">
      <c r="A27" s="59"/>
      <c r="B27" s="53"/>
      <c r="C27" s="60"/>
      <c r="D27" s="61"/>
      <c r="E27" s="61"/>
      <c r="F27" s="60"/>
      <c r="G27" s="62"/>
      <c r="H27" s="51"/>
    </row>
    <row r="28" spans="1:8" ht="13.5">
      <c r="A28" s="61"/>
      <c r="B28" s="53"/>
      <c r="C28" s="60"/>
      <c r="D28" s="61"/>
      <c r="E28" s="61"/>
      <c r="F28" s="60"/>
      <c r="G28" s="62"/>
      <c r="H28" s="51"/>
    </row>
    <row r="29" spans="2:8" ht="13.5">
      <c r="B29" s="63"/>
      <c r="H29" s="51"/>
    </row>
    <row r="30" spans="2:8" ht="13.5">
      <c r="B30" s="63"/>
      <c r="H30" s="51"/>
    </row>
    <row r="31" ht="13.5">
      <c r="H31" s="51"/>
    </row>
  </sheetData>
  <mergeCells count="3">
    <mergeCell ref="A7:A8"/>
    <mergeCell ref="D7:E7"/>
    <mergeCell ref="G7:H7"/>
  </mergeCells>
  <printOptions/>
  <pageMargins left="0.75" right="0.75" top="1" bottom="1" header="0.4921259845" footer="0.4921259845"/>
  <pageSetup horizontalDpi="600" verticalDpi="600" orientation="landscape" paperSize="9" r:id="rId1"/>
  <headerFooter alignWithMargins="0">
    <oddHeader>&amp;LMajetková komsia 18.02.2009&amp;RPríloha č. 8
k informácii do vlády- 1. polrok 2009</oddHeader>
  </headerFooter>
</worksheet>
</file>

<file path=xl/worksheets/sheet9.xml><?xml version="1.0" encoding="utf-8"?>
<worksheet xmlns="http://schemas.openxmlformats.org/spreadsheetml/2006/main" xmlns:r="http://schemas.openxmlformats.org/officeDocument/2006/relationships">
  <dimension ref="A1:H18"/>
  <sheetViews>
    <sheetView workbookViewId="0" topLeftCell="A1">
      <selection activeCell="M9" sqref="M9"/>
    </sheetView>
  </sheetViews>
  <sheetFormatPr defaultColWidth="9.140625" defaultRowHeight="12.75"/>
  <cols>
    <col min="1" max="1" width="5.421875" style="1" customWidth="1"/>
    <col min="2" max="2" width="11.7109375" style="1" customWidth="1"/>
    <col min="3" max="3" width="17.28125" style="2" customWidth="1"/>
    <col min="4" max="5" width="12.7109375" style="4" customWidth="1"/>
    <col min="6" max="6" width="24.8515625" style="65" customWidth="1"/>
    <col min="7" max="7" width="13.57421875" style="64" customWidth="1"/>
    <col min="8" max="8" width="11.8515625" style="94" customWidth="1"/>
    <col min="9" max="16384" width="9.140625" style="28" customWidth="1"/>
  </cols>
  <sheetData>
    <row r="1" spans="4:5" ht="18.75">
      <c r="D1" s="180"/>
      <c r="E1" s="180"/>
    </row>
    <row r="2" spans="1:2" ht="13.5">
      <c r="A2" s="8" t="s">
        <v>493</v>
      </c>
      <c r="B2" s="8"/>
    </row>
    <row r="3" spans="1:2" ht="13.5">
      <c r="A3" s="8" t="s">
        <v>469</v>
      </c>
      <c r="B3" s="8"/>
    </row>
    <row r="4" spans="1:2" ht="15.75">
      <c r="A4" s="9"/>
      <c r="B4" s="9"/>
    </row>
    <row r="5" ht="14.25" thickBot="1"/>
    <row r="6" spans="1:8" ht="65.25" customHeight="1">
      <c r="A6" s="10" t="s">
        <v>100</v>
      </c>
      <c r="B6" s="11" t="s">
        <v>494</v>
      </c>
      <c r="C6" s="11" t="s">
        <v>101</v>
      </c>
      <c r="D6" s="578" t="s">
        <v>473</v>
      </c>
      <c r="E6" s="579"/>
      <c r="F6" s="11" t="s">
        <v>474</v>
      </c>
      <c r="G6" s="582" t="s">
        <v>102</v>
      </c>
      <c r="H6" s="583"/>
    </row>
    <row r="7" spans="1:8" ht="13.5">
      <c r="A7" s="12"/>
      <c r="B7" s="12"/>
      <c r="C7" s="95"/>
      <c r="D7" s="181" t="s">
        <v>476</v>
      </c>
      <c r="E7" s="182" t="s">
        <v>477</v>
      </c>
      <c r="F7" s="12"/>
      <c r="G7" s="96" t="s">
        <v>476</v>
      </c>
      <c r="H7" s="97" t="s">
        <v>477</v>
      </c>
    </row>
    <row r="8" spans="1:8" ht="76.5" customHeight="1">
      <c r="A8" s="98">
        <v>1</v>
      </c>
      <c r="B8" s="98" t="s">
        <v>103</v>
      </c>
      <c r="C8" s="98" t="s">
        <v>31</v>
      </c>
      <c r="D8" s="99">
        <v>14739.43</v>
      </c>
      <c r="E8" s="100">
        <f>D8*30.126</f>
        <v>444040.06818</v>
      </c>
      <c r="F8" s="101" t="s">
        <v>32</v>
      </c>
      <c r="G8" s="102">
        <v>20065.03</v>
      </c>
      <c r="H8" s="100">
        <f aca="true" t="shared" si="0" ref="H8:H13">G8*30.126</f>
        <v>604479.09378</v>
      </c>
    </row>
    <row r="9" spans="1:8" ht="35.25" customHeight="1">
      <c r="A9" s="98">
        <v>2</v>
      </c>
      <c r="B9" s="98" t="s">
        <v>103</v>
      </c>
      <c r="C9" s="98" t="s">
        <v>33</v>
      </c>
      <c r="D9" s="103">
        <v>8836.09</v>
      </c>
      <c r="E9" s="100">
        <f>D9*30.126</f>
        <v>266196.04734</v>
      </c>
      <c r="F9" s="101" t="s">
        <v>34</v>
      </c>
      <c r="G9" s="102">
        <v>15738.27</v>
      </c>
      <c r="H9" s="100">
        <f t="shared" si="0"/>
        <v>474131.12202</v>
      </c>
    </row>
    <row r="10" spans="1:8" ht="32.25" customHeight="1">
      <c r="A10" s="98">
        <v>3</v>
      </c>
      <c r="B10" s="98" t="s">
        <v>103</v>
      </c>
      <c r="C10" s="104" t="s">
        <v>35</v>
      </c>
      <c r="D10" s="103">
        <v>13259.34</v>
      </c>
      <c r="E10" s="100">
        <f>D10*30.126</f>
        <v>399450.87684000004</v>
      </c>
      <c r="F10" s="105" t="s">
        <v>36</v>
      </c>
      <c r="G10" s="102">
        <v>19179.25</v>
      </c>
      <c r="H10" s="100">
        <f t="shared" si="0"/>
        <v>577794.0855</v>
      </c>
    </row>
    <row r="11" spans="1:8" ht="30" customHeight="1">
      <c r="A11" s="98">
        <v>4</v>
      </c>
      <c r="B11" s="98" t="s">
        <v>103</v>
      </c>
      <c r="C11" s="104" t="s">
        <v>37</v>
      </c>
      <c r="D11" s="103">
        <v>4003.35</v>
      </c>
      <c r="E11" s="100">
        <f>D11*30.126</f>
        <v>120604.9221</v>
      </c>
      <c r="F11" s="101" t="s">
        <v>36</v>
      </c>
      <c r="G11" s="102">
        <v>5953.79</v>
      </c>
      <c r="H11" s="100">
        <f t="shared" si="0"/>
        <v>179363.87754000002</v>
      </c>
    </row>
    <row r="12" spans="1:8" ht="30.75" customHeight="1" thickBot="1">
      <c r="A12" s="98">
        <v>5</v>
      </c>
      <c r="B12" s="98" t="s">
        <v>103</v>
      </c>
      <c r="C12" s="183" t="s">
        <v>38</v>
      </c>
      <c r="D12" s="177">
        <v>4358.2</v>
      </c>
      <c r="E12" s="100">
        <f>D12*30.126</f>
        <v>131295.1332</v>
      </c>
      <c r="F12" s="110" t="s">
        <v>39</v>
      </c>
      <c r="G12" s="184">
        <v>6105.36</v>
      </c>
      <c r="H12" s="112">
        <f t="shared" si="0"/>
        <v>183930.07536</v>
      </c>
    </row>
    <row r="13" spans="1:8" ht="16.5" thickBot="1">
      <c r="A13" s="113"/>
      <c r="B13" s="113"/>
      <c r="C13" s="114" t="s">
        <v>487</v>
      </c>
      <c r="D13" s="115"/>
      <c r="E13" s="115"/>
      <c r="F13" s="116"/>
      <c r="G13" s="117">
        <f>SUM(G8:G12)</f>
        <v>67041.7</v>
      </c>
      <c r="H13" s="185">
        <f t="shared" si="0"/>
        <v>2019698.2542</v>
      </c>
    </row>
    <row r="14" ht="13.5">
      <c r="A14" s="47" t="s">
        <v>488</v>
      </c>
    </row>
    <row r="15" ht="13.5">
      <c r="A15" s="52" t="s">
        <v>489</v>
      </c>
    </row>
    <row r="16" ht="13.5">
      <c r="A16" s="52" t="s">
        <v>490</v>
      </c>
    </row>
    <row r="17" ht="13.5">
      <c r="A17" s="7" t="s">
        <v>491</v>
      </c>
    </row>
    <row r="18" ht="13.5">
      <c r="A18" s="59" t="s">
        <v>492</v>
      </c>
    </row>
  </sheetData>
  <mergeCells count="2">
    <mergeCell ref="D6:E6"/>
    <mergeCell ref="G6:H6"/>
  </mergeCells>
  <printOptions/>
  <pageMargins left="0.75" right="0.75" top="1" bottom="1" header="0.4921259845" footer="0.4921259845"/>
  <pageSetup horizontalDpi="600" verticalDpi="600" orientation="landscape" paperSize="9" r:id="rId1"/>
  <headerFooter alignWithMargins="0">
    <oddHeader>&amp;LMajetková komisia 18.02.2009&amp;RPríloha č. 9
k informácii do vlády- 1. polrok 2009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lucia.olvecka</dc:creator>
  <cp:keywords/>
  <dc:description/>
  <cp:lastModifiedBy>stanislava.kovanicov</cp:lastModifiedBy>
  <cp:lastPrinted>2009-08-25T08:41:44Z</cp:lastPrinted>
  <dcterms:created xsi:type="dcterms:W3CDTF">2009-08-25T07:25:38Z</dcterms:created>
  <dcterms:modified xsi:type="dcterms:W3CDTF">2009-08-25T08:41:47Z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