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360" windowWidth="17505" windowHeight="12375" activeTab="0"/>
  </bookViews>
  <sheets>
    <sheet name="Kraje-2015-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<sst xmlns="http://schemas.openxmlformats.org/spreadsheetml/2006/main" count="52" uniqueCount="26">
  <si>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</si>
  <si>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</si>
  <si>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</si>
  <si>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</si>
  <si>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</si>
  <si>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</si>
  <si>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</si>
  <si>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</si>
  <si>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</si>
  <si>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</si>
  <si>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</si>
  <si>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</si>
  <si>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</si>
  <si>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</si>
  <si>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rok 2015 = 380,00 eur</t>
  </si>
  <si>
    <t>rok 2015 = 339,09 eur</t>
  </si>
  <si>
    <t>Príloha č. 4</t>
  </si>
  <si>
    <t xml:space="preserve">rok 2017 = </t>
  </si>
  <si>
    <t xml:space="preserve">rok 2016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</si>
  <si>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</si>
  <si>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</si>
  <si>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*) Očakávaná priemerná mzda v prípade, ak by medziročné zvýšenie za každý kraj zodpovedalo indexom rastu PM za Slovenskú republiku podľa </t>
  </si>
  <si>
    <t>prognózy IFP MF SR z 19. júna 2017 za roky 2017 a 2018</t>
  </si>
  <si>
    <r>
      <t>PM v eurách</t>
    </r>
    <r>
      <rPr>
        <vertAlign val="superscript"/>
        <sz val="11"/>
        <rFont val="Times New Roman"/>
        <family val="1"/>
      </rPr>
      <t>*)</t>
    </r>
  </si>
  <si>
    <t>predpisov (prepočty MPSVR SR)</t>
  </si>
  <si>
    <t xml:space="preserve">Údaje v tzv. čistom vyjadrení: hrubá suma je znížená o odvody do poistných fondov a o preddavok na daň z príjmov podľa príslušných právnych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</si>
</sst>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2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1" fillId="38" borderId="0" applyNumberFormat="0" applyBorder="0" applyAlignment="0" applyProtection="0"/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center" vertical="top" wrapText="1"/>
    </xf>
    <xf numFmtId="2" fontId="22" fillId="52" borderId="17" xfId="0" applyNumberFormat="1" applyFont="1" applyFill="1" applyBorder="1" applyAlignment="1">
      <alignment horizontal="left" vertical="top" wrapText="1"/>
    </xf>
    <xf numFmtId="2" fontId="22" fillId="52" borderId="18" xfId="0" applyNumberFormat="1" applyFont="1" applyFill="1" applyBorder="1" applyAlignment="1">
      <alignment horizontal="center" vertical="top" wrapText="1"/>
    </xf>
    <xf numFmtId="2" fontId="23" fillId="5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7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>
      <alignment horizontal="left" vertical="top" wrapText="1"/>
    </xf>
    <xf numFmtId="2" fontId="22" fillId="0" borderId="21" xfId="0" applyNumberFormat="1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left" vertical="top" wrapText="1"/>
    </xf>
    <xf numFmtId="2" fontId="23" fillId="0" borderId="22" xfId="0" applyNumberFormat="1" applyFont="1" applyFill="1" applyBorder="1" applyAlignment="1">
      <alignment horizontal="center" vertical="top" wrapText="1"/>
    </xf>
    <xf numFmtId="2" fontId="23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2" fontId="22" fillId="0" borderId="25" xfId="0" applyNumberFormat="1" applyFont="1" applyFill="1" applyBorder="1" applyAlignment="1">
      <alignment horizontal="center" vertical="top" wrapText="1"/>
    </xf>
    <xf numFmtId="2" fontId="22" fillId="0" borderId="26" xfId="0" applyNumberFormat="1" applyFont="1" applyFill="1" applyBorder="1" applyAlignment="1">
      <alignment horizontal="center" vertical="top" wrapText="1"/>
    </xf>
    <xf numFmtId="2" fontId="23" fillId="0" borderId="27" xfId="0" applyNumberFormat="1" applyFont="1" applyFill="1" applyBorder="1" applyAlignment="1">
      <alignment horizontal="center" vertical="top" wrapText="1"/>
    </xf>
    <xf numFmtId="1" fontId="22" fillId="52" borderId="15" xfId="0" applyNumberFormat="1" applyFont="1" applyFill="1" applyBorder="1" applyAlignment="1">
      <alignment horizontal="center" vertical="top" wrapText="1"/>
    </xf>
    <xf numFmtId="1" fontId="22" fillId="52" borderId="18" xfId="0" applyNumberFormat="1" applyFont="1" applyFill="1" applyBorder="1" applyAlignment="1">
      <alignment horizontal="center" vertical="top" wrapText="1"/>
    </xf>
    <xf numFmtId="1" fontId="22" fillId="0" borderId="18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 wrapText="1"/>
    </xf>
    <xf numFmtId="1" fontId="23" fillId="0" borderId="22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2" fillId="0" borderId="28" xfId="0" applyFont="1" applyBorder="1" applyAlignment="1">
      <alignment horizontal="center"/>
    </xf>
    <xf numFmtId="2" fontId="22" fillId="23" borderId="16" xfId="0" applyNumberFormat="1" applyFont="1" applyFill="1" applyBorder="1" applyAlignment="1">
      <alignment horizontal="center" vertical="top" wrapText="1"/>
    </xf>
    <xf numFmtId="2" fontId="22" fillId="13" borderId="16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right"/>
    </xf>
    <xf numFmtId="0" fontId="23" fillId="0" borderId="29" xfId="0" applyFont="1" applyBorder="1" applyAlignment="1">
      <alignment horizontal="left"/>
    </xf>
    <xf numFmtId="2" fontId="23" fillId="0" borderId="29" xfId="0" applyNumberFormat="1" applyFont="1" applyBorder="1" applyAlignment="1">
      <alignment horizontal="left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0" borderId="15" xfId="0" applyNumberFormat="1" applyFont="1" applyFill="1" applyBorder="1" applyAlignment="1">
      <alignment horizontal="center" vertical="top" wrapText="1"/>
    </xf>
    <xf numFmtId="2" fontId="22" fillId="33" borderId="16" xfId="0" applyNumberFormat="1" applyFont="1" applyFill="1" applyBorder="1" applyAlignment="1">
      <alignment horizontal="center" vertical="top" wrapText="1"/>
    </xf>
    <xf numFmtId="2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2" fontId="26" fillId="0" borderId="0" xfId="0" applyNumberFormat="1" applyFont="1" applyFill="1" applyBorder="1" applyAlignment="1">
      <alignment horizontal="left" vertical="top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zoomScalePageLayoutView="0" workbookViewId="0" topLeftCell="A8">
      <selection activeCell="J17" sqref="J17"/>
    </sheetView>
  </sheetViews>
  <sheetFormatPr defaultColWidth="9.140625" defaultRowHeight="12.75"/>
  <cols>
    <col min="1" max="1" width="16.7109375" style="0" customWidth="1"/>
    <col min="2" max="2" width="14.7109375" style="0" customWidth="1"/>
    <col min="3" max="3" width="18.7109375" style="0" customWidth="1"/>
    <col min="4" max="4" width="14.7109375" style="0" customWidth="1"/>
    <col min="5" max="5" width="18.7109375" style="0" customWidth="1"/>
    <col min="6" max="6" width="14.7109375" style="0" customWidth="1"/>
    <col min="7" max="7" width="18.7109375" style="0" customWidth="1"/>
    <col min="8" max="8" width="14.7109375" style="44" customWidth="1"/>
    <col min="9" max="9" width="18.7109375" style="44" customWidth="1"/>
  </cols>
  <sheetData>
    <row r="1" spans="1:9" ht="21" customHeight="1">
      <c r="A1" s="9"/>
      <c r="E1" s="10"/>
      <c r="I1" s="50" t="s">
        <v>16</v>
      </c>
    </row>
    <row r="2" spans="1:7" ht="16.5" customHeight="1">
      <c r="A2" s="45" t="s">
        <v>12</v>
      </c>
      <c r="B2" s="45"/>
      <c r="C2" s="45"/>
      <c r="D2" s="45"/>
      <c r="E2" s="45"/>
      <c r="F2" s="45"/>
      <c r="G2" s="45"/>
    </row>
    <row r="3" ht="16.5" customHeight="1" thickBot="1"/>
    <row r="4" spans="1:9" ht="16.5" customHeight="1" thickBot="1">
      <c r="A4" s="46" t="s">
        <v>0</v>
      </c>
      <c r="B4" s="48" t="s">
        <v>14</v>
      </c>
      <c r="C4" s="49"/>
      <c r="D4" s="35" t="s">
        <v>18</v>
      </c>
      <c r="E4" s="37">
        <v>405</v>
      </c>
      <c r="F4" s="35" t="s">
        <v>17</v>
      </c>
      <c r="G4" s="37">
        <v>435</v>
      </c>
      <c r="H4" s="35" t="s">
        <v>19</v>
      </c>
      <c r="I4" s="37">
        <v>480</v>
      </c>
    </row>
    <row r="5" spans="1:9" ht="16.5" customHeight="1" thickBot="1">
      <c r="A5" s="47"/>
      <c r="B5" s="32" t="s">
        <v>11</v>
      </c>
      <c r="C5" s="22" t="s">
        <v>10</v>
      </c>
      <c r="D5" s="32" t="s">
        <v>11</v>
      </c>
      <c r="E5" s="31" t="s">
        <v>10</v>
      </c>
      <c r="F5" s="32" t="s">
        <v>23</v>
      </c>
      <c r="G5" s="31" t="s">
        <v>10</v>
      </c>
      <c r="H5" s="32" t="s">
        <v>23</v>
      </c>
      <c r="I5" s="31" t="s">
        <v>10</v>
      </c>
    </row>
    <row r="6" spans="1:9" ht="16.5" customHeight="1">
      <c r="A6" s="3" t="s">
        <v>1</v>
      </c>
      <c r="B6" s="26">
        <v>1122</v>
      </c>
      <c r="C6" s="23">
        <f aca="true" t="shared" si="0" ref="C6:C14">100*380/B6</f>
        <v>33.8680926916221</v>
      </c>
      <c r="D6" s="26">
        <v>1161</v>
      </c>
      <c r="E6" s="5">
        <f>100*$E$4/D6</f>
        <v>34.883720930232556</v>
      </c>
      <c r="F6" s="26">
        <f>ROUND($F$14/$D$14*D6,0)</f>
        <v>1203</v>
      </c>
      <c r="G6" s="5">
        <f aca="true" t="shared" si="1" ref="G6:G13">100*$G$4/F6</f>
        <v>36.15960099750623</v>
      </c>
      <c r="H6" s="26">
        <f>ROUND($H$14/$D$14*D6,0)</f>
        <v>1258</v>
      </c>
      <c r="I6" s="5">
        <f aca="true" t="shared" si="2" ref="I6:I13">100*$I$4/H6</f>
        <v>38.15580286168522</v>
      </c>
    </row>
    <row r="7" spans="1:9" ht="16.5" customHeight="1">
      <c r="A7" s="6" t="s">
        <v>2</v>
      </c>
      <c r="B7" s="27">
        <v>799</v>
      </c>
      <c r="C7" s="23">
        <f t="shared" si="0"/>
        <v>47.55944931163955</v>
      </c>
      <c r="D7" s="26">
        <v>837</v>
      </c>
      <c r="E7" s="5">
        <f aca="true" t="shared" si="3" ref="E7:E13">100*$E$4/D7</f>
        <v>48.38709677419355</v>
      </c>
      <c r="F7" s="26">
        <f>ROUND($F$14/$D$14*D7,0)</f>
        <v>867</v>
      </c>
      <c r="G7" s="5">
        <f t="shared" si="1"/>
        <v>50.173010380622834</v>
      </c>
      <c r="H7" s="26">
        <f aca="true" t="shared" si="4" ref="H7:H13">ROUND($H$14/$D$14*D7,0)</f>
        <v>907</v>
      </c>
      <c r="I7" s="5">
        <f t="shared" si="2"/>
        <v>52.92171995589857</v>
      </c>
    </row>
    <row r="8" spans="1:9" ht="16.5" customHeight="1">
      <c r="A8" s="6" t="s">
        <v>3</v>
      </c>
      <c r="B8" s="27">
        <v>812</v>
      </c>
      <c r="C8" s="23">
        <f t="shared" si="0"/>
        <v>46.79802955665025</v>
      </c>
      <c r="D8" s="26">
        <v>827</v>
      </c>
      <c r="E8" s="5">
        <f t="shared" si="3"/>
        <v>48.97218863361548</v>
      </c>
      <c r="F8" s="26">
        <f aca="true" t="shared" si="5" ref="F8:F13">ROUND($F$14/$D$14*D8,0)</f>
        <v>857</v>
      </c>
      <c r="G8" s="5">
        <f t="shared" si="1"/>
        <v>50.75845974329055</v>
      </c>
      <c r="H8" s="26">
        <f t="shared" si="4"/>
        <v>896</v>
      </c>
      <c r="I8" s="5">
        <f t="shared" si="2"/>
        <v>53.57142857142857</v>
      </c>
    </row>
    <row r="9" spans="1:9" ht="16.5" customHeight="1">
      <c r="A9" s="6" t="s">
        <v>4</v>
      </c>
      <c r="B9" s="27">
        <v>736</v>
      </c>
      <c r="C9" s="23">
        <f t="shared" si="0"/>
        <v>51.630434782608695</v>
      </c>
      <c r="D9" s="26">
        <v>755</v>
      </c>
      <c r="E9" s="5">
        <f t="shared" si="3"/>
        <v>53.64238410596027</v>
      </c>
      <c r="F9" s="26">
        <f t="shared" si="5"/>
        <v>782</v>
      </c>
      <c r="G9" s="34">
        <f t="shared" si="1"/>
        <v>55.626598465473144</v>
      </c>
      <c r="H9" s="26">
        <f t="shared" si="4"/>
        <v>818</v>
      </c>
      <c r="I9" s="34">
        <f t="shared" si="2"/>
        <v>58.67970660146699</v>
      </c>
    </row>
    <row r="10" spans="1:9" ht="16.5" customHeight="1">
      <c r="A10" s="11" t="s">
        <v>5</v>
      </c>
      <c r="B10" s="28">
        <v>786</v>
      </c>
      <c r="C10" s="23">
        <f t="shared" si="0"/>
        <v>48.346055979643765</v>
      </c>
      <c r="D10" s="26">
        <v>815</v>
      </c>
      <c r="E10" s="5">
        <f t="shared" si="3"/>
        <v>49.693251533742334</v>
      </c>
      <c r="F10" s="26">
        <f t="shared" si="5"/>
        <v>844</v>
      </c>
      <c r="G10" s="5">
        <f t="shared" si="1"/>
        <v>51.540284360189574</v>
      </c>
      <c r="H10" s="26">
        <f t="shared" si="4"/>
        <v>883</v>
      </c>
      <c r="I10" s="5">
        <f t="shared" si="2"/>
        <v>54.36013590033975</v>
      </c>
    </row>
    <row r="11" spans="1:9" ht="16.5" customHeight="1">
      <c r="A11" s="11" t="s">
        <v>6</v>
      </c>
      <c r="B11" s="28">
        <v>751</v>
      </c>
      <c r="C11" s="23">
        <f t="shared" si="0"/>
        <v>50.59920106524634</v>
      </c>
      <c r="D11" s="26">
        <v>776</v>
      </c>
      <c r="E11" s="5">
        <f t="shared" si="3"/>
        <v>52.19072164948454</v>
      </c>
      <c r="F11" s="26">
        <f t="shared" si="5"/>
        <v>804</v>
      </c>
      <c r="G11" s="5">
        <f t="shared" si="1"/>
        <v>54.1044776119403</v>
      </c>
      <c r="H11" s="26">
        <f t="shared" si="4"/>
        <v>841</v>
      </c>
      <c r="I11" s="34">
        <f t="shared" si="2"/>
        <v>57.07491082045184</v>
      </c>
    </row>
    <row r="12" spans="1:9" ht="16.5" customHeight="1">
      <c r="A12" s="11" t="s">
        <v>7</v>
      </c>
      <c r="B12" s="28">
        <v>683</v>
      </c>
      <c r="C12" s="34">
        <f t="shared" si="0"/>
        <v>55.63689604685212</v>
      </c>
      <c r="D12" s="26">
        <v>708</v>
      </c>
      <c r="E12" s="34">
        <f t="shared" si="3"/>
        <v>57.20338983050848</v>
      </c>
      <c r="F12" s="26">
        <f t="shared" si="5"/>
        <v>734</v>
      </c>
      <c r="G12" s="34">
        <f t="shared" si="1"/>
        <v>59.264305177111716</v>
      </c>
      <c r="H12" s="26">
        <f t="shared" si="4"/>
        <v>767</v>
      </c>
      <c r="I12" s="33">
        <f t="shared" si="2"/>
        <v>62.58148631029987</v>
      </c>
    </row>
    <row r="13" spans="1:9" ht="16.5" customHeight="1" thickBot="1">
      <c r="A13" s="14" t="s">
        <v>8</v>
      </c>
      <c r="B13" s="29">
        <v>803</v>
      </c>
      <c r="C13" s="24">
        <f t="shared" si="0"/>
        <v>47.3225404732254</v>
      </c>
      <c r="D13" s="26">
        <v>825</v>
      </c>
      <c r="E13" s="5">
        <f t="shared" si="3"/>
        <v>49.09090909090909</v>
      </c>
      <c r="F13" s="26">
        <f t="shared" si="5"/>
        <v>855</v>
      </c>
      <c r="G13" s="5">
        <f t="shared" si="1"/>
        <v>50.87719298245614</v>
      </c>
      <c r="H13" s="26">
        <f t="shared" si="4"/>
        <v>894</v>
      </c>
      <c r="I13" s="5">
        <f t="shared" si="2"/>
        <v>53.691275167785236</v>
      </c>
    </row>
    <row r="14" spans="1:9" ht="16.5" customHeight="1" thickBot="1">
      <c r="A14" s="16" t="s">
        <v>9</v>
      </c>
      <c r="B14" s="30">
        <v>883</v>
      </c>
      <c r="C14" s="25">
        <f t="shared" si="0"/>
        <v>43.03510758776897</v>
      </c>
      <c r="D14" s="30">
        <v>912</v>
      </c>
      <c r="E14" s="18">
        <f>100*E4/D14</f>
        <v>44.4078947368421</v>
      </c>
      <c r="F14" s="30">
        <v>945</v>
      </c>
      <c r="G14" s="18">
        <f>100*G4/F14</f>
        <v>46.03174603174603</v>
      </c>
      <c r="H14" s="30">
        <v>988</v>
      </c>
      <c r="I14" s="18">
        <f>100*I4/H14</f>
        <v>48.582995951417004</v>
      </c>
    </row>
    <row r="15" ht="16.5" customHeight="1">
      <c r="A15" s="19"/>
    </row>
    <row r="16" spans="1:9" ht="16.5" customHeight="1">
      <c r="A16" s="51" t="s">
        <v>20</v>
      </c>
      <c r="B16" s="53"/>
      <c r="C16" s="53"/>
      <c r="D16" s="53"/>
      <c r="E16" s="53"/>
      <c r="F16" s="53"/>
      <c r="G16" s="53"/>
      <c r="H16" s="53"/>
      <c r="I16" s="53"/>
    </row>
    <row r="17" spans="1:9" ht="16.5" customHeight="1">
      <c r="A17" s="52" t="s">
        <v>21</v>
      </c>
      <c r="B17" s="53"/>
      <c r="C17" s="53"/>
      <c r="D17" s="53"/>
      <c r="E17" s="53"/>
      <c r="F17" s="53"/>
      <c r="G17" s="53"/>
      <c r="H17" s="53"/>
      <c r="I17" s="53"/>
    </row>
    <row r="18" spans="1:9" ht="16.5" customHeight="1">
      <c r="A18" s="52" t="s">
        <v>22</v>
      </c>
      <c r="B18" s="53"/>
      <c r="C18" s="53"/>
      <c r="D18" s="53"/>
      <c r="E18" s="53"/>
      <c r="F18" s="53"/>
      <c r="G18" s="53"/>
      <c r="H18" s="53"/>
      <c r="I18" s="53"/>
    </row>
    <row r="19" spans="1:9" ht="16.5" customHeight="1">
      <c r="A19" s="54"/>
      <c r="B19" s="53"/>
      <c r="C19" s="53"/>
      <c r="D19" s="53"/>
      <c r="E19" s="53"/>
      <c r="F19" s="53"/>
      <c r="G19" s="53"/>
      <c r="H19" s="53"/>
      <c r="I19" s="53"/>
    </row>
    <row r="20" spans="1:7" ht="16.5" customHeight="1">
      <c r="A20" s="40" t="s">
        <v>13</v>
      </c>
      <c r="B20" s="40"/>
      <c r="C20" s="40"/>
      <c r="D20" s="40"/>
      <c r="E20" s="40"/>
      <c r="F20" s="40"/>
      <c r="G20" s="40"/>
    </row>
    <row r="21" ht="16.5" customHeight="1" thickBot="1">
      <c r="A21" s="20"/>
    </row>
    <row r="22" spans="1:9" ht="16.5" customHeight="1" thickBot="1">
      <c r="A22" s="38" t="s">
        <v>0</v>
      </c>
      <c r="B22" s="48" t="s">
        <v>15</v>
      </c>
      <c r="C22" s="49"/>
      <c r="D22" s="35" t="s">
        <v>18</v>
      </c>
      <c r="E22" s="36">
        <v>355.01</v>
      </c>
      <c r="F22" s="35" t="s">
        <v>17</v>
      </c>
      <c r="G22" s="36">
        <v>374.11</v>
      </c>
      <c r="H22" s="35" t="s">
        <v>19</v>
      </c>
      <c r="I22" s="36">
        <v>403.18</v>
      </c>
    </row>
    <row r="23" spans="1:9" ht="16.5" customHeight="1" thickBot="1">
      <c r="A23" s="39"/>
      <c r="B23" s="32" t="s">
        <v>11</v>
      </c>
      <c r="C23" s="22" t="s">
        <v>10</v>
      </c>
      <c r="D23" s="32" t="s">
        <v>11</v>
      </c>
      <c r="E23" s="2" t="s">
        <v>10</v>
      </c>
      <c r="F23" s="32" t="s">
        <v>23</v>
      </c>
      <c r="G23" s="2" t="s">
        <v>10</v>
      </c>
      <c r="H23" s="32" t="s">
        <v>23</v>
      </c>
      <c r="I23" s="2" t="s">
        <v>10</v>
      </c>
    </row>
    <row r="24" spans="1:9" ht="16.5" customHeight="1">
      <c r="A24" s="21" t="s">
        <v>1</v>
      </c>
      <c r="B24" s="4">
        <v>847.27</v>
      </c>
      <c r="C24" s="23">
        <f aca="true" t="shared" si="6" ref="C24:C32">100*339.09/B24</f>
        <v>40.02148075583934</v>
      </c>
      <c r="D24" s="4">
        <v>874.62</v>
      </c>
      <c r="E24" s="13">
        <f>100*E$22/D24</f>
        <v>40.59019917221193</v>
      </c>
      <c r="F24" s="41">
        <v>904.08</v>
      </c>
      <c r="G24" s="5">
        <f>100*$G$22/F24</f>
        <v>41.380187594018224</v>
      </c>
      <c r="H24" s="41">
        <v>943.09</v>
      </c>
      <c r="I24" s="5">
        <f aca="true" t="shared" si="7" ref="I24:I31">100*$I$22/H24</f>
        <v>42.750956960629416</v>
      </c>
    </row>
    <row r="25" spans="1:9" ht="16.5" customHeight="1">
      <c r="A25" s="11" t="s">
        <v>2</v>
      </c>
      <c r="B25" s="7">
        <v>620.69</v>
      </c>
      <c r="C25" s="23">
        <f t="shared" si="6"/>
        <v>54.631136316035374</v>
      </c>
      <c r="D25" s="7">
        <v>647.35</v>
      </c>
      <c r="E25" s="34">
        <f aca="true" t="shared" si="8" ref="E25:E31">100*E$22/D25</f>
        <v>54.840503591565614</v>
      </c>
      <c r="F25" s="12">
        <v>668.4</v>
      </c>
      <c r="G25" s="34">
        <f aca="true" t="shared" si="9" ref="G25:G31">100*$G$22/F25</f>
        <v>55.97097546379414</v>
      </c>
      <c r="H25" s="12">
        <v>696.88</v>
      </c>
      <c r="I25" s="34">
        <f t="shared" si="7"/>
        <v>57.85501090575135</v>
      </c>
    </row>
    <row r="26" spans="1:9" ht="16.5" customHeight="1">
      <c r="A26" s="11" t="s">
        <v>3</v>
      </c>
      <c r="B26" s="7">
        <v>629.82</v>
      </c>
      <c r="C26" s="23">
        <f t="shared" si="6"/>
        <v>53.83919215013813</v>
      </c>
      <c r="D26" s="7">
        <v>640.36</v>
      </c>
      <c r="E26" s="34">
        <f t="shared" si="8"/>
        <v>55.43912799050534</v>
      </c>
      <c r="F26" s="12">
        <v>661.38</v>
      </c>
      <c r="G26" s="34">
        <f t="shared" si="9"/>
        <v>56.56506093320028</v>
      </c>
      <c r="H26" s="12">
        <v>689.1600000000001</v>
      </c>
      <c r="I26" s="34">
        <f t="shared" si="7"/>
        <v>58.50310522955481</v>
      </c>
    </row>
    <row r="27" spans="1:9" ht="16.5" customHeight="1">
      <c r="A27" s="11" t="s">
        <v>4</v>
      </c>
      <c r="B27" s="7">
        <v>576.5</v>
      </c>
      <c r="C27" s="34">
        <f t="shared" si="6"/>
        <v>58.818733738074584</v>
      </c>
      <c r="D27" s="7">
        <v>589.83</v>
      </c>
      <c r="E27" s="33">
        <f t="shared" si="8"/>
        <v>60.188528898157095</v>
      </c>
      <c r="F27" s="12">
        <v>608.77</v>
      </c>
      <c r="G27" s="33">
        <f t="shared" si="9"/>
        <v>61.45342247482629</v>
      </c>
      <c r="H27" s="12">
        <v>634.4399999999999</v>
      </c>
      <c r="I27" s="33">
        <f t="shared" si="7"/>
        <v>63.54895656011601</v>
      </c>
    </row>
    <row r="28" spans="1:9" ht="16.5" customHeight="1">
      <c r="A28" s="11" t="s">
        <v>5</v>
      </c>
      <c r="B28" s="12">
        <v>611.54</v>
      </c>
      <c r="C28" s="34">
        <f t="shared" si="6"/>
        <v>55.448539752101254</v>
      </c>
      <c r="D28" s="12">
        <v>631.91</v>
      </c>
      <c r="E28" s="34">
        <f t="shared" si="8"/>
        <v>56.180468737636694</v>
      </c>
      <c r="F28" s="12">
        <v>652.26</v>
      </c>
      <c r="G28" s="34">
        <f t="shared" si="9"/>
        <v>57.35596234630362</v>
      </c>
      <c r="H28" s="12">
        <v>680.0400000000001</v>
      </c>
      <c r="I28" s="34">
        <f t="shared" si="7"/>
        <v>59.287688959472966</v>
      </c>
    </row>
    <row r="29" spans="1:9" ht="16.5" customHeight="1">
      <c r="A29" s="11" t="s">
        <v>6</v>
      </c>
      <c r="B29" s="12">
        <v>587.02</v>
      </c>
      <c r="C29" s="34">
        <f t="shared" si="6"/>
        <v>57.7646417498552</v>
      </c>
      <c r="D29" s="12">
        <v>604.56</v>
      </c>
      <c r="E29" s="34">
        <f t="shared" si="8"/>
        <v>58.72204578536457</v>
      </c>
      <c r="F29" s="12">
        <v>624.2</v>
      </c>
      <c r="G29" s="34">
        <f t="shared" si="9"/>
        <v>59.934315924383206</v>
      </c>
      <c r="H29" s="12">
        <v>650.5799999999999</v>
      </c>
      <c r="I29" s="33">
        <f t="shared" si="7"/>
        <v>61.9723938639368</v>
      </c>
    </row>
    <row r="30" spans="1:9" ht="16.5" customHeight="1">
      <c r="A30" s="11" t="s">
        <v>7</v>
      </c>
      <c r="B30" s="12">
        <v>539.32</v>
      </c>
      <c r="C30" s="33">
        <f t="shared" si="6"/>
        <v>62.87361863086849</v>
      </c>
      <c r="D30" s="12">
        <v>556.86</v>
      </c>
      <c r="E30" s="33">
        <f t="shared" si="8"/>
        <v>63.7521100456129</v>
      </c>
      <c r="F30" s="12">
        <v>575.1</v>
      </c>
      <c r="G30" s="42">
        <f t="shared" si="9"/>
        <v>65.05129542688228</v>
      </c>
      <c r="H30" s="12">
        <v>598.6700000000001</v>
      </c>
      <c r="I30" s="42">
        <f t="shared" si="7"/>
        <v>67.34595018958692</v>
      </c>
    </row>
    <row r="31" spans="1:9" ht="16.5" customHeight="1" thickBot="1">
      <c r="A31" s="14" t="s">
        <v>8</v>
      </c>
      <c r="B31" s="15">
        <v>623.5</v>
      </c>
      <c r="C31" s="24">
        <f t="shared" si="6"/>
        <v>54.38492381716119</v>
      </c>
      <c r="D31" s="15">
        <v>638.93</v>
      </c>
      <c r="E31" s="34">
        <f t="shared" si="8"/>
        <v>55.56320723709953</v>
      </c>
      <c r="F31" s="15">
        <v>659.97</v>
      </c>
      <c r="G31" s="34">
        <f t="shared" si="9"/>
        <v>56.685909965604495</v>
      </c>
      <c r="H31" s="15">
        <v>687.76</v>
      </c>
      <c r="I31" s="34">
        <f t="shared" si="7"/>
        <v>58.622193788530886</v>
      </c>
    </row>
    <row r="32" spans="1:9" ht="16.5" customHeight="1" thickBot="1">
      <c r="A32" s="8" t="s">
        <v>9</v>
      </c>
      <c r="B32" s="17">
        <v>679.61</v>
      </c>
      <c r="C32" s="18">
        <f t="shared" si="6"/>
        <v>49.894792601639175</v>
      </c>
      <c r="D32" s="43">
        <v>699.96</v>
      </c>
      <c r="E32" s="18">
        <f>100*E22/D32</f>
        <v>50.718612492142405</v>
      </c>
      <c r="F32" s="17">
        <v>723.1</v>
      </c>
      <c r="G32" s="18">
        <f>100*G22/F32</f>
        <v>51.7369658415157</v>
      </c>
      <c r="H32" s="17">
        <v>753.69</v>
      </c>
      <c r="I32" s="18">
        <f>100*I22/H32</f>
        <v>53.49414215393596</v>
      </c>
    </row>
    <row r="33" ht="16.5" customHeight="1">
      <c r="A33" s="1"/>
    </row>
    <row r="34" s="53" customFormat="1" ht="16.5" customHeight="1">
      <c r="A34" s="51" t="s">
        <v>25</v>
      </c>
    </row>
    <row r="35" s="53" customFormat="1" ht="15.75">
      <c r="A35" s="51" t="s">
        <v>24</v>
      </c>
    </row>
  </sheetData>
  <sheetProtection/>
  <mergeCells count="4">
    <mergeCell ref="A2:G2"/>
    <mergeCell ref="A4:A5"/>
    <mergeCell ref="B4:C4"/>
    <mergeCell ref="B22:C22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2017-07-19T06:31:50Z</cp:lastPrinted>
  <dcterms:created xsi:type="dcterms:W3CDTF">2010-07-16T08:29:51Z</dcterms:created>
  <dcterms:modified xsi:type="dcterms:W3CDTF">2017-07-19T06:49:16Z</dcterms:modified>
  <cp:category/>
  <cp:version/>
  <cp:contentType/>
  <cp:contentStatus/>
</cp:coreProperties>
</file>