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580" tabRatio="690" activeTab="10"/>
  </bookViews>
  <sheets>
    <sheet name="tab_1" sheetId="1" r:id="rId1"/>
    <sheet name="tab_2" sheetId="2" r:id="rId2"/>
    <sheet name="tab_3" sheetId="3" r:id="rId3"/>
    <sheet name="tab_4" sheetId="4" r:id="rId4"/>
    <sheet name="tab_5" sheetId="5" r:id="rId5"/>
    <sheet name="tab_6" sheetId="6" r:id="rId6"/>
    <sheet name="tab_7" sheetId="7" r:id="rId7"/>
    <sheet name="tab_ 8" sheetId="8" r:id="rId8"/>
    <sheet name="tab_9" sheetId="9" r:id="rId9"/>
    <sheet name="tab_ 10" sheetId="10" r:id="rId10"/>
    <sheet name="tab_ 11" sheetId="11" r:id="rId11"/>
    <sheet name="tab_12" sheetId="12" r:id="rId12"/>
    <sheet name="tab_13" sheetId="13" r:id="rId13"/>
  </sheets>
  <definedNames/>
  <calcPr fullCalcOnLoad="1"/>
</workbook>
</file>

<file path=xl/sharedStrings.xml><?xml version="1.0" encoding="utf-8"?>
<sst xmlns="http://schemas.openxmlformats.org/spreadsheetml/2006/main" count="559" uniqueCount="340">
  <si>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</si>
  <si>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</si>
  <si>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</si>
  <si>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</si>
  <si>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</si>
  <si>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</si>
  <si>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</si>
  <si>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</si>
  <si>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</si>
  <si>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</si>
  <si>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</si>
  <si>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</si>
  <si>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</si>
  <si>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</si>
  <si>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</si>
  <si>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</si>
  <si>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</si>
  <si>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</si>
  <si>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</si>
  <si>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</si>
  <si>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</si>
  <si>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</si>
  <si>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</si>
  <si>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</si>
  <si>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</si>
  <si>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</si>
  <si>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</si>
  <si>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</si>
  <si>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</si>
  <si>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</si>
  <si>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</si>
  <si>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</si>
  <si>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</si>
  <si>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</si>
  <si>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</si>
  <si>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</si>
  <si>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</si>
  <si>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</si>
  <si>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</si>
  <si>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</si>
  <si>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</si>
  <si>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</si>
  <si>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</si>
  <si>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</si>
  <si>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</si>
  <si>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</si>
  <si>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</si>
  <si>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</si>
  <si>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</si>
  <si>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</si>
  <si>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</si>
  <si>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</si>
  <si>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</si>
  <si>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</si>
  <si>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</si>
  <si>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</si>
  <si>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</si>
  <si>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</si>
  <si>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</si>
  <si>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</si>
  <si>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</si>
  <si>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</si>
  <si>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</si>
  <si>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</si>
  <si>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</si>
  <si>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</si>
  <si>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</si>
  <si>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r>
      <t xml:space="preserve">Spolu príčiny, za ktoré nesie zodpovednosť zamestnávateľ           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</si>
  <si>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iné príčiny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</si>
  <si>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</si>
  <si>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</si>
  <si>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</rPr>
      <t>(kódy 8-10)</t>
    </r>
  </si>
  <si>
    <r>
      <t xml:space="preserve">Spolu príčiny spočívajúce v konaní samotného postihnutého                            </t>
    </r>
    <r>
      <rPr>
        <sz val="10"/>
        <color indexed="8"/>
        <rFont val="Times New Roman"/>
        <family val="1"/>
      </rPr>
      <t xml:space="preserve"> (kódy 8-10)</t>
    </r>
  </si>
  <si>
    <t>Spolu</t>
  </si>
  <si>
    <t xml:space="preserve">Iné          </t>
  </si>
  <si>
    <t>Samosprávny kraj (úrad samosprávneho kraja)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</si>
  <si>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</si>
  <si>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</si>
  <si>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</si>
  <si>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</si>
  <si>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</si>
  <si>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</si>
  <si>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</si>
  <si>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</si>
  <si>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</si>
  <si>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</si>
  <si>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</si>
  <si>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</si>
  <si>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</si>
  <si>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</si>
  <si>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</si>
  <si>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</si>
  <si>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</si>
  <si>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</si>
  <si>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</si>
  <si>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</si>
  <si>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</si>
  <si>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</si>
  <si>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</si>
  <si>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</si>
  <si>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</si>
  <si>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</si>
  <si>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C e l k o v ý  počet výkonov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</si>
  <si>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</si>
  <si>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</si>
  <si>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</si>
  <si>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</si>
  <si>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</si>
  <si>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</si>
  <si>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</si>
  <si>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</si>
  <si>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</si>
  <si>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</si>
  <si>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</si>
  <si>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</si>
  <si>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</si>
  <si>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% porovnania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</si>
  <si>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</si>
  <si>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</si>
  <si>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</si>
  <si>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</si>
  <si>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</si>
  <si>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</si>
  <si>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</si>
  <si>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</si>
  <si>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</si>
  <si>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</si>
  <si>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</si>
  <si>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</si>
  <si>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</si>
  <si>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</si>
  <si>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</si>
  <si>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</si>
  <si>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</si>
  <si>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</si>
  <si>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</si>
  <si>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</si>
  <si>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</si>
  <si>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</si>
  <si>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</si>
  <si>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</si>
  <si>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</si>
  <si>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</si>
  <si>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</si>
  <si>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</si>
  <si>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</si>
  <si>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</si>
  <si>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</si>
  <si>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</si>
  <si>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</si>
  <si>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</si>
  <si>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</si>
  <si>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</si>
  <si>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</si>
  <si>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</si>
  <si>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</si>
  <si>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</si>
  <si>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</si>
  <si>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</si>
  <si>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</si>
  <si>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</si>
  <si>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</si>
  <si>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</si>
  <si>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</si>
  <si>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</si>
  <si>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</si>
  <si>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</si>
  <si>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</si>
  <si>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</si>
  <si>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</si>
  <si>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</si>
  <si>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</si>
  <si>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</si>
  <si>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</si>
  <si>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</si>
  <si>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</si>
  <si>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</si>
  <si>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</si>
  <si>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</si>
  <si>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</si>
  <si>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</si>
  <si>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</si>
  <si>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</si>
  <si>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</si>
  <si>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</si>
  <si>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</si>
  <si>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</si>
  <si>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</si>
  <si>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</si>
  <si>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</si>
  <si>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</si>
  <si>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</si>
  <si>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</si>
  <si>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</si>
  <si>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</si>
  <si>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</si>
  <si>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</si>
  <si>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</si>
  <si>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</si>
  <si>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</si>
  <si>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>% porovnaia</t>
  </si>
  <si>
    <t xml:space="preserve">P o č e t </t>
  </si>
  <si>
    <t>Skupina objektov dozoru</t>
  </si>
  <si>
    <t>Prehľad porušení predpisov (nedostatkov) podľa objektov</t>
  </si>
  <si>
    <t xml:space="preserve">          S   p   o   l   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</si>
  <si>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</si>
  <si>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</si>
  <si>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</si>
  <si>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</si>
  <si>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</si>
  <si>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</si>
  <si>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</si>
  <si>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</si>
  <si>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</si>
  <si>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</si>
  <si>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</si>
  <si>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</si>
  <si>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</si>
  <si>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</si>
  <si>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</si>
  <si>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</si>
  <si>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</si>
  <si>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</si>
  <si>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</si>
  <si>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</si>
  <si>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</si>
  <si>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</si>
  <si>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</si>
  <si>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</si>
  <si>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</si>
  <si>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</si>
  <si>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</si>
  <si>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</si>
  <si>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</si>
  <si>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</si>
  <si>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</si>
  <si>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</si>
  <si>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</si>
  <si>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</si>
  <si>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</si>
  <si>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</si>
  <si>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</si>
  <si>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</si>
  <si>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</si>
  <si>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</si>
  <si>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Kontrola NZ</t>
  </si>
  <si>
    <t>Kontrola PPV</t>
  </si>
  <si>
    <t>Kontrola BOZP</t>
  </si>
  <si>
    <t>porovn.</t>
  </si>
  <si>
    <t>Sumy pokút v €</t>
  </si>
  <si>
    <t>Počet pokút</t>
  </si>
  <si>
    <t>Druh výkonu</t>
  </si>
  <si>
    <t>Blokové pokuty</t>
  </si>
  <si>
    <t>Vybavovanie podnetov</t>
  </si>
  <si>
    <t>Násl. previerky - kontrola uložených opatrení</t>
  </si>
  <si>
    <t>Uloženie blokových pokút v €</t>
  </si>
  <si>
    <t>Zákaz činnosti vodiča</t>
  </si>
  <si>
    <t>Práce bez právneho titulu - nelegálne zamestnávanie</t>
  </si>
  <si>
    <t>Zákaz ostatných prác bez oprávnenia, resp. kvalifikácie</t>
  </si>
  <si>
    <t>Zákaz ostatných prác mladistvých a žien</t>
  </si>
  <si>
    <t>Zákaz nočnej práce mladistých</t>
  </si>
  <si>
    <t>Zákaz práce nadčas ostatných</t>
  </si>
  <si>
    <t>Odobratie osvedčenia revízneho technika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</si>
  <si>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</si>
  <si>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</si>
  <si>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</si>
  <si>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</si>
  <si>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</si>
  <si>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</si>
  <si>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</si>
  <si>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</si>
  <si>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</si>
  <si>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</si>
  <si>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</si>
  <si>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Tabuľka č. 7</t>
  </si>
  <si>
    <t>Počet chorôb z povolania</t>
  </si>
  <si>
    <t>Početnosť SPÚ na 100 000 zamestn.</t>
  </si>
  <si>
    <t>Počet smrtel. PÚ (SPU)</t>
  </si>
  <si>
    <t>Početnosť PÚ na 100 zamestnan.</t>
  </si>
  <si>
    <t>Priemerný počet nem. poistených zamestnan.</t>
  </si>
  <si>
    <t>Rok</t>
  </si>
  <si>
    <t>Tabuľka č. 11</t>
  </si>
  <si>
    <t>Sociálna poisťovňa a zdravotné poisťovne</t>
  </si>
  <si>
    <t>rok 2013</t>
  </si>
  <si>
    <t xml:space="preserve">Rozdelenie navrhnutých pokút podľa druhu výkonu </t>
  </si>
  <si>
    <t xml:space="preserve">Prehľad výkonov inšpekcie práce </t>
  </si>
  <si>
    <t>Zákaz ostatných prác vykonávaných v rozpore s predpismi</t>
  </si>
  <si>
    <t>Navrhované pokuty organizáciám v €</t>
  </si>
  <si>
    <t>Navrhované pokuty jednotlivcom v €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</si>
  <si>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</si>
  <si>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</si>
  <si>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</si>
  <si>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</si>
  <si>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</si>
  <si>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</si>
  <si>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</si>
  <si>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</si>
  <si>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</si>
  <si>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</si>
  <si>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</si>
  <si>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</si>
  <si>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</si>
  <si>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</si>
  <si>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</si>
  <si>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</si>
  <si>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</si>
  <si>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</si>
  <si>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</si>
  <si>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Počet dní PN pre PÚ</t>
  </si>
  <si>
    <t>Priemerné percento PN pre PÚ</t>
  </si>
  <si>
    <t>Počet dní PN na jeden PÚ</t>
  </si>
  <si>
    <t>Priemerný denný stav PN pre PÚ</t>
  </si>
  <si>
    <t>Poznámka: Počty pracovných úrazov za roky 2006 až 2011 obsahujú aj úrazy s PN najmenej 42 dní, ktoré vznikli od 1.7.2006 do 31.12.2011</t>
  </si>
  <si>
    <t>Tabuľka č. 6</t>
  </si>
  <si>
    <t xml:space="preserve">Pokuty navrhnuté organizáciám </t>
  </si>
  <si>
    <t xml:space="preserve">S p o l u  pokuty navrhnuté organizáciám </t>
  </si>
  <si>
    <t xml:space="preserve">Pokuty navrhnuté jednotlivcom </t>
  </si>
  <si>
    <t xml:space="preserve">S p o l u   pokuty navrhnuté jednotlivcom </t>
  </si>
  <si>
    <t xml:space="preserve">S p o l u   pokuty navrhnuté organizáciám </t>
  </si>
  <si>
    <t>S p o l u  pokuty navrhnuté jednotlivcom</t>
  </si>
  <si>
    <t>Tabuľka č. 5</t>
  </si>
  <si>
    <t>Tabuľka č. 4</t>
  </si>
  <si>
    <t>Tabuľka č. 3</t>
  </si>
  <si>
    <t>Tabuľka č. 2</t>
  </si>
  <si>
    <t>Tabuľka č. 1</t>
  </si>
  <si>
    <t>Druh činnosti, pri ktorej bola pokuta navrhnutá</t>
  </si>
  <si>
    <t>Počet subjektov kontrolovaných v roku 2014</t>
  </si>
  <si>
    <t>2014/2013</t>
  </si>
  <si>
    <t>rok 2014/2013</t>
  </si>
  <si>
    <t>rok 2014</t>
  </si>
  <si>
    <r>
      <t xml:space="preserve">Podiely hlavných skupín zdrojov na celkovom počte 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2"/>
        <color indexed="8"/>
        <rFont val="Times New Roman"/>
        <family val="1"/>
      </rPr>
      <t>v rokoch 2004 – 2014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</si>
  <si>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2"/>
        <color indexed="8"/>
        <rFont val="Times New Roman"/>
        <family val="1"/>
      </rPr>
      <t xml:space="preserve"> v rokoch 2004 - 2014</t>
    </r>
  </si>
  <si>
    <t>Podiely hlavných skupín zdrojov na celkovom počte ťažkých pracovných úrazov/s ťažkou ujmou na zdraví v organizáciách podliehajúcich dozoru v rokoch 2004 - 2014</t>
  </si>
  <si>
    <r>
      <t>Podiely jednotlivých skupín príčin na celkovom počte smrteľných pracovných úrazov v organizáciách podliehajúcich dozoru</t>
    </r>
    <r>
      <rPr>
        <sz val="9"/>
        <rFont val="Times New Roman"/>
        <family val="1"/>
      </rPr>
      <t xml:space="preserve"> 
</t>
    </r>
    <r>
      <rPr>
        <b/>
        <sz val="9"/>
        <rFont val="Times New Roman"/>
        <family val="1"/>
      </rPr>
      <t>v rokoch 2004 - 2014</t>
    </r>
  </si>
  <si>
    <r>
      <t>Podiely jednotlivých skupín príčin na celkovom počte ťažkých pracovných úrazov/s ťažkou ujmou na zdraví v organizáciách podliehajúcich dozoru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v rokoch  2004 - 2014</t>
    </r>
  </si>
  <si>
    <t>Podiely hlavných skupín zdrojov na celkovom počte smrteľných pracovných úrazov v organizáciách podliehajúcich dozoru                                                                                                                                             v rokoch 2004 - 2014</t>
  </si>
  <si>
    <t>Vývoj pracovnej úrazovosti a chorôb z povolania v SR v rokoch 1969 – 2014</t>
  </si>
  <si>
    <t>Počet prípadov PN pre pracov. úrazy (PÚ)</t>
  </si>
  <si>
    <t>301*</t>
  </si>
  <si>
    <t>Zdroj údajov: Štatistický úrad Slovenskej republiky a Ministerstvo zdravotníctva Slovenskej republiky (*)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</si>
</sst>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#,##0.000"/>
    <numFmt numFmtId="175" formatCode="_-* #\ ##0"/>
    <numFmt numFmtId="176" formatCode="000"/>
    <numFmt numFmtId="177" formatCode="#,##0.0"/>
    <numFmt numFmtId="178" formatCode="_-* #,##0\ _€_-;\-* #,##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double"/>
      <bottom style="medium"/>
    </border>
    <border>
      <left/>
      <right style="thin"/>
      <top style="thin"/>
      <bottom style="double"/>
    </border>
    <border>
      <left/>
      <right style="thin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/>
      <right/>
      <top/>
      <bottom style="thin"/>
    </border>
    <border>
      <left/>
      <right/>
      <top style="double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 style="thin"/>
      <bottom/>
    </border>
    <border>
      <left/>
      <right style="thin"/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8" applyNumberFormat="0" applyAlignment="0" applyProtection="0"/>
    <xf numFmtId="0" fontId="54" fillId="24" borderId="8" applyNumberFormat="0" applyAlignment="0" applyProtection="0"/>
    <xf numFmtId="0" fontId="55" fillId="24" borderId="9" applyNumberFormat="0" applyAlignment="0" applyProtection="0"/>
    <xf numFmtId="0" fontId="5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3" fillId="0" borderId="21" xfId="4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46" applyFont="1" applyAlignment="1">
      <alignment horizontal="right" vertical="center"/>
      <protection/>
    </xf>
    <xf numFmtId="49" fontId="13" fillId="0" borderId="21" xfId="44" applyNumberFormat="1" applyFont="1" applyBorder="1" applyAlignment="1">
      <alignment horizontal="center" vertical="center"/>
      <protection/>
    </xf>
    <xf numFmtId="49" fontId="13" fillId="0" borderId="23" xfId="44" applyNumberFormat="1" applyFont="1" applyBorder="1" applyAlignment="1">
      <alignment horizontal="center" vertical="center"/>
      <protection/>
    </xf>
    <xf numFmtId="3" fontId="15" fillId="0" borderId="24" xfId="44" applyNumberFormat="1" applyFont="1" applyBorder="1" applyAlignment="1">
      <alignment horizontal="center" vertical="center"/>
      <protection/>
    </xf>
    <xf numFmtId="3" fontId="13" fillId="0" borderId="25" xfId="44" applyNumberFormat="1" applyFont="1" applyBorder="1" applyAlignment="1">
      <alignment horizontal="center" vertical="center"/>
      <protection/>
    </xf>
    <xf numFmtId="3" fontId="13" fillId="0" borderId="26" xfId="44" applyNumberFormat="1" applyFont="1" applyBorder="1" applyAlignment="1">
      <alignment horizontal="center" vertical="center"/>
      <protection/>
    </xf>
    <xf numFmtId="0" fontId="11" fillId="0" borderId="0" xfId="44" applyFont="1" applyAlignment="1">
      <alignment vertical="center"/>
      <protection/>
    </xf>
    <xf numFmtId="49" fontId="13" fillId="0" borderId="27" xfId="45" applyNumberFormat="1" applyFont="1" applyBorder="1" applyAlignment="1">
      <alignment horizontal="center" vertical="center" wrapText="1"/>
      <protection/>
    </xf>
    <xf numFmtId="0" fontId="13" fillId="0" borderId="28" xfId="45" applyFont="1" applyBorder="1" applyAlignment="1">
      <alignment horizontal="center" vertical="center" wrapText="1"/>
      <protection/>
    </xf>
    <xf numFmtId="49" fontId="13" fillId="0" borderId="23" xfId="45" applyNumberFormat="1" applyFont="1" applyBorder="1" applyAlignment="1">
      <alignment horizontal="center" vertical="center" wrapText="1"/>
      <protection/>
    </xf>
    <xf numFmtId="0" fontId="7" fillId="0" borderId="0" xfId="45" applyFont="1" applyAlignment="1">
      <alignment vertical="center"/>
      <protection/>
    </xf>
    <xf numFmtId="0" fontId="7" fillId="0" borderId="0" xfId="45" applyFont="1" applyAlignment="1">
      <alignment horizontal="left" vertical="center"/>
      <protection/>
    </xf>
    <xf numFmtId="2" fontId="7" fillId="0" borderId="0" xfId="45" applyNumberFormat="1" applyFont="1" applyAlignment="1">
      <alignment vertical="center"/>
      <protection/>
    </xf>
    <xf numFmtId="49" fontId="7" fillId="0" borderId="29" xfId="45" applyNumberFormat="1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left" vertical="center"/>
      <protection/>
    </xf>
    <xf numFmtId="1" fontId="7" fillId="0" borderId="22" xfId="45" applyNumberFormat="1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left" vertical="center"/>
      <protection/>
    </xf>
    <xf numFmtId="49" fontId="7" fillId="0" borderId="17" xfId="45" applyNumberFormat="1" applyFont="1" applyBorder="1" applyAlignment="1">
      <alignment horizontal="center" vertical="center"/>
      <protection/>
    </xf>
    <xf numFmtId="1" fontId="7" fillId="0" borderId="11" xfId="45" applyNumberFormat="1" applyFont="1" applyBorder="1" applyAlignment="1">
      <alignment horizontal="center" vertical="center"/>
      <protection/>
    </xf>
    <xf numFmtId="49" fontId="7" fillId="0" borderId="30" xfId="45" applyNumberFormat="1" applyFont="1" applyBorder="1" applyAlignment="1">
      <alignment horizontal="center" vertical="center"/>
      <protection/>
    </xf>
    <xf numFmtId="0" fontId="7" fillId="0" borderId="31" xfId="45" applyFont="1" applyBorder="1" applyAlignment="1">
      <alignment horizontal="left" vertical="center"/>
      <protection/>
    </xf>
    <xf numFmtId="1" fontId="7" fillId="0" borderId="31" xfId="45" applyNumberFormat="1" applyFont="1" applyBorder="1" applyAlignment="1">
      <alignment horizontal="center" vertical="center"/>
      <protection/>
    </xf>
    <xf numFmtId="0" fontId="13" fillId="0" borderId="32" xfId="45" applyFont="1" applyBorder="1" applyAlignment="1">
      <alignment horizontal="left" vertical="center"/>
      <protection/>
    </xf>
    <xf numFmtId="0" fontId="13" fillId="0" borderId="33" xfId="45" applyFont="1" applyBorder="1" applyAlignment="1">
      <alignment horizontal="left" vertical="center"/>
      <protection/>
    </xf>
    <xf numFmtId="1" fontId="13" fillId="0" borderId="34" xfId="45" applyNumberFormat="1" applyFont="1" applyBorder="1" applyAlignment="1">
      <alignment horizontal="center" vertical="center"/>
      <protection/>
    </xf>
    <xf numFmtId="0" fontId="12" fillId="0" borderId="0" xfId="45" applyFont="1" applyAlignment="1">
      <alignment vertical="center"/>
      <protection/>
    </xf>
    <xf numFmtId="0" fontId="12" fillId="0" borderId="0" xfId="45" applyFont="1" applyAlignment="1">
      <alignment vertical="center"/>
      <protection/>
    </xf>
    <xf numFmtId="0" fontId="7" fillId="0" borderId="0" xfId="45" applyFont="1" applyAlignment="1">
      <alignment horizontal="centerContinuous" vertical="center"/>
      <protection/>
    </xf>
    <xf numFmtId="2" fontId="13" fillId="0" borderId="35" xfId="45" applyNumberFormat="1" applyFont="1" applyBorder="1" applyAlignment="1">
      <alignment horizontal="center" vertical="center"/>
      <protection/>
    </xf>
    <xf numFmtId="176" fontId="7" fillId="0" borderId="36" xfId="45" applyNumberFormat="1" applyFont="1" applyBorder="1" applyAlignment="1">
      <alignment horizontal="centerContinuous" vertical="center"/>
      <protection/>
    </xf>
    <xf numFmtId="3" fontId="7" fillId="0" borderId="37" xfId="45" applyNumberFormat="1" applyFont="1" applyBorder="1" applyAlignment="1">
      <alignment horizontal="center" vertical="center"/>
      <protection/>
    </xf>
    <xf numFmtId="172" fontId="7" fillId="0" borderId="38" xfId="45" applyNumberFormat="1" applyFont="1" applyBorder="1" applyAlignment="1">
      <alignment horizontal="center" vertical="center"/>
      <protection/>
    </xf>
    <xf numFmtId="0" fontId="7" fillId="0" borderId="17" xfId="45" applyFont="1" applyBorder="1" applyAlignment="1">
      <alignment horizontal="center" vertical="center"/>
      <protection/>
    </xf>
    <xf numFmtId="0" fontId="7" fillId="0" borderId="39" xfId="45" applyFont="1" applyBorder="1" applyAlignment="1">
      <alignment horizontal="left" vertical="center"/>
      <protection/>
    </xf>
    <xf numFmtId="176" fontId="7" fillId="0" borderId="17" xfId="45" applyNumberFormat="1" applyFont="1" applyBorder="1" applyAlignment="1">
      <alignment horizontal="centerContinuous" vertical="center"/>
      <protection/>
    </xf>
    <xf numFmtId="0" fontId="7" fillId="0" borderId="10" xfId="45" applyFont="1" applyBorder="1" applyAlignment="1">
      <alignment horizontal="left" vertical="center"/>
      <protection/>
    </xf>
    <xf numFmtId="0" fontId="7" fillId="0" borderId="32" xfId="45" applyFont="1" applyBorder="1" applyAlignment="1">
      <alignment horizontal="centerContinuous" vertical="center"/>
      <protection/>
    </xf>
    <xf numFmtId="0" fontId="13" fillId="0" borderId="33" xfId="45" applyFont="1" applyBorder="1" applyAlignment="1">
      <alignment vertical="center"/>
      <protection/>
    </xf>
    <xf numFmtId="3" fontId="15" fillId="0" borderId="40" xfId="45" applyNumberFormat="1" applyFont="1" applyBorder="1" applyAlignment="1">
      <alignment horizontal="center" vertical="center"/>
      <protection/>
    </xf>
    <xf numFmtId="172" fontId="13" fillId="0" borderId="41" xfId="45" applyNumberFormat="1" applyFont="1" applyBorder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175" fontId="13" fillId="0" borderId="42" xfId="45" applyNumberFormat="1" applyFont="1" applyBorder="1" applyAlignment="1">
      <alignment horizontal="center" vertical="center"/>
      <protection/>
    </xf>
    <xf numFmtId="2" fontId="13" fillId="0" borderId="42" xfId="45" applyNumberFormat="1" applyFont="1" applyBorder="1" applyAlignment="1">
      <alignment horizontal="center" vertical="center"/>
      <protection/>
    </xf>
    <xf numFmtId="175" fontId="7" fillId="0" borderId="10" xfId="45" applyNumberFormat="1" applyFont="1" applyBorder="1" applyAlignment="1">
      <alignment horizontal="center" vertical="center"/>
      <protection/>
    </xf>
    <xf numFmtId="2" fontId="7" fillId="0" borderId="38" xfId="45" applyNumberFormat="1" applyFont="1" applyBorder="1" applyAlignment="1">
      <alignment horizontal="center" vertical="center"/>
      <protection/>
    </xf>
    <xf numFmtId="175" fontId="7" fillId="0" borderId="11" xfId="45" applyNumberFormat="1" applyFont="1" applyBorder="1" applyAlignment="1">
      <alignment horizontal="center" vertical="center"/>
      <protection/>
    </xf>
    <xf numFmtId="2" fontId="7" fillId="0" borderId="18" xfId="45" applyNumberFormat="1" applyFont="1" applyBorder="1" applyAlignment="1">
      <alignment horizontal="center" vertical="center"/>
      <protection/>
    </xf>
    <xf numFmtId="0" fontId="14" fillId="0" borderId="11" xfId="45" applyFont="1" applyBorder="1" applyAlignment="1">
      <alignment horizontal="center" vertical="center"/>
      <protection/>
    </xf>
    <xf numFmtId="176" fontId="7" fillId="0" borderId="30" xfId="45" applyNumberFormat="1" applyFont="1" applyBorder="1" applyAlignment="1">
      <alignment horizontal="centerContinuous" vertical="center"/>
      <protection/>
    </xf>
    <xf numFmtId="175" fontId="7" fillId="0" borderId="31" xfId="45" applyNumberFormat="1" applyFont="1" applyBorder="1" applyAlignment="1">
      <alignment horizontal="center" vertical="center"/>
      <protection/>
    </xf>
    <xf numFmtId="2" fontId="7" fillId="0" borderId="43" xfId="45" applyNumberFormat="1" applyFont="1" applyBorder="1" applyAlignment="1">
      <alignment horizontal="center" vertical="center"/>
      <protection/>
    </xf>
    <xf numFmtId="175" fontId="13" fillId="0" borderId="40" xfId="45" applyNumberFormat="1" applyFont="1" applyBorder="1" applyAlignment="1">
      <alignment horizontal="center" vertical="center"/>
      <protection/>
    </xf>
    <xf numFmtId="2" fontId="7" fillId="0" borderId="24" xfId="45" applyNumberFormat="1" applyFont="1" applyBorder="1" applyAlignment="1">
      <alignment horizontal="center" vertical="center"/>
      <protection/>
    </xf>
    <xf numFmtId="0" fontId="7" fillId="0" borderId="44" xfId="45" applyFont="1" applyBorder="1" applyAlignment="1">
      <alignment horizontal="left" vertical="center"/>
      <protection/>
    </xf>
    <xf numFmtId="0" fontId="13" fillId="0" borderId="45" xfId="45" applyFont="1" applyBorder="1" applyAlignment="1">
      <alignment vertical="center"/>
      <protection/>
    </xf>
    <xf numFmtId="0" fontId="7" fillId="0" borderId="0" xfId="45" applyFont="1" applyBorder="1" applyAlignment="1">
      <alignment horizontal="left" vertical="center"/>
      <protection/>
    </xf>
    <xf numFmtId="2" fontId="13" fillId="0" borderId="43" xfId="45" applyNumberFormat="1" applyFont="1" applyBorder="1" applyAlignment="1">
      <alignment horizontal="center" vertical="center"/>
      <protection/>
    </xf>
    <xf numFmtId="0" fontId="7" fillId="0" borderId="42" xfId="45" applyFont="1" applyBorder="1" applyAlignment="1">
      <alignment horizontal="centerContinuous" vertical="center"/>
      <protection/>
    </xf>
    <xf numFmtId="0" fontId="13" fillId="0" borderId="42" xfId="45" applyFont="1" applyBorder="1" applyAlignment="1">
      <alignment vertical="center"/>
      <protection/>
    </xf>
    <xf numFmtId="0" fontId="7" fillId="0" borderId="32" xfId="45" applyFont="1" applyBorder="1" applyAlignment="1">
      <alignment vertical="center"/>
      <protection/>
    </xf>
    <xf numFmtId="49" fontId="9" fillId="0" borderId="0" xfId="44" applyNumberFormat="1" applyFont="1" applyAlignment="1">
      <alignment vertical="center"/>
      <protection/>
    </xf>
    <xf numFmtId="49" fontId="11" fillId="0" borderId="0" xfId="44" applyNumberFormat="1" applyFont="1" applyAlignment="1">
      <alignment vertical="center"/>
      <protection/>
    </xf>
    <xf numFmtId="172" fontId="7" fillId="0" borderId="20" xfId="45" applyNumberFormat="1" applyFont="1" applyBorder="1" applyAlignment="1">
      <alignment horizontal="center" vertical="center"/>
      <protection/>
    </xf>
    <xf numFmtId="0" fontId="7" fillId="0" borderId="16" xfId="45" applyFont="1" applyBorder="1" applyAlignment="1">
      <alignment horizontal="center" vertical="center"/>
      <protection/>
    </xf>
    <xf numFmtId="4" fontId="7" fillId="0" borderId="38" xfId="45" applyNumberFormat="1" applyFont="1" applyBorder="1" applyAlignment="1">
      <alignment horizontal="center" vertical="center"/>
      <protection/>
    </xf>
    <xf numFmtId="3" fontId="7" fillId="0" borderId="11" xfId="45" applyNumberFormat="1" applyFont="1" applyBorder="1" applyAlignment="1">
      <alignment horizontal="center" vertical="center"/>
      <protection/>
    </xf>
    <xf numFmtId="4" fontId="7" fillId="0" borderId="18" xfId="45" applyNumberFormat="1" applyFont="1" applyBorder="1" applyAlignment="1">
      <alignment horizontal="center" vertical="center"/>
      <protection/>
    </xf>
    <xf numFmtId="3" fontId="13" fillId="0" borderId="40" xfId="45" applyNumberFormat="1" applyFont="1" applyBorder="1" applyAlignment="1">
      <alignment horizontal="center" vertical="center"/>
      <protection/>
    </xf>
    <xf numFmtId="177" fontId="7" fillId="0" borderId="18" xfId="45" applyNumberFormat="1" applyFont="1" applyBorder="1" applyAlignment="1">
      <alignment horizontal="center" vertical="center"/>
      <protection/>
    </xf>
    <xf numFmtId="0" fontId="17" fillId="0" borderId="0" xfId="45" applyFont="1" applyAlignment="1">
      <alignment horizontal="centerContinuous" vertical="center"/>
      <protection/>
    </xf>
    <xf numFmtId="3" fontId="7" fillId="0" borderId="46" xfId="45" applyNumberFormat="1" applyFont="1" applyBorder="1" applyAlignment="1">
      <alignment horizontal="center" vertical="center"/>
      <protection/>
    </xf>
    <xf numFmtId="0" fontId="7" fillId="0" borderId="46" xfId="45" applyFont="1" applyBorder="1" applyAlignment="1">
      <alignment horizontal="center" vertical="center"/>
      <protection/>
    </xf>
    <xf numFmtId="0" fontId="7" fillId="0" borderId="47" xfId="45" applyFont="1" applyBorder="1" applyAlignment="1">
      <alignment horizontal="left" vertical="center"/>
      <protection/>
    </xf>
    <xf numFmtId="0" fontId="13" fillId="0" borderId="48" xfId="45" applyFont="1" applyBorder="1" applyAlignment="1">
      <alignment horizontal="left" vertical="center"/>
      <protection/>
    </xf>
    <xf numFmtId="3" fontId="13" fillId="0" borderId="49" xfId="45" applyNumberFormat="1" applyFont="1" applyBorder="1" applyAlignment="1">
      <alignment horizontal="center" vertical="center"/>
      <protection/>
    </xf>
    <xf numFmtId="0" fontId="13" fillId="0" borderId="49" xfId="45" applyFont="1" applyBorder="1" applyAlignment="1">
      <alignment horizontal="center" vertical="center"/>
      <protection/>
    </xf>
    <xf numFmtId="0" fontId="7" fillId="0" borderId="36" xfId="45" applyFont="1" applyBorder="1" applyAlignment="1">
      <alignment horizontal="left" vertical="center"/>
      <protection/>
    </xf>
    <xf numFmtId="3" fontId="7" fillId="0" borderId="39" xfId="45" applyNumberFormat="1" applyFont="1" applyBorder="1" applyAlignment="1">
      <alignment horizontal="center" vertical="center"/>
      <protection/>
    </xf>
    <xf numFmtId="0" fontId="7" fillId="0" borderId="50" xfId="45" applyFont="1" applyBorder="1" applyAlignment="1">
      <alignment horizontal="left" vertical="center"/>
      <protection/>
    </xf>
    <xf numFmtId="3" fontId="7" fillId="0" borderId="51" xfId="45" applyNumberFormat="1" applyFont="1" applyBorder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177" fontId="7" fillId="0" borderId="38" xfId="45" applyNumberFormat="1" applyFont="1" applyBorder="1" applyAlignment="1">
      <alignment horizontal="center" vertical="center"/>
      <protection/>
    </xf>
    <xf numFmtId="177" fontId="13" fillId="0" borderId="26" xfId="45" applyNumberFormat="1" applyFont="1" applyBorder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2" fontId="7" fillId="0" borderId="0" xfId="46" applyNumberFormat="1" applyFont="1" applyAlignment="1">
      <alignment vertical="center"/>
      <protection/>
    </xf>
    <xf numFmtId="0" fontId="7" fillId="0" borderId="29" xfId="46" applyFont="1" applyBorder="1" applyAlignment="1">
      <alignment horizontal="center" vertical="center"/>
      <protection/>
    </xf>
    <xf numFmtId="0" fontId="7" fillId="0" borderId="22" xfId="46" applyFont="1" applyBorder="1" applyAlignment="1">
      <alignment horizontal="left" vertical="center"/>
      <protection/>
    </xf>
    <xf numFmtId="1" fontId="7" fillId="0" borderId="22" xfId="46" applyNumberFormat="1" applyFont="1" applyBorder="1" applyAlignment="1">
      <alignment horizontal="center" vertical="center"/>
      <protection/>
    </xf>
    <xf numFmtId="0" fontId="7" fillId="0" borderId="48" xfId="46" applyFont="1" applyBorder="1" applyAlignment="1">
      <alignment horizontal="center" vertical="center"/>
      <protection/>
    </xf>
    <xf numFmtId="1" fontId="13" fillId="0" borderId="49" xfId="46" applyNumberFormat="1" applyFont="1" applyBorder="1" applyAlignment="1">
      <alignment horizontal="center" vertical="center"/>
      <protection/>
    </xf>
    <xf numFmtId="1" fontId="13" fillId="0" borderId="52" xfId="4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3" fontId="2" fillId="32" borderId="25" xfId="0" applyNumberFormat="1" applyFont="1" applyFill="1" applyBorder="1" applyAlignment="1">
      <alignment horizontal="center" vertical="center" wrapText="1"/>
    </xf>
    <xf numFmtId="3" fontId="2" fillId="32" borderId="2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 wrapText="1"/>
    </xf>
    <xf numFmtId="1" fontId="2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 vertical="center" wrapText="1"/>
    </xf>
    <xf numFmtId="1" fontId="2" fillId="32" borderId="20" xfId="0" applyNumberFormat="1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left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6" xfId="0" applyNumberFormat="1" applyFont="1" applyFill="1" applyBorder="1" applyAlignment="1">
      <alignment horizontal="center" vertical="center" wrapText="1"/>
    </xf>
    <xf numFmtId="0" fontId="14" fillId="0" borderId="0" xfId="47" applyFont="1" applyAlignment="1">
      <alignment horizontal="right" vertical="center"/>
      <protection/>
    </xf>
    <xf numFmtId="0" fontId="0" fillId="0" borderId="0" xfId="47" applyFont="1" applyAlignment="1">
      <alignment vertical="center"/>
      <protection/>
    </xf>
    <xf numFmtId="0" fontId="15" fillId="0" borderId="0" xfId="47" applyFont="1" applyAlignment="1">
      <alignment horizontal="left" vertical="center" wrapText="1"/>
      <protection/>
    </xf>
    <xf numFmtId="0" fontId="0" fillId="0" borderId="0" xfId="47" applyFont="1" applyAlignment="1">
      <alignment horizontal="justify" vertical="center" wrapText="1"/>
      <protection/>
    </xf>
    <xf numFmtId="2" fontId="0" fillId="0" borderId="0" xfId="47" applyNumberFormat="1" applyFont="1" applyAlignment="1">
      <alignment vertical="center"/>
      <protection/>
    </xf>
    <xf numFmtId="1" fontId="0" fillId="0" borderId="0" xfId="47" applyNumberFormat="1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14" fillId="0" borderId="0" xfId="47" applyFont="1" applyAlignment="1">
      <alignment vertical="center" wrapText="1"/>
      <protection/>
    </xf>
    <xf numFmtId="0" fontId="14" fillId="0" borderId="0" xfId="47" applyFont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2" fontId="14" fillId="0" borderId="38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2" fillId="32" borderId="58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left" vertical="center" wrapText="1"/>
    </xf>
    <xf numFmtId="0" fontId="2" fillId="32" borderId="59" xfId="0" applyFont="1" applyFill="1" applyBorder="1" applyAlignment="1">
      <alignment horizontal="left" vertical="center" wrapText="1"/>
    </xf>
    <xf numFmtId="49" fontId="13" fillId="0" borderId="60" xfId="44" applyNumberFormat="1" applyFont="1" applyBorder="1" applyAlignment="1">
      <alignment horizontal="center" vertical="center"/>
      <protection/>
    </xf>
    <xf numFmtId="3" fontId="13" fillId="0" borderId="61" xfId="44" applyNumberFormat="1" applyFont="1" applyBorder="1" applyAlignment="1">
      <alignment horizontal="center" vertical="center"/>
      <protection/>
    </xf>
    <xf numFmtId="0" fontId="13" fillId="0" borderId="62" xfId="44" applyFont="1" applyBorder="1" applyAlignment="1">
      <alignment vertical="center"/>
      <protection/>
    </xf>
    <xf numFmtId="0" fontId="7" fillId="0" borderId="63" xfId="44" applyFont="1" applyBorder="1" applyAlignment="1">
      <alignment vertical="center"/>
      <protection/>
    </xf>
    <xf numFmtId="0" fontId="13" fillId="0" borderId="64" xfId="44" applyFont="1" applyBorder="1" applyAlignment="1">
      <alignment vertical="center"/>
      <protection/>
    </xf>
    <xf numFmtId="0" fontId="7" fillId="0" borderId="65" xfId="44" applyFont="1" applyBorder="1" applyAlignment="1">
      <alignment vertical="center"/>
      <protection/>
    </xf>
    <xf numFmtId="3" fontId="15" fillId="0" borderId="18" xfId="44" applyNumberFormat="1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7" fillId="0" borderId="37" xfId="45" applyNumberFormat="1" applyFont="1" applyBorder="1" applyAlignment="1">
      <alignment horizontal="center" vertical="center"/>
      <protection/>
    </xf>
    <xf numFmtId="1" fontId="13" fillId="0" borderId="40" xfId="45" applyNumberFormat="1" applyFont="1" applyBorder="1" applyAlignment="1">
      <alignment horizontal="center" vertical="center"/>
      <protection/>
    </xf>
    <xf numFmtId="177" fontId="7" fillId="0" borderId="20" xfId="45" applyNumberFormat="1" applyFont="1" applyBorder="1" applyAlignment="1">
      <alignment horizontal="center" vertical="center"/>
      <protection/>
    </xf>
    <xf numFmtId="177" fontId="7" fillId="0" borderId="41" xfId="45" applyNumberFormat="1" applyFont="1" applyBorder="1" applyAlignment="1">
      <alignment horizontal="center" vertical="center"/>
      <protection/>
    </xf>
    <xf numFmtId="0" fontId="7" fillId="0" borderId="66" xfId="45" applyFont="1" applyBorder="1" applyAlignment="1">
      <alignment horizontal="left" vertical="center"/>
      <protection/>
    </xf>
    <xf numFmtId="3" fontId="7" fillId="0" borderId="15" xfId="45" applyNumberFormat="1" applyFont="1" applyBorder="1" applyAlignment="1">
      <alignment horizontal="center" vertical="center"/>
      <protection/>
    </xf>
    <xf numFmtId="3" fontId="7" fillId="0" borderId="67" xfId="45" applyNumberFormat="1" applyFont="1" applyBorder="1" applyAlignment="1">
      <alignment horizontal="center" vertical="center"/>
      <protection/>
    </xf>
    <xf numFmtId="3" fontId="13" fillId="0" borderId="68" xfId="45" applyNumberFormat="1" applyFont="1" applyBorder="1" applyAlignment="1">
      <alignment horizontal="center" vertical="center"/>
      <protection/>
    </xf>
    <xf numFmtId="3" fontId="13" fillId="0" borderId="48" xfId="45" applyNumberFormat="1" applyFont="1" applyBorder="1" applyAlignment="1">
      <alignment horizontal="center" vertical="center"/>
      <protection/>
    </xf>
    <xf numFmtId="0" fontId="13" fillId="0" borderId="48" xfId="45" applyFont="1" applyBorder="1" applyAlignment="1">
      <alignment horizontal="center" vertical="center"/>
      <protection/>
    </xf>
    <xf numFmtId="3" fontId="7" fillId="0" borderId="69" xfId="45" applyNumberFormat="1" applyFont="1" applyBorder="1" applyAlignment="1">
      <alignment horizontal="center" vertical="center"/>
      <protection/>
    </xf>
    <xf numFmtId="3" fontId="7" fillId="0" borderId="70" xfId="45" applyNumberFormat="1" applyFont="1" applyBorder="1" applyAlignment="1">
      <alignment horizontal="center" vertical="center"/>
      <protection/>
    </xf>
    <xf numFmtId="172" fontId="7" fillId="0" borderId="71" xfId="46" applyNumberFormat="1" applyFont="1" applyBorder="1" applyAlignment="1">
      <alignment horizontal="center" vertical="center"/>
      <protection/>
    </xf>
    <xf numFmtId="172" fontId="13" fillId="0" borderId="64" xfId="46" applyNumberFormat="1" applyFont="1" applyBorder="1" applyAlignment="1">
      <alignment horizontal="center" vertical="center"/>
      <protection/>
    </xf>
    <xf numFmtId="3" fontId="7" fillId="0" borderId="72" xfId="46" applyNumberFormat="1" applyFont="1" applyBorder="1" applyAlignment="1">
      <alignment horizontal="center" vertical="center"/>
      <protection/>
    </xf>
    <xf numFmtId="3" fontId="7" fillId="0" borderId="11" xfId="46" applyNumberFormat="1" applyFont="1" applyBorder="1" applyAlignment="1">
      <alignment horizontal="center" vertical="center"/>
      <protection/>
    </xf>
    <xf numFmtId="3" fontId="7" fillId="0" borderId="31" xfId="46" applyNumberFormat="1" applyFont="1" applyBorder="1" applyAlignment="1">
      <alignment horizontal="center" vertical="center"/>
      <protection/>
    </xf>
    <xf numFmtId="172" fontId="7" fillId="0" borderId="73" xfId="46" applyNumberFormat="1" applyFont="1" applyBorder="1" applyAlignment="1">
      <alignment horizontal="center" vertical="center"/>
      <protection/>
    </xf>
    <xf numFmtId="0" fontId="13" fillId="0" borderId="68" xfId="46" applyFont="1" applyBorder="1" applyAlignment="1">
      <alignment horizontal="left" vertical="center"/>
      <protection/>
    </xf>
    <xf numFmtId="1" fontId="13" fillId="0" borderId="56" xfId="46" applyNumberFormat="1" applyFont="1" applyBorder="1" applyAlignment="1">
      <alignment horizontal="center" vertical="center"/>
      <protection/>
    </xf>
    <xf numFmtId="3" fontId="7" fillId="0" borderId="74" xfId="46" applyNumberFormat="1" applyFont="1" applyBorder="1" applyAlignment="1">
      <alignment horizontal="center" vertical="center"/>
      <protection/>
    </xf>
    <xf numFmtId="3" fontId="7" fillId="0" borderId="17" xfId="46" applyNumberFormat="1" applyFont="1" applyBorder="1" applyAlignment="1">
      <alignment horizontal="center" vertical="center"/>
      <protection/>
    </xf>
    <xf numFmtId="3" fontId="7" fillId="0" borderId="30" xfId="46" applyNumberFormat="1" applyFont="1" applyBorder="1" applyAlignment="1">
      <alignment horizontal="center" vertical="center"/>
      <protection/>
    </xf>
    <xf numFmtId="3" fontId="14" fillId="0" borderId="13" xfId="0" applyNumberFormat="1" applyFont="1" applyBorder="1" applyAlignment="1">
      <alignment horizontal="center" vertical="center"/>
    </xf>
    <xf numFmtId="3" fontId="14" fillId="0" borderId="75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5" fillId="0" borderId="76" xfId="44" applyNumberFormat="1" applyFont="1" applyBorder="1" applyAlignment="1">
      <alignment horizontal="center" vertical="center"/>
      <protection/>
    </xf>
    <xf numFmtId="3" fontId="15" fillId="0" borderId="13" xfId="44" applyNumberFormat="1" applyFont="1" applyBorder="1" applyAlignment="1">
      <alignment horizontal="center" vertical="center"/>
      <protection/>
    </xf>
    <xf numFmtId="3" fontId="15" fillId="0" borderId="17" xfId="44" applyNumberFormat="1" applyFont="1" applyBorder="1" applyAlignment="1">
      <alignment horizontal="center" vertical="center"/>
      <protection/>
    </xf>
    <xf numFmtId="3" fontId="15" fillId="0" borderId="11" xfId="44" applyNumberFormat="1" applyFont="1" applyBorder="1" applyAlignment="1">
      <alignment horizontal="center" vertical="center"/>
      <protection/>
    </xf>
    <xf numFmtId="3" fontId="15" fillId="0" borderId="77" xfId="44" applyNumberFormat="1" applyFont="1" applyBorder="1" applyAlignment="1">
      <alignment horizontal="center" vertical="center"/>
      <protection/>
    </xf>
    <xf numFmtId="3" fontId="15" fillId="0" borderId="21" xfId="44" applyNumberFormat="1" applyFont="1" applyBorder="1" applyAlignment="1">
      <alignment horizontal="center" vertical="center"/>
      <protection/>
    </xf>
    <xf numFmtId="3" fontId="15" fillId="0" borderId="23" xfId="44" applyNumberFormat="1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/>
      <protection/>
    </xf>
    <xf numFmtId="0" fontId="7" fillId="0" borderId="21" xfId="45" applyFont="1" applyBorder="1" applyAlignment="1">
      <alignment horizontal="center" vertical="center"/>
      <protection/>
    </xf>
    <xf numFmtId="1" fontId="7" fillId="0" borderId="76" xfId="45" applyNumberFormat="1" applyFont="1" applyBorder="1" applyAlignment="1">
      <alignment horizontal="center" vertical="center"/>
      <protection/>
    </xf>
    <xf numFmtId="1" fontId="7" fillId="0" borderId="17" xfId="45" applyNumberFormat="1" applyFont="1" applyBorder="1" applyAlignment="1">
      <alignment horizontal="center" vertical="center"/>
      <protection/>
    </xf>
    <xf numFmtId="1" fontId="7" fillId="0" borderId="77" xfId="45" applyNumberFormat="1" applyFont="1" applyBorder="1" applyAlignment="1">
      <alignment horizontal="center" vertical="center"/>
      <protection/>
    </xf>
    <xf numFmtId="178" fontId="7" fillId="0" borderId="76" xfId="33" applyNumberFormat="1" applyFont="1" applyBorder="1" applyAlignment="1">
      <alignment horizontal="center" vertical="center"/>
    </xf>
    <xf numFmtId="178" fontId="7" fillId="0" borderId="17" xfId="33" applyNumberFormat="1" applyFont="1" applyBorder="1" applyAlignment="1">
      <alignment horizontal="center" vertical="center"/>
    </xf>
    <xf numFmtId="178" fontId="7" fillId="0" borderId="77" xfId="33" applyNumberFormat="1" applyFont="1" applyBorder="1" applyAlignment="1">
      <alignment horizontal="center" vertical="center"/>
    </xf>
    <xf numFmtId="1" fontId="13" fillId="0" borderId="56" xfId="45" applyNumberFormat="1" applyFont="1" applyBorder="1" applyAlignment="1">
      <alignment horizontal="center" vertical="center"/>
      <protection/>
    </xf>
    <xf numFmtId="0" fontId="3" fillId="0" borderId="46" xfId="0" applyFont="1" applyBorder="1" applyAlignment="1">
      <alignment horizontal="center" vertical="center" wrapText="1"/>
    </xf>
    <xf numFmtId="1" fontId="7" fillId="0" borderId="24" xfId="45" applyNumberFormat="1" applyFont="1" applyBorder="1" applyAlignment="1">
      <alignment horizontal="center" vertical="center"/>
      <protection/>
    </xf>
    <xf numFmtId="1" fontId="7" fillId="0" borderId="18" xfId="45" applyNumberFormat="1" applyFont="1" applyBorder="1" applyAlignment="1">
      <alignment horizontal="center" vertical="center"/>
      <protection/>
    </xf>
    <xf numFmtId="1" fontId="7" fillId="0" borderId="23" xfId="45" applyNumberFormat="1" applyFont="1" applyBorder="1" applyAlignment="1">
      <alignment horizontal="center" vertical="center"/>
      <protection/>
    </xf>
    <xf numFmtId="0" fontId="18" fillId="0" borderId="0" xfId="46" applyFont="1" applyAlignment="1">
      <alignment horizontal="right" vertical="center"/>
      <protection/>
    </xf>
    <xf numFmtId="0" fontId="18" fillId="0" borderId="0" xfId="45" applyFont="1" applyAlignment="1">
      <alignment vertical="center"/>
      <protection/>
    </xf>
    <xf numFmtId="0" fontId="18" fillId="0" borderId="0" xfId="46" applyFont="1" applyAlignment="1">
      <alignment vertical="center"/>
      <protection/>
    </xf>
    <xf numFmtId="1" fontId="18" fillId="0" borderId="18" xfId="45" applyNumberFormat="1" applyFont="1" applyBorder="1" applyAlignment="1">
      <alignment horizontal="center" vertical="center"/>
      <protection/>
    </xf>
    <xf numFmtId="3" fontId="20" fillId="0" borderId="18" xfId="0" applyNumberFormat="1" applyFont="1" applyBorder="1" applyAlignment="1">
      <alignment horizontal="center" vertical="center"/>
    </xf>
    <xf numFmtId="1" fontId="21" fillId="32" borderId="18" xfId="0" applyNumberFormat="1" applyFont="1" applyFill="1" applyBorder="1" applyAlignment="1">
      <alignment horizontal="center" vertical="center" wrapText="1"/>
    </xf>
    <xf numFmtId="0" fontId="20" fillId="0" borderId="0" xfId="45" applyFont="1" applyAlignment="1">
      <alignment vertical="center"/>
      <protection/>
    </xf>
    <xf numFmtId="0" fontId="20" fillId="0" borderId="0" xfId="0" applyFont="1" applyAlignment="1">
      <alignment vertical="center"/>
    </xf>
    <xf numFmtId="2" fontId="20" fillId="0" borderId="0" xfId="47" applyNumberFormat="1" applyFont="1" applyAlignment="1">
      <alignment vertical="center"/>
      <protection/>
    </xf>
    <xf numFmtId="0" fontId="20" fillId="0" borderId="0" xfId="0" applyFont="1" applyAlignment="1">
      <alignment horizontal="right" vertical="center"/>
    </xf>
    <xf numFmtId="0" fontId="19" fillId="0" borderId="74" xfId="45" applyFont="1" applyBorder="1" applyAlignment="1">
      <alignment horizontal="center" vertical="center" wrapText="1"/>
      <protection/>
    </xf>
    <xf numFmtId="0" fontId="22" fillId="0" borderId="72" xfId="45" applyFont="1" applyBorder="1" applyAlignment="1">
      <alignment horizontal="center" vertical="center" wrapText="1"/>
      <protection/>
    </xf>
    <xf numFmtId="0" fontId="19" fillId="0" borderId="78" xfId="45" applyFont="1" applyBorder="1" applyAlignment="1">
      <alignment horizontal="center" vertical="center" wrapText="1"/>
      <protection/>
    </xf>
    <xf numFmtId="0" fontId="15" fillId="34" borderId="17" xfId="45" applyFont="1" applyFill="1" applyBorder="1" applyAlignment="1">
      <alignment horizontal="center" wrapText="1"/>
      <protection/>
    </xf>
    <xf numFmtId="3" fontId="14" fillId="34" borderId="11" xfId="45" applyNumberFormat="1" applyFont="1" applyFill="1" applyBorder="1" applyAlignment="1">
      <alignment horizontal="center" wrapText="1"/>
      <protection/>
    </xf>
    <xf numFmtId="2" fontId="14" fillId="34" borderId="11" xfId="45" applyNumberFormat="1" applyFont="1" applyFill="1" applyBorder="1" applyAlignment="1">
      <alignment horizontal="center" wrapText="1"/>
      <protection/>
    </xf>
    <xf numFmtId="173" fontId="14" fillId="34" borderId="11" xfId="45" applyNumberFormat="1" applyFont="1" applyFill="1" applyBorder="1" applyAlignment="1">
      <alignment horizontal="center" wrapText="1"/>
      <protection/>
    </xf>
    <xf numFmtId="0" fontId="14" fillId="34" borderId="11" xfId="45" applyFont="1" applyFill="1" applyBorder="1" applyAlignment="1">
      <alignment horizontal="center" wrapText="1"/>
      <protection/>
    </xf>
    <xf numFmtId="3" fontId="14" fillId="34" borderId="18" xfId="45" applyNumberFormat="1" applyFont="1" applyFill="1" applyBorder="1" applyAlignment="1">
      <alignment horizontal="center" wrapText="1"/>
      <protection/>
    </xf>
    <xf numFmtId="0" fontId="15" fillId="0" borderId="17" xfId="45" applyFont="1" applyBorder="1" applyAlignment="1">
      <alignment horizontal="center" wrapText="1"/>
      <protection/>
    </xf>
    <xf numFmtId="3" fontId="14" fillId="0" borderId="11" xfId="45" applyNumberFormat="1" applyFont="1" applyBorder="1" applyAlignment="1">
      <alignment horizontal="center" wrapText="1"/>
      <protection/>
    </xf>
    <xf numFmtId="2" fontId="14" fillId="0" borderId="11" xfId="45" applyNumberFormat="1" applyFont="1" applyBorder="1" applyAlignment="1">
      <alignment horizontal="center" wrapText="1"/>
      <protection/>
    </xf>
    <xf numFmtId="173" fontId="14" fillId="0" borderId="11" xfId="45" applyNumberFormat="1" applyFont="1" applyBorder="1" applyAlignment="1">
      <alignment horizontal="center" wrapText="1"/>
      <protection/>
    </xf>
    <xf numFmtId="0" fontId="14" fillId="0" borderId="11" xfId="45" applyFont="1" applyBorder="1" applyAlignment="1">
      <alignment horizontal="center" wrapText="1"/>
      <protection/>
    </xf>
    <xf numFmtId="3" fontId="14" fillId="0" borderId="18" xfId="45" applyNumberFormat="1" applyFont="1" applyBorder="1" applyAlignment="1">
      <alignment horizontal="center" wrapText="1"/>
      <protection/>
    </xf>
    <xf numFmtId="0" fontId="15" fillId="0" borderId="19" xfId="45" applyFont="1" applyBorder="1" applyAlignment="1">
      <alignment horizontal="center" wrapText="1"/>
      <protection/>
    </xf>
    <xf numFmtId="3" fontId="14" fillId="0" borderId="12" xfId="45" applyNumberFormat="1" applyFont="1" applyBorder="1" applyAlignment="1">
      <alignment horizontal="center" wrapText="1"/>
      <protection/>
    </xf>
    <xf numFmtId="2" fontId="14" fillId="0" borderId="12" xfId="45" applyNumberFormat="1" applyFont="1" applyBorder="1" applyAlignment="1">
      <alignment horizontal="center" wrapText="1"/>
      <protection/>
    </xf>
    <xf numFmtId="173" fontId="14" fillId="0" borderId="12" xfId="45" applyNumberFormat="1" applyFont="1" applyBorder="1" applyAlignment="1">
      <alignment horizontal="center" wrapText="1"/>
      <protection/>
    </xf>
    <xf numFmtId="0" fontId="14" fillId="0" borderId="12" xfId="45" applyFont="1" applyBorder="1" applyAlignment="1">
      <alignment horizontal="center" wrapText="1"/>
      <protection/>
    </xf>
    <xf numFmtId="3" fontId="14" fillId="0" borderId="20" xfId="45" applyNumberFormat="1" applyFont="1" applyBorder="1" applyAlignment="1">
      <alignment horizontal="center" wrapText="1"/>
      <protection/>
    </xf>
    <xf numFmtId="0" fontId="15" fillId="35" borderId="17" xfId="45" applyFont="1" applyFill="1" applyBorder="1" applyAlignment="1">
      <alignment horizontal="center" wrapText="1"/>
      <protection/>
    </xf>
    <xf numFmtId="3" fontId="14" fillId="35" borderId="11" xfId="45" applyNumberFormat="1" applyFont="1" applyFill="1" applyBorder="1" applyAlignment="1">
      <alignment horizontal="center" wrapText="1"/>
      <protection/>
    </xf>
    <xf numFmtId="2" fontId="14" fillId="35" borderId="11" xfId="45" applyNumberFormat="1" applyFont="1" applyFill="1" applyBorder="1" applyAlignment="1">
      <alignment horizontal="center" wrapText="1"/>
      <protection/>
    </xf>
    <xf numFmtId="173" fontId="14" fillId="35" borderId="11" xfId="45" applyNumberFormat="1" applyFont="1" applyFill="1" applyBorder="1" applyAlignment="1">
      <alignment horizontal="center" wrapText="1"/>
      <protection/>
    </xf>
    <xf numFmtId="0" fontId="14" fillId="35" borderId="11" xfId="45" applyFont="1" applyFill="1" applyBorder="1" applyAlignment="1">
      <alignment horizontal="center" wrapText="1"/>
      <protection/>
    </xf>
    <xf numFmtId="3" fontId="14" fillId="35" borderId="18" xfId="45" applyNumberFormat="1" applyFont="1" applyFill="1" applyBorder="1" applyAlignment="1">
      <alignment horizontal="center" wrapText="1"/>
      <protection/>
    </xf>
    <xf numFmtId="3" fontId="7" fillId="0" borderId="11" xfId="45" applyNumberFormat="1" applyFont="1" applyBorder="1" applyAlignment="1">
      <alignment horizontal="center"/>
      <protection/>
    </xf>
    <xf numFmtId="2" fontId="7" fillId="0" borderId="11" xfId="45" applyNumberFormat="1" applyFont="1" applyBorder="1" applyAlignment="1">
      <alignment horizontal="center"/>
      <protection/>
    </xf>
    <xf numFmtId="174" fontId="7" fillId="0" borderId="11" xfId="45" applyNumberFormat="1" applyFont="1" applyBorder="1" applyAlignment="1">
      <alignment horizontal="center"/>
      <protection/>
    </xf>
    <xf numFmtId="4" fontId="7" fillId="0" borderId="11" xfId="45" applyNumberFormat="1" applyFont="1" applyBorder="1" applyAlignment="1">
      <alignment horizontal="center"/>
      <protection/>
    </xf>
    <xf numFmtId="3" fontId="7" fillId="0" borderId="18" xfId="45" applyNumberFormat="1" applyFont="1" applyBorder="1" applyAlignment="1">
      <alignment horizontal="center"/>
      <protection/>
    </xf>
    <xf numFmtId="0" fontId="15" fillId="35" borderId="17" xfId="45" applyFont="1" applyFill="1" applyBorder="1" applyAlignment="1">
      <alignment horizontal="center"/>
      <protection/>
    </xf>
    <xf numFmtId="3" fontId="14" fillId="35" borderId="11" xfId="45" applyNumberFormat="1" applyFont="1" applyFill="1" applyBorder="1" applyAlignment="1">
      <alignment horizontal="center"/>
      <protection/>
    </xf>
    <xf numFmtId="2" fontId="14" fillId="35" borderId="11" xfId="45" applyNumberFormat="1" applyFont="1" applyFill="1" applyBorder="1" applyAlignment="1">
      <alignment horizontal="center"/>
      <protection/>
    </xf>
    <xf numFmtId="173" fontId="14" fillId="35" borderId="11" xfId="45" applyNumberFormat="1" applyFont="1" applyFill="1" applyBorder="1" applyAlignment="1">
      <alignment horizontal="center"/>
      <protection/>
    </xf>
    <xf numFmtId="0" fontId="14" fillId="35" borderId="11" xfId="45" applyFont="1" applyFill="1" applyBorder="1" applyAlignment="1">
      <alignment horizontal="center"/>
      <protection/>
    </xf>
    <xf numFmtId="0" fontId="14" fillId="35" borderId="18" xfId="45" applyFont="1" applyFill="1" applyBorder="1" applyAlignment="1">
      <alignment horizontal="center"/>
      <protection/>
    </xf>
    <xf numFmtId="0" fontId="15" fillId="0" borderId="79" xfId="45" applyFont="1" applyBorder="1" applyAlignment="1">
      <alignment horizontal="center" wrapText="1"/>
      <protection/>
    </xf>
    <xf numFmtId="3" fontId="7" fillId="0" borderId="80" xfId="45" applyNumberFormat="1" applyFont="1" applyBorder="1" applyAlignment="1">
      <alignment horizontal="center"/>
      <protection/>
    </xf>
    <xf numFmtId="2" fontId="7" fillId="0" borderId="80" xfId="45" applyNumberFormat="1" applyFont="1" applyBorder="1" applyAlignment="1">
      <alignment horizontal="center"/>
      <protection/>
    </xf>
    <xf numFmtId="174" fontId="7" fillId="0" borderId="80" xfId="45" applyNumberFormat="1" applyFont="1" applyBorder="1" applyAlignment="1">
      <alignment horizontal="center"/>
      <protection/>
    </xf>
    <xf numFmtId="4" fontId="7" fillId="0" borderId="80" xfId="45" applyNumberFormat="1" applyFont="1" applyBorder="1" applyAlignment="1">
      <alignment horizontal="center"/>
      <protection/>
    </xf>
    <xf numFmtId="3" fontId="7" fillId="0" borderId="81" xfId="45" applyNumberFormat="1" applyFont="1" applyBorder="1" applyAlignment="1">
      <alignment horizontal="center"/>
      <protection/>
    </xf>
    <xf numFmtId="0" fontId="15" fillId="0" borderId="82" xfId="45" applyFont="1" applyBorder="1" applyAlignment="1">
      <alignment horizontal="center" wrapText="1"/>
      <protection/>
    </xf>
    <xf numFmtId="3" fontId="7" fillId="0" borderId="83" xfId="45" applyNumberFormat="1" applyFont="1" applyBorder="1" applyAlignment="1">
      <alignment horizontal="center"/>
      <protection/>
    </xf>
    <xf numFmtId="2" fontId="7" fillId="0" borderId="83" xfId="45" applyNumberFormat="1" applyFont="1" applyBorder="1" applyAlignment="1">
      <alignment horizontal="center"/>
      <protection/>
    </xf>
    <xf numFmtId="174" fontId="7" fillId="0" borderId="83" xfId="45" applyNumberFormat="1" applyFont="1" applyBorder="1" applyAlignment="1">
      <alignment horizontal="center"/>
      <protection/>
    </xf>
    <xf numFmtId="4" fontId="7" fillId="0" borderId="83" xfId="45" applyNumberFormat="1" applyFont="1" applyBorder="1" applyAlignment="1">
      <alignment horizontal="center"/>
      <protection/>
    </xf>
    <xf numFmtId="0" fontId="14" fillId="0" borderId="0" xfId="45" applyFont="1" applyAlignment="1">
      <alignment wrapText="1"/>
      <protection/>
    </xf>
    <xf numFmtId="0" fontId="0" fillId="0" borderId="0" xfId="47" applyFont="1" applyBorder="1" applyAlignment="1">
      <alignment vertical="center"/>
      <protection/>
    </xf>
    <xf numFmtId="0" fontId="15" fillId="0" borderId="0" xfId="47" applyFont="1" applyBorder="1" applyAlignment="1">
      <alignment horizontal="center" vertical="center" wrapText="1"/>
      <protection/>
    </xf>
    <xf numFmtId="0" fontId="15" fillId="0" borderId="0" xfId="47" applyFont="1" applyFill="1" applyBorder="1" applyAlignment="1">
      <alignment horizontal="center" vertical="center" wrapText="1"/>
      <protection/>
    </xf>
    <xf numFmtId="3" fontId="14" fillId="0" borderId="0" xfId="47" applyNumberFormat="1" applyFont="1" applyBorder="1" applyAlignment="1">
      <alignment horizontal="center" vertical="center" wrapText="1"/>
      <protection/>
    </xf>
    <xf numFmtId="2" fontId="14" fillId="0" borderId="0" xfId="47" applyNumberFormat="1" applyFont="1" applyBorder="1" applyAlignment="1">
      <alignment horizontal="center" vertical="center" wrapText="1"/>
      <protection/>
    </xf>
    <xf numFmtId="173" fontId="14" fillId="0" borderId="0" xfId="47" applyNumberFormat="1" applyFont="1" applyBorder="1" applyAlignment="1">
      <alignment horizontal="center" vertical="center" wrapText="1"/>
      <protection/>
    </xf>
    <xf numFmtId="0" fontId="14" fillId="0" borderId="0" xfId="47" applyFont="1" applyBorder="1" applyAlignment="1">
      <alignment horizontal="center" vertical="center" wrapText="1"/>
      <protection/>
    </xf>
    <xf numFmtId="0" fontId="13" fillId="0" borderId="84" xfId="44" applyFont="1" applyBorder="1" applyAlignment="1">
      <alignment horizontal="center" vertical="center"/>
      <protection/>
    </xf>
    <xf numFmtId="0" fontId="13" fillId="0" borderId="85" xfId="44" applyFont="1" applyBorder="1" applyAlignment="1">
      <alignment horizontal="center" vertical="center"/>
      <protection/>
    </xf>
    <xf numFmtId="0" fontId="13" fillId="0" borderId="35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horizontal="center" vertical="center"/>
      <protection/>
    </xf>
    <xf numFmtId="0" fontId="7" fillId="0" borderId="67" xfId="44" applyFont="1" applyBorder="1" applyAlignment="1">
      <alignment horizontal="center" vertical="center"/>
      <protection/>
    </xf>
    <xf numFmtId="0" fontId="7" fillId="0" borderId="57" xfId="44" applyFont="1" applyBorder="1" applyAlignment="1">
      <alignment horizontal="center" vertical="center"/>
      <protection/>
    </xf>
    <xf numFmtId="49" fontId="13" fillId="0" borderId="52" xfId="44" applyNumberFormat="1" applyFont="1" applyBorder="1" applyAlignment="1">
      <alignment horizontal="center" vertical="center"/>
      <protection/>
    </xf>
    <xf numFmtId="49" fontId="13" fillId="0" borderId="86" xfId="44" applyNumberFormat="1" applyFont="1" applyBorder="1" applyAlignment="1">
      <alignment horizontal="center" vertical="center"/>
      <protection/>
    </xf>
    <xf numFmtId="49" fontId="13" fillId="0" borderId="65" xfId="44" applyNumberFormat="1" applyFont="1" applyBorder="1" applyAlignment="1">
      <alignment horizontal="center" vertical="center"/>
      <protection/>
    </xf>
    <xf numFmtId="0" fontId="13" fillId="0" borderId="87" xfId="45" applyFont="1" applyBorder="1" applyAlignment="1">
      <alignment horizontal="center" vertical="center"/>
      <protection/>
    </xf>
    <xf numFmtId="0" fontId="13" fillId="0" borderId="88" xfId="45" applyFont="1" applyBorder="1" applyAlignment="1">
      <alignment horizontal="center" vertical="center"/>
      <protection/>
    </xf>
    <xf numFmtId="0" fontId="13" fillId="0" borderId="85" xfId="45" applyFont="1" applyBorder="1" applyAlignment="1">
      <alignment horizontal="center" vertical="center" wrapText="1"/>
      <protection/>
    </xf>
    <xf numFmtId="0" fontId="13" fillId="0" borderId="89" xfId="45" applyFont="1" applyBorder="1" applyAlignment="1">
      <alignment horizontal="center" vertical="center" wrapText="1"/>
      <protection/>
    </xf>
    <xf numFmtId="0" fontId="13" fillId="0" borderId="90" xfId="45" applyFont="1" applyBorder="1" applyAlignment="1">
      <alignment horizontal="center" vertical="center"/>
      <protection/>
    </xf>
    <xf numFmtId="0" fontId="13" fillId="0" borderId="91" xfId="45" applyFont="1" applyBorder="1" applyAlignment="1">
      <alignment horizontal="center" vertical="center"/>
      <protection/>
    </xf>
    <xf numFmtId="0" fontId="10" fillId="0" borderId="0" xfId="45" applyFont="1" applyAlignment="1">
      <alignment horizontal="center" vertical="center"/>
      <protection/>
    </xf>
    <xf numFmtId="0" fontId="13" fillId="0" borderId="85" xfId="45" applyFont="1" applyBorder="1" applyAlignment="1">
      <alignment horizontal="center" vertical="center"/>
      <protection/>
    </xf>
    <xf numFmtId="0" fontId="13" fillId="0" borderId="89" xfId="45" applyFont="1" applyBorder="1" applyAlignment="1">
      <alignment horizontal="center" vertical="center"/>
      <protection/>
    </xf>
    <xf numFmtId="0" fontId="13" fillId="0" borderId="80" xfId="45" applyFont="1" applyBorder="1" applyAlignment="1">
      <alignment horizontal="center" vertical="center"/>
      <protection/>
    </xf>
    <xf numFmtId="0" fontId="13" fillId="0" borderId="92" xfId="45" applyFont="1" applyBorder="1" applyAlignment="1">
      <alignment horizontal="center" vertical="center"/>
      <protection/>
    </xf>
    <xf numFmtId="0" fontId="12" fillId="0" borderId="84" xfId="45" applyFont="1" applyBorder="1" applyAlignment="1">
      <alignment horizontal="center" vertical="center"/>
      <protection/>
    </xf>
    <xf numFmtId="0" fontId="12" fillId="0" borderId="46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/>
      <protection/>
    </xf>
    <xf numFmtId="2" fontId="13" fillId="0" borderId="78" xfId="45" applyNumberFormat="1" applyFont="1" applyBorder="1" applyAlignment="1">
      <alignment horizontal="center" vertical="center"/>
      <protection/>
    </xf>
    <xf numFmtId="0" fontId="12" fillId="0" borderId="18" xfId="45" applyFont="1" applyBorder="1" applyAlignment="1">
      <alignment horizontal="center" vertical="center"/>
      <protection/>
    </xf>
    <xf numFmtId="0" fontId="13" fillId="0" borderId="79" xfId="45" applyFont="1" applyBorder="1" applyAlignment="1">
      <alignment horizontal="center" vertical="center"/>
      <protection/>
    </xf>
    <xf numFmtId="0" fontId="13" fillId="0" borderId="32" xfId="45" applyFont="1" applyBorder="1" applyAlignment="1">
      <alignment horizontal="left" vertical="center"/>
      <protection/>
    </xf>
    <xf numFmtId="0" fontId="13" fillId="0" borderId="33" xfId="45" applyFont="1" applyBorder="1" applyAlignment="1">
      <alignment horizontal="left" vertical="center"/>
      <protection/>
    </xf>
    <xf numFmtId="0" fontId="13" fillId="0" borderId="72" xfId="45" applyFont="1" applyBorder="1" applyAlignment="1">
      <alignment horizontal="center" vertical="center"/>
      <protection/>
    </xf>
    <xf numFmtId="0" fontId="12" fillId="0" borderId="72" xfId="45" applyFont="1" applyBorder="1" applyAlignment="1">
      <alignment horizontal="center" vertical="center"/>
      <protection/>
    </xf>
    <xf numFmtId="0" fontId="12" fillId="0" borderId="11" xfId="45" applyFont="1" applyBorder="1" applyAlignment="1">
      <alignment horizontal="center" vertical="center"/>
      <protection/>
    </xf>
    <xf numFmtId="2" fontId="13" fillId="0" borderId="35" xfId="45" applyNumberFormat="1" applyFont="1" applyBorder="1" applyAlignment="1">
      <alignment horizontal="center" vertical="center" wrapText="1"/>
      <protection/>
    </xf>
    <xf numFmtId="0" fontId="12" fillId="0" borderId="38" xfId="45" applyFont="1" applyBorder="1" applyAlignment="1">
      <alignment horizontal="center" vertical="center" wrapText="1"/>
      <protection/>
    </xf>
    <xf numFmtId="0" fontId="13" fillId="0" borderId="74" xfId="45" applyFont="1" applyBorder="1" applyAlignment="1">
      <alignment horizontal="center" vertical="center"/>
      <protection/>
    </xf>
    <xf numFmtId="0" fontId="13" fillId="0" borderId="17" xfId="45" applyFont="1" applyBorder="1" applyAlignment="1">
      <alignment horizontal="center" vertical="center"/>
      <protection/>
    </xf>
    <xf numFmtId="0" fontId="13" fillId="0" borderId="77" xfId="45" applyFont="1" applyBorder="1" applyAlignment="1">
      <alignment horizontal="center" vertical="center"/>
      <protection/>
    </xf>
    <xf numFmtId="0" fontId="13" fillId="0" borderId="11" xfId="45" applyFont="1" applyBorder="1" applyAlignment="1">
      <alignment horizontal="center" vertical="center"/>
      <protection/>
    </xf>
    <xf numFmtId="0" fontId="13" fillId="0" borderId="21" xfId="45" applyFont="1" applyBorder="1" applyAlignment="1">
      <alignment horizontal="center" vertical="center"/>
      <protection/>
    </xf>
    <xf numFmtId="0" fontId="13" fillId="0" borderId="0" xfId="45" applyFont="1" applyAlignment="1">
      <alignment horizontal="center" vertical="center"/>
      <protection/>
    </xf>
    <xf numFmtId="0" fontId="13" fillId="0" borderId="93" xfId="45" applyFont="1" applyBorder="1" applyAlignment="1">
      <alignment horizontal="center" vertical="center"/>
      <protection/>
    </xf>
    <xf numFmtId="0" fontId="13" fillId="0" borderId="84" xfId="45" applyFont="1" applyBorder="1" applyAlignment="1">
      <alignment horizontal="center" vertical="center"/>
      <protection/>
    </xf>
    <xf numFmtId="0" fontId="13" fillId="0" borderId="35" xfId="45" applyFont="1" applyBorder="1" applyAlignment="1">
      <alignment horizontal="center" vertical="center" textRotation="90"/>
      <protection/>
    </xf>
    <xf numFmtId="0" fontId="13" fillId="0" borderId="81" xfId="45" applyFont="1" applyBorder="1" applyAlignment="1">
      <alignment horizontal="center" vertical="center" textRotation="90"/>
      <protection/>
    </xf>
    <xf numFmtId="0" fontId="13" fillId="0" borderId="27" xfId="45" applyFont="1" applyBorder="1" applyAlignment="1">
      <alignment horizontal="center" vertical="center" textRotation="90"/>
      <protection/>
    </xf>
    <xf numFmtId="0" fontId="13" fillId="0" borderId="94" xfId="45" applyFont="1" applyBorder="1" applyAlignment="1">
      <alignment horizontal="center" vertical="center"/>
      <protection/>
    </xf>
    <xf numFmtId="0" fontId="13" fillId="0" borderId="95" xfId="45" applyFont="1" applyBorder="1" applyAlignment="1">
      <alignment horizontal="center" vertical="center"/>
      <protection/>
    </xf>
    <xf numFmtId="0" fontId="13" fillId="0" borderId="19" xfId="45" applyFont="1" applyBorder="1" applyAlignment="1">
      <alignment horizontal="center" vertical="center" wrapText="1"/>
      <protection/>
    </xf>
    <xf numFmtId="0" fontId="12" fillId="0" borderId="88" xfId="45" applyFont="1" applyBorder="1" applyAlignment="1">
      <alignment horizontal="center" vertical="center" wrapText="1"/>
      <protection/>
    </xf>
    <xf numFmtId="0" fontId="13" fillId="0" borderId="12" xfId="45" applyFont="1" applyBorder="1" applyAlignment="1">
      <alignment horizontal="center" vertical="center" wrapText="1"/>
      <protection/>
    </xf>
    <xf numFmtId="0" fontId="12" fillId="0" borderId="89" xfId="45" applyFont="1" applyBorder="1" applyAlignment="1">
      <alignment horizontal="center" vertical="center" wrapText="1"/>
      <protection/>
    </xf>
    <xf numFmtId="0" fontId="13" fillId="0" borderId="96" xfId="45" applyFont="1" applyBorder="1" applyAlignment="1">
      <alignment horizontal="center" vertical="center" wrapText="1"/>
      <protection/>
    </xf>
    <xf numFmtId="0" fontId="12" fillId="0" borderId="97" xfId="45" applyFont="1" applyBorder="1" applyAlignment="1">
      <alignment horizontal="center" vertical="center" wrapText="1"/>
      <protection/>
    </xf>
    <xf numFmtId="0" fontId="13" fillId="0" borderId="93" xfId="45" applyFont="1" applyBorder="1" applyAlignment="1">
      <alignment horizontal="center" vertical="center" wrapText="1"/>
      <protection/>
    </xf>
    <xf numFmtId="0" fontId="13" fillId="0" borderId="94" xfId="45" applyFont="1" applyBorder="1" applyAlignment="1">
      <alignment horizontal="center" vertical="center" wrapText="1"/>
      <protection/>
    </xf>
    <xf numFmtId="0" fontId="13" fillId="0" borderId="95" xfId="45" applyFont="1" applyBorder="1" applyAlignment="1">
      <alignment horizontal="center" vertical="center" wrapText="1"/>
      <protection/>
    </xf>
    <xf numFmtId="0" fontId="13" fillId="0" borderId="97" xfId="45" applyFont="1" applyBorder="1" applyAlignment="1">
      <alignment horizontal="center" vertical="center" wrapText="1"/>
      <protection/>
    </xf>
    <xf numFmtId="0" fontId="10" fillId="0" borderId="0" xfId="46" applyFont="1" applyAlignment="1">
      <alignment horizontal="center" vertical="center"/>
      <protection/>
    </xf>
    <xf numFmtId="0" fontId="7" fillId="0" borderId="98" xfId="46" applyFont="1" applyBorder="1" applyAlignment="1">
      <alignment horizontal="left" vertical="center"/>
      <protection/>
    </xf>
    <xf numFmtId="0" fontId="0" fillId="0" borderId="99" xfId="46" applyFont="1" applyBorder="1" applyAlignment="1">
      <alignment horizontal="left" vertical="center"/>
      <protection/>
    </xf>
    <xf numFmtId="1" fontId="13" fillId="0" borderId="19" xfId="46" applyNumberFormat="1" applyFont="1" applyBorder="1" applyAlignment="1">
      <alignment horizontal="center" vertical="center" wrapText="1"/>
      <protection/>
    </xf>
    <xf numFmtId="1" fontId="0" fillId="0" borderId="88" xfId="46" applyNumberFormat="1" applyFont="1" applyBorder="1" applyAlignment="1">
      <alignment horizontal="center" vertical="center" wrapText="1"/>
      <protection/>
    </xf>
    <xf numFmtId="1" fontId="13" fillId="0" borderId="12" xfId="46" applyNumberFormat="1" applyFont="1" applyBorder="1" applyAlignment="1">
      <alignment horizontal="center" vertical="center" wrapText="1"/>
      <protection/>
    </xf>
    <xf numFmtId="1" fontId="0" fillId="0" borderId="89" xfId="46" applyNumberFormat="1" applyFont="1" applyBorder="1" applyAlignment="1">
      <alignment horizontal="center" vertical="center" wrapText="1"/>
      <protection/>
    </xf>
    <xf numFmtId="1" fontId="13" fillId="0" borderId="86" xfId="46" applyNumberFormat="1" applyFont="1" applyBorder="1" applyAlignment="1">
      <alignment horizontal="center" vertical="center" wrapText="1"/>
      <protection/>
    </xf>
    <xf numFmtId="1" fontId="0" fillId="0" borderId="65" xfId="46" applyNumberFormat="1" applyFont="1" applyBorder="1" applyAlignment="1">
      <alignment horizontal="center" vertical="center" wrapText="1"/>
      <protection/>
    </xf>
    <xf numFmtId="0" fontId="7" fillId="0" borderId="100" xfId="46" applyFont="1" applyBorder="1" applyAlignment="1">
      <alignment horizontal="left" vertical="center"/>
      <protection/>
    </xf>
    <xf numFmtId="0" fontId="0" fillId="0" borderId="101" xfId="46" applyFont="1" applyBorder="1" applyAlignment="1">
      <alignment horizontal="left" vertical="center"/>
      <protection/>
    </xf>
    <xf numFmtId="0" fontId="7" fillId="0" borderId="36" xfId="46" applyFont="1" applyBorder="1" applyAlignment="1">
      <alignment horizontal="left" vertical="center"/>
      <protection/>
    </xf>
    <xf numFmtId="0" fontId="0" fillId="0" borderId="69" xfId="46" applyFont="1" applyBorder="1" applyAlignment="1">
      <alignment horizontal="left" vertical="center"/>
      <protection/>
    </xf>
    <xf numFmtId="0" fontId="13" fillId="0" borderId="87" xfId="46" applyFont="1" applyBorder="1" applyAlignment="1">
      <alignment horizontal="center" vertical="center"/>
      <protection/>
    </xf>
    <xf numFmtId="0" fontId="13" fillId="0" borderId="79" xfId="46" applyFont="1" applyBorder="1" applyAlignment="1">
      <alignment horizontal="center" vertical="center"/>
      <protection/>
    </xf>
    <xf numFmtId="0" fontId="13" fillId="0" borderId="88" xfId="46" applyFont="1" applyBorder="1" applyAlignment="1">
      <alignment horizontal="center" vertical="center"/>
      <protection/>
    </xf>
    <xf numFmtId="0" fontId="13" fillId="0" borderId="92" xfId="46" applyFont="1" applyBorder="1" applyAlignment="1">
      <alignment horizontal="center" vertical="center"/>
      <protection/>
    </xf>
    <xf numFmtId="0" fontId="13" fillId="0" borderId="102" xfId="46" applyFont="1" applyBorder="1" applyAlignment="1">
      <alignment horizontal="center" vertical="center"/>
      <protection/>
    </xf>
    <xf numFmtId="0" fontId="13" fillId="0" borderId="28" xfId="46" applyFont="1" applyBorder="1" applyAlignment="1">
      <alignment horizontal="center" vertical="center"/>
      <protection/>
    </xf>
    <xf numFmtId="1" fontId="13" fillId="0" borderId="100" xfId="46" applyNumberFormat="1" applyFont="1" applyBorder="1" applyAlignment="1">
      <alignment horizontal="center" vertical="center"/>
      <protection/>
    </xf>
    <xf numFmtId="1" fontId="13" fillId="0" borderId="103" xfId="46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20" fillId="0" borderId="0" xfId="47" applyFont="1" applyAlignment="1">
      <alignment horizontal="right" vertical="center"/>
      <protection/>
    </xf>
    <xf numFmtId="0" fontId="5" fillId="0" borderId="104" xfId="45" applyFont="1" applyBorder="1" applyAlignment="1">
      <alignment horizontal="center" wrapText="1"/>
      <protection/>
    </xf>
    <xf numFmtId="0" fontId="14" fillId="0" borderId="42" xfId="45" applyFont="1" applyBorder="1" applyAlignment="1">
      <alignment wrapText="1"/>
      <protection/>
    </xf>
    <xf numFmtId="0" fontId="2" fillId="0" borderId="101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6" fillId="33" borderId="104" xfId="0" applyFont="1" applyFill="1" applyBorder="1" applyAlignment="1">
      <alignment horizontal="center" vertical="center" wrapText="1"/>
    </xf>
    <xf numFmtId="3" fontId="58" fillId="35" borderId="11" xfId="45" applyNumberFormat="1" applyFont="1" applyFill="1" applyBorder="1" applyAlignment="1">
      <alignment horizontal="center" wrapText="1"/>
      <protection/>
    </xf>
    <xf numFmtId="2" fontId="58" fillId="35" borderId="11" xfId="45" applyNumberFormat="1" applyFont="1" applyFill="1" applyBorder="1" applyAlignment="1">
      <alignment horizontal="center" wrapText="1"/>
      <protection/>
    </xf>
    <xf numFmtId="3" fontId="58" fillId="0" borderId="11" xfId="45" applyNumberFormat="1" applyFont="1" applyBorder="1" applyAlignment="1">
      <alignment horizontal="center" wrapText="1"/>
      <protection/>
    </xf>
    <xf numFmtId="3" fontId="59" fillId="0" borderId="11" xfId="45" applyNumberFormat="1" applyFont="1" applyBorder="1" applyAlignment="1">
      <alignment horizontal="center"/>
      <protection/>
    </xf>
    <xf numFmtId="3" fontId="7" fillId="0" borderId="105" xfId="45" applyNumberFormat="1" applyFont="1" applyFill="1" applyBorder="1" applyAlignment="1">
      <alignment horizontal="center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e 2" xfId="48"/>
    <cellStyle name="normálne 3" xfId="49"/>
    <cellStyle name="normálne 4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9">
      <selection activeCell="G1" sqref="G1"/>
    </sheetView>
  </sheetViews>
  <sheetFormatPr defaultColWidth="9.140625" defaultRowHeight="12.75"/>
  <cols>
    <col min="1" max="1" width="42.421875" style="30" customWidth="1"/>
    <col min="2" max="7" width="9.7109375" style="30" customWidth="1"/>
    <col min="8" max="16384" width="9.140625" style="30" customWidth="1"/>
  </cols>
  <sheetData>
    <row r="1" ht="15">
      <c r="G1" s="239" t="s">
        <v>324</v>
      </c>
    </row>
    <row r="2" spans="1:7" ht="15.75">
      <c r="A2" s="309" t="s">
        <v>326</v>
      </c>
      <c r="B2" s="309"/>
      <c r="C2" s="309"/>
      <c r="D2" s="309"/>
      <c r="E2" s="309"/>
      <c r="F2" s="309"/>
      <c r="G2" s="309"/>
    </row>
    <row r="3" ht="10.5" customHeight="1" thickBot="1"/>
    <row r="4" spans="1:7" ht="17.25" customHeight="1">
      <c r="A4" s="312" t="s">
        <v>101</v>
      </c>
      <c r="B4" s="306" t="s">
        <v>100</v>
      </c>
      <c r="C4" s="307"/>
      <c r="D4" s="307"/>
      <c r="E4" s="307"/>
      <c r="F4" s="307"/>
      <c r="G4" s="308"/>
    </row>
    <row r="5" spans="1:7" ht="17.25" customHeight="1">
      <c r="A5" s="313"/>
      <c r="B5" s="310" t="s">
        <v>99</v>
      </c>
      <c r="C5" s="310"/>
      <c r="D5" s="310"/>
      <c r="E5" s="310"/>
      <c r="F5" s="310"/>
      <c r="G5" s="311"/>
    </row>
    <row r="6" spans="1:8" s="85" customFormat="1" ht="17.25" customHeight="1" thickBot="1">
      <c r="A6" s="314"/>
      <c r="B6" s="178" t="s">
        <v>98</v>
      </c>
      <c r="C6" s="25" t="s">
        <v>97</v>
      </c>
      <c r="D6" s="25" t="s">
        <v>96</v>
      </c>
      <c r="E6" s="25" t="s">
        <v>95</v>
      </c>
      <c r="F6" s="25" t="s">
        <v>94</v>
      </c>
      <c r="G6" s="26" t="s">
        <v>93</v>
      </c>
      <c r="H6" s="84"/>
    </row>
    <row r="7" spans="1:7" ht="18" customHeight="1" thickTop="1">
      <c r="A7" s="180" t="s">
        <v>92</v>
      </c>
      <c r="B7" s="218">
        <v>2</v>
      </c>
      <c r="C7" s="219">
        <v>32</v>
      </c>
      <c r="D7" s="219">
        <v>1</v>
      </c>
      <c r="E7" s="219">
        <v>0</v>
      </c>
      <c r="F7" s="219">
        <v>0</v>
      </c>
      <c r="G7" s="27">
        <f>SUM(B7:F7)</f>
        <v>35</v>
      </c>
    </row>
    <row r="8" spans="1:7" ht="18" customHeight="1">
      <c r="A8" s="181" t="s">
        <v>91</v>
      </c>
      <c r="B8" s="220">
        <v>0</v>
      </c>
      <c r="C8" s="221">
        <v>0</v>
      </c>
      <c r="D8" s="221">
        <v>0</v>
      </c>
      <c r="E8" s="221">
        <v>0</v>
      </c>
      <c r="F8" s="221">
        <v>2</v>
      </c>
      <c r="G8" s="184">
        <f aca="true" t="shared" si="0" ref="G8:G26">SUM(B8:F8)</f>
        <v>2</v>
      </c>
    </row>
    <row r="9" spans="1:7" ht="18" customHeight="1">
      <c r="A9" s="181" t="s">
        <v>90</v>
      </c>
      <c r="B9" s="220">
        <v>6</v>
      </c>
      <c r="C9" s="221">
        <v>146</v>
      </c>
      <c r="D9" s="221">
        <v>70</v>
      </c>
      <c r="E9" s="221">
        <v>12</v>
      </c>
      <c r="F9" s="221">
        <v>1</v>
      </c>
      <c r="G9" s="184">
        <f t="shared" si="0"/>
        <v>235</v>
      </c>
    </row>
    <row r="10" spans="1:7" ht="18" customHeight="1">
      <c r="A10" s="181" t="s">
        <v>89</v>
      </c>
      <c r="B10" s="220">
        <v>0</v>
      </c>
      <c r="C10" s="221">
        <v>0</v>
      </c>
      <c r="D10" s="221">
        <v>0</v>
      </c>
      <c r="E10" s="221">
        <v>0</v>
      </c>
      <c r="F10" s="221">
        <v>0</v>
      </c>
      <c r="G10" s="184">
        <f t="shared" si="0"/>
        <v>0</v>
      </c>
    </row>
    <row r="11" spans="1:7" ht="18" customHeight="1">
      <c r="A11" s="181" t="s">
        <v>88</v>
      </c>
      <c r="B11" s="220">
        <v>0</v>
      </c>
      <c r="C11" s="221">
        <v>0</v>
      </c>
      <c r="D11" s="221">
        <v>0</v>
      </c>
      <c r="E11" s="221">
        <v>0</v>
      </c>
      <c r="F11" s="221">
        <v>0</v>
      </c>
      <c r="G11" s="184">
        <f t="shared" si="0"/>
        <v>0</v>
      </c>
    </row>
    <row r="12" spans="1:7" ht="18" customHeight="1">
      <c r="A12" s="181" t="s">
        <v>87</v>
      </c>
      <c r="B12" s="220">
        <v>2</v>
      </c>
      <c r="C12" s="221">
        <v>10</v>
      </c>
      <c r="D12" s="221">
        <v>24</v>
      </c>
      <c r="E12" s="221">
        <v>20</v>
      </c>
      <c r="F12" s="221">
        <v>15</v>
      </c>
      <c r="G12" s="184">
        <f t="shared" si="0"/>
        <v>71</v>
      </c>
    </row>
    <row r="13" spans="1:7" ht="18" customHeight="1">
      <c r="A13" s="181" t="s">
        <v>86</v>
      </c>
      <c r="B13" s="220">
        <v>0</v>
      </c>
      <c r="C13" s="221">
        <v>11</v>
      </c>
      <c r="D13" s="221">
        <v>1</v>
      </c>
      <c r="E13" s="221">
        <v>0</v>
      </c>
      <c r="F13" s="221">
        <v>0</v>
      </c>
      <c r="G13" s="184">
        <f t="shared" si="0"/>
        <v>12</v>
      </c>
    </row>
    <row r="14" spans="1:7" ht="18" customHeight="1">
      <c r="A14" s="181" t="s">
        <v>85</v>
      </c>
      <c r="B14" s="220">
        <v>0</v>
      </c>
      <c r="C14" s="221">
        <v>0</v>
      </c>
      <c r="D14" s="221">
        <v>0</v>
      </c>
      <c r="E14" s="221">
        <v>0</v>
      </c>
      <c r="F14" s="221">
        <v>0</v>
      </c>
      <c r="G14" s="184">
        <f t="shared" si="0"/>
        <v>0</v>
      </c>
    </row>
    <row r="15" spans="1:7" ht="18" customHeight="1">
      <c r="A15" s="181" t="s">
        <v>84</v>
      </c>
      <c r="B15" s="220">
        <v>0</v>
      </c>
      <c r="C15" s="221">
        <v>10</v>
      </c>
      <c r="D15" s="221">
        <v>1</v>
      </c>
      <c r="E15" s="221">
        <v>0</v>
      </c>
      <c r="F15" s="221">
        <v>0</v>
      </c>
      <c r="G15" s="184">
        <f t="shared" si="0"/>
        <v>11</v>
      </c>
    </row>
    <row r="16" spans="1:7" ht="18" customHeight="1">
      <c r="A16" s="181" t="s">
        <v>83</v>
      </c>
      <c r="B16" s="220">
        <v>0</v>
      </c>
      <c r="C16" s="221">
        <v>1</v>
      </c>
      <c r="D16" s="221">
        <v>0</v>
      </c>
      <c r="E16" s="221">
        <v>0</v>
      </c>
      <c r="F16" s="221">
        <v>0</v>
      </c>
      <c r="G16" s="184">
        <f t="shared" si="0"/>
        <v>1</v>
      </c>
    </row>
    <row r="17" spans="1:7" ht="18" customHeight="1">
      <c r="A17" s="181" t="s">
        <v>82</v>
      </c>
      <c r="B17" s="220">
        <v>0</v>
      </c>
      <c r="C17" s="221">
        <v>0</v>
      </c>
      <c r="D17" s="221">
        <v>2</v>
      </c>
      <c r="E17" s="221">
        <v>0</v>
      </c>
      <c r="F17" s="221">
        <v>0</v>
      </c>
      <c r="G17" s="184">
        <f t="shared" si="0"/>
        <v>2</v>
      </c>
    </row>
    <row r="18" spans="1:7" ht="18" customHeight="1">
      <c r="A18" s="181" t="s">
        <v>81</v>
      </c>
      <c r="B18" s="220">
        <v>0</v>
      </c>
      <c r="C18" s="221">
        <v>0</v>
      </c>
      <c r="D18" s="221">
        <v>0</v>
      </c>
      <c r="E18" s="221">
        <v>0</v>
      </c>
      <c r="F18" s="221">
        <v>0</v>
      </c>
      <c r="G18" s="184">
        <f t="shared" si="0"/>
        <v>0</v>
      </c>
    </row>
    <row r="19" spans="1:7" ht="18" customHeight="1">
      <c r="A19" s="181" t="s">
        <v>80</v>
      </c>
      <c r="B19" s="220">
        <v>0</v>
      </c>
      <c r="C19" s="221">
        <v>0</v>
      </c>
      <c r="D19" s="221">
        <v>0</v>
      </c>
      <c r="E19" s="221">
        <v>0</v>
      </c>
      <c r="F19" s="221">
        <v>0</v>
      </c>
      <c r="G19" s="184">
        <f t="shared" si="0"/>
        <v>0</v>
      </c>
    </row>
    <row r="20" spans="1:7" ht="18" customHeight="1">
      <c r="A20" s="181" t="s">
        <v>282</v>
      </c>
      <c r="B20" s="220">
        <v>0</v>
      </c>
      <c r="C20" s="221">
        <v>0</v>
      </c>
      <c r="D20" s="221">
        <v>0</v>
      </c>
      <c r="E20" s="221">
        <v>0</v>
      </c>
      <c r="F20" s="221">
        <v>0</v>
      </c>
      <c r="G20" s="184">
        <f t="shared" si="0"/>
        <v>0</v>
      </c>
    </row>
    <row r="21" spans="1:7" ht="18" customHeight="1">
      <c r="A21" s="181" t="s">
        <v>79</v>
      </c>
      <c r="B21" s="220">
        <v>0</v>
      </c>
      <c r="C21" s="221">
        <v>0</v>
      </c>
      <c r="D21" s="221">
        <v>0</v>
      </c>
      <c r="E21" s="221">
        <v>0</v>
      </c>
      <c r="F21" s="221">
        <v>0</v>
      </c>
      <c r="G21" s="184">
        <f t="shared" si="0"/>
        <v>0</v>
      </c>
    </row>
    <row r="22" spans="1:7" ht="18" customHeight="1">
      <c r="A22" s="181" t="s">
        <v>78</v>
      </c>
      <c r="B22" s="220">
        <v>0</v>
      </c>
      <c r="C22" s="221">
        <v>0</v>
      </c>
      <c r="D22" s="221">
        <v>0</v>
      </c>
      <c r="E22" s="221">
        <v>0</v>
      </c>
      <c r="F22" s="221">
        <v>0</v>
      </c>
      <c r="G22" s="184">
        <f t="shared" si="0"/>
        <v>0</v>
      </c>
    </row>
    <row r="23" spans="1:7" ht="18" customHeight="1">
      <c r="A23" s="181" t="s">
        <v>77</v>
      </c>
      <c r="B23" s="220">
        <v>0</v>
      </c>
      <c r="C23" s="221">
        <v>0</v>
      </c>
      <c r="D23" s="221">
        <v>0</v>
      </c>
      <c r="E23" s="221">
        <v>1</v>
      </c>
      <c r="F23" s="221">
        <v>0</v>
      </c>
      <c r="G23" s="184">
        <f t="shared" si="0"/>
        <v>1</v>
      </c>
    </row>
    <row r="24" spans="1:7" ht="18" customHeight="1">
      <c r="A24" s="181" t="s">
        <v>76</v>
      </c>
      <c r="B24" s="220">
        <v>0</v>
      </c>
      <c r="C24" s="221">
        <v>5</v>
      </c>
      <c r="D24" s="221">
        <v>0</v>
      </c>
      <c r="E24" s="221">
        <v>0</v>
      </c>
      <c r="F24" s="221">
        <v>0</v>
      </c>
      <c r="G24" s="184">
        <f t="shared" si="0"/>
        <v>5</v>
      </c>
    </row>
    <row r="25" spans="1:7" ht="18" customHeight="1">
      <c r="A25" s="181" t="s">
        <v>75</v>
      </c>
      <c r="B25" s="220">
        <v>0</v>
      </c>
      <c r="C25" s="221">
        <v>1</v>
      </c>
      <c r="D25" s="221">
        <v>0</v>
      </c>
      <c r="E25" s="221">
        <v>0</v>
      </c>
      <c r="F25" s="221">
        <v>0</v>
      </c>
      <c r="G25" s="184">
        <f t="shared" si="0"/>
        <v>1</v>
      </c>
    </row>
    <row r="26" spans="1:7" ht="18" customHeight="1" thickBot="1">
      <c r="A26" s="183" t="s">
        <v>74</v>
      </c>
      <c r="B26" s="222">
        <v>0</v>
      </c>
      <c r="C26" s="223">
        <v>0</v>
      </c>
      <c r="D26" s="223">
        <v>0</v>
      </c>
      <c r="E26" s="223">
        <v>0</v>
      </c>
      <c r="F26" s="223">
        <v>0</v>
      </c>
      <c r="G26" s="224">
        <f t="shared" si="0"/>
        <v>0</v>
      </c>
    </row>
    <row r="27" spans="1:7" ht="21.75" customHeight="1" thickBot="1" thickTop="1">
      <c r="A27" s="182" t="s">
        <v>73</v>
      </c>
      <c r="B27" s="179">
        <f aca="true" t="shared" si="1" ref="B27:G27">SUM(B7:B26)</f>
        <v>10</v>
      </c>
      <c r="C27" s="28">
        <f t="shared" si="1"/>
        <v>216</v>
      </c>
      <c r="D27" s="28">
        <f t="shared" si="1"/>
        <v>99</v>
      </c>
      <c r="E27" s="28">
        <f t="shared" si="1"/>
        <v>33</v>
      </c>
      <c r="F27" s="28">
        <f t="shared" si="1"/>
        <v>18</v>
      </c>
      <c r="G27" s="29">
        <f t="shared" si="1"/>
        <v>376</v>
      </c>
    </row>
  </sheetData>
  <sheetProtection/>
  <mergeCells count="4">
    <mergeCell ref="B4:G4"/>
    <mergeCell ref="A2:G2"/>
    <mergeCell ref="B5:G5"/>
    <mergeCell ref="A4:A6"/>
  </mergeCells>
  <conditionalFormatting sqref="B7:G26">
    <cfRule type="cellIs" priority="1" dxfId="0" operator="equal" stopIfTrue="1">
      <formula>0</formula>
    </cfRule>
  </conditionalFormatting>
  <conditionalFormatting sqref="G7:G26">
    <cfRule type="cellIs" priority="3" dxfId="0" operator="equal" stopIfTrue="1">
      <formula>0</formula>
    </cfRule>
  </conditionalFormatting>
  <conditionalFormatting sqref="G25">
    <cfRule type="cellIs" priority="2" dxfId="0" operator="equal" stopIfTrue="1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140625" style="115" customWidth="1"/>
    <col min="2" max="2" width="46.421875" style="115" customWidth="1"/>
    <col min="3" max="13" width="7.7109375" style="115" customWidth="1"/>
    <col min="14" max="16384" width="9.140625" style="115" customWidth="1"/>
  </cols>
  <sheetData>
    <row r="1" spans="1:13" ht="12.75">
      <c r="A1" s="384" t="s">
        <v>63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4" ht="47.25" customHeight="1" thickBot="1">
      <c r="A2" s="385" t="s">
        <v>334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116"/>
    </row>
    <row r="3" spans="1:14" ht="26.25" thickBot="1">
      <c r="A3" s="118" t="s">
        <v>0</v>
      </c>
      <c r="B3" s="119" t="s">
        <v>27</v>
      </c>
      <c r="C3" s="119">
        <v>2004</v>
      </c>
      <c r="D3" s="119">
        <v>2005</v>
      </c>
      <c r="E3" s="119">
        <v>2006</v>
      </c>
      <c r="F3" s="119">
        <v>2007</v>
      </c>
      <c r="G3" s="119">
        <v>2008</v>
      </c>
      <c r="H3" s="119">
        <v>2009</v>
      </c>
      <c r="I3" s="119">
        <v>2010</v>
      </c>
      <c r="J3" s="119">
        <v>2011</v>
      </c>
      <c r="K3" s="119">
        <v>2012</v>
      </c>
      <c r="L3" s="119">
        <v>2013</v>
      </c>
      <c r="M3" s="120">
        <v>2014</v>
      </c>
      <c r="N3" s="117"/>
    </row>
    <row r="4" spans="1:13" ht="16.5" customHeight="1" thickTop="1">
      <c r="A4" s="128" t="s">
        <v>28</v>
      </c>
      <c r="B4" s="2" t="s">
        <v>29</v>
      </c>
      <c r="C4" s="7"/>
      <c r="D4" s="7">
        <v>1</v>
      </c>
      <c r="E4" s="7">
        <v>2</v>
      </c>
      <c r="F4" s="8">
        <v>4</v>
      </c>
      <c r="G4" s="8">
        <v>1</v>
      </c>
      <c r="H4" s="8">
        <v>3</v>
      </c>
      <c r="I4" s="8"/>
      <c r="J4" s="8">
        <v>1</v>
      </c>
      <c r="K4" s="8">
        <v>0</v>
      </c>
      <c r="L4" s="8">
        <v>0</v>
      </c>
      <c r="M4" s="129">
        <v>0</v>
      </c>
    </row>
    <row r="5" spans="1:13" ht="27.75" customHeight="1">
      <c r="A5" s="23" t="s">
        <v>30</v>
      </c>
      <c r="B5" s="4" t="s">
        <v>31</v>
      </c>
      <c r="C5" s="9"/>
      <c r="D5" s="9"/>
      <c r="E5" s="9">
        <v>1</v>
      </c>
      <c r="F5" s="10"/>
      <c r="G5" s="10"/>
      <c r="H5" s="10">
        <v>1</v>
      </c>
      <c r="I5" s="10"/>
      <c r="J5" s="10">
        <v>1</v>
      </c>
      <c r="K5" s="10">
        <v>0</v>
      </c>
      <c r="L5" s="10">
        <v>0</v>
      </c>
      <c r="M5" s="129">
        <v>1</v>
      </c>
    </row>
    <row r="6" spans="1:13" ht="27.75" customHeight="1">
      <c r="A6" s="23" t="s">
        <v>32</v>
      </c>
      <c r="B6" s="4" t="s">
        <v>33</v>
      </c>
      <c r="C6" s="9"/>
      <c r="D6" s="9"/>
      <c r="E6" s="9"/>
      <c r="F6" s="10"/>
      <c r="G6" s="10"/>
      <c r="H6" s="10"/>
      <c r="I6" s="10"/>
      <c r="J6" s="10"/>
      <c r="K6" s="10">
        <v>0</v>
      </c>
      <c r="L6" s="10">
        <v>0</v>
      </c>
      <c r="M6" s="129">
        <v>0</v>
      </c>
    </row>
    <row r="7" spans="1:13" ht="27.75" customHeight="1">
      <c r="A7" s="23" t="s">
        <v>34</v>
      </c>
      <c r="B7" s="4" t="s">
        <v>35</v>
      </c>
      <c r="C7" s="9"/>
      <c r="D7" s="9"/>
      <c r="E7" s="9">
        <v>2</v>
      </c>
      <c r="F7" s="10"/>
      <c r="G7" s="10"/>
      <c r="H7" s="10"/>
      <c r="I7" s="10"/>
      <c r="J7" s="10"/>
      <c r="K7" s="10">
        <v>0</v>
      </c>
      <c r="L7" s="10">
        <v>0</v>
      </c>
      <c r="M7" s="129">
        <v>0</v>
      </c>
    </row>
    <row r="8" spans="1:13" ht="27.75" customHeight="1">
      <c r="A8" s="23" t="s">
        <v>36</v>
      </c>
      <c r="B8" s="4" t="s">
        <v>37</v>
      </c>
      <c r="C8" s="9"/>
      <c r="D8" s="9"/>
      <c r="E8" s="9"/>
      <c r="F8" s="10"/>
      <c r="G8" s="10"/>
      <c r="H8" s="10"/>
      <c r="I8" s="10"/>
      <c r="J8" s="10"/>
      <c r="K8" s="10">
        <v>0</v>
      </c>
      <c r="L8" s="10">
        <v>0</v>
      </c>
      <c r="M8" s="129">
        <v>0</v>
      </c>
    </row>
    <row r="9" spans="1:13" ht="16.5" customHeight="1">
      <c r="A9" s="23" t="s">
        <v>38</v>
      </c>
      <c r="B9" s="4" t="s">
        <v>39</v>
      </c>
      <c r="C9" s="9"/>
      <c r="D9" s="9"/>
      <c r="E9" s="9">
        <v>1</v>
      </c>
      <c r="F9" s="10"/>
      <c r="G9" s="10"/>
      <c r="H9" s="10"/>
      <c r="I9" s="10"/>
      <c r="J9" s="10"/>
      <c r="K9" s="10">
        <v>0</v>
      </c>
      <c r="L9" s="10">
        <v>1</v>
      </c>
      <c r="M9" s="129">
        <v>0</v>
      </c>
    </row>
    <row r="10" spans="1:13" ht="27.75" customHeight="1">
      <c r="A10" s="23" t="s">
        <v>40</v>
      </c>
      <c r="B10" s="4" t="s">
        <v>41</v>
      </c>
      <c r="C10" s="9"/>
      <c r="D10" s="9"/>
      <c r="E10" s="9"/>
      <c r="F10" s="10"/>
      <c r="G10" s="10">
        <v>1</v>
      </c>
      <c r="H10" s="10"/>
      <c r="I10" s="10"/>
      <c r="J10" s="10"/>
      <c r="K10" s="10">
        <v>0</v>
      </c>
      <c r="L10" s="10">
        <v>0</v>
      </c>
      <c r="M10" s="129">
        <v>0</v>
      </c>
    </row>
    <row r="11" spans="1:13" ht="27.75" customHeight="1">
      <c r="A11" s="130"/>
      <c r="B11" s="12" t="s">
        <v>67</v>
      </c>
      <c r="C11" s="13">
        <f>SUM(C4:C10)</f>
        <v>0</v>
      </c>
      <c r="D11" s="13">
        <f aca="true" t="shared" si="0" ref="D11:M11">SUM(D4:D10)</f>
        <v>1</v>
      </c>
      <c r="E11" s="13">
        <f t="shared" si="0"/>
        <v>6</v>
      </c>
      <c r="F11" s="13">
        <f t="shared" si="0"/>
        <v>4</v>
      </c>
      <c r="G11" s="13">
        <f t="shared" si="0"/>
        <v>2</v>
      </c>
      <c r="H11" s="13">
        <f t="shared" si="0"/>
        <v>4</v>
      </c>
      <c r="I11" s="13">
        <f t="shared" si="0"/>
        <v>0</v>
      </c>
      <c r="J11" s="13">
        <f t="shared" si="0"/>
        <v>2</v>
      </c>
      <c r="K11" s="13">
        <f t="shared" si="0"/>
        <v>0</v>
      </c>
      <c r="L11" s="13">
        <f t="shared" si="0"/>
        <v>1</v>
      </c>
      <c r="M11" s="131">
        <f t="shared" si="0"/>
        <v>1</v>
      </c>
    </row>
    <row r="12" spans="1:13" ht="27.75" customHeight="1">
      <c r="A12" s="23" t="s">
        <v>42</v>
      </c>
      <c r="B12" s="4" t="s">
        <v>43</v>
      </c>
      <c r="C12" s="9">
        <v>3</v>
      </c>
      <c r="D12" s="9">
        <v>2</v>
      </c>
      <c r="E12" s="9">
        <v>4</v>
      </c>
      <c r="F12" s="10">
        <v>3</v>
      </c>
      <c r="G12" s="10">
        <v>9</v>
      </c>
      <c r="H12" s="10">
        <v>7</v>
      </c>
      <c r="I12" s="10">
        <v>6</v>
      </c>
      <c r="J12" s="10"/>
      <c r="K12" s="10">
        <v>2</v>
      </c>
      <c r="L12" s="10">
        <v>1</v>
      </c>
      <c r="M12" s="129">
        <v>1</v>
      </c>
    </row>
    <row r="13" spans="1:13" ht="27.75" customHeight="1">
      <c r="A13" s="23" t="s">
        <v>44</v>
      </c>
      <c r="B13" s="4" t="s">
        <v>45</v>
      </c>
      <c r="C13" s="9"/>
      <c r="D13" s="9"/>
      <c r="E13" s="9"/>
      <c r="F13" s="10"/>
      <c r="G13" s="10"/>
      <c r="H13" s="10"/>
      <c r="I13" s="10">
        <v>1</v>
      </c>
      <c r="J13" s="10"/>
      <c r="K13" s="10">
        <v>0</v>
      </c>
      <c r="L13" s="10">
        <v>0</v>
      </c>
      <c r="M13" s="129">
        <v>0</v>
      </c>
    </row>
    <row r="14" spans="1:13" ht="27.75" customHeight="1">
      <c r="A14" s="23" t="s">
        <v>46</v>
      </c>
      <c r="B14" s="4" t="s">
        <v>47</v>
      </c>
      <c r="C14" s="9"/>
      <c r="D14" s="9"/>
      <c r="E14" s="9"/>
      <c r="F14" s="10">
        <v>1</v>
      </c>
      <c r="G14" s="10"/>
      <c r="H14" s="10"/>
      <c r="I14" s="10"/>
      <c r="J14" s="10"/>
      <c r="K14" s="10">
        <v>0</v>
      </c>
      <c r="L14" s="10">
        <v>0</v>
      </c>
      <c r="M14" s="129">
        <v>0</v>
      </c>
    </row>
    <row r="15" spans="1:13" ht="27.75" customHeight="1">
      <c r="A15" s="130"/>
      <c r="B15" s="12" t="s">
        <v>72</v>
      </c>
      <c r="C15" s="13">
        <f>SUM(C12:C14)</f>
        <v>3</v>
      </c>
      <c r="D15" s="13">
        <f aca="true" t="shared" si="1" ref="D15:M15">SUM(D12:D14)</f>
        <v>2</v>
      </c>
      <c r="E15" s="13">
        <f t="shared" si="1"/>
        <v>4</v>
      </c>
      <c r="F15" s="13">
        <f t="shared" si="1"/>
        <v>4</v>
      </c>
      <c r="G15" s="13">
        <f t="shared" si="1"/>
        <v>9</v>
      </c>
      <c r="H15" s="13">
        <f t="shared" si="1"/>
        <v>7</v>
      </c>
      <c r="I15" s="13">
        <f t="shared" si="1"/>
        <v>7</v>
      </c>
      <c r="J15" s="13">
        <f t="shared" si="1"/>
        <v>0</v>
      </c>
      <c r="K15" s="13">
        <f t="shared" si="1"/>
        <v>2</v>
      </c>
      <c r="L15" s="13">
        <f t="shared" si="1"/>
        <v>1</v>
      </c>
      <c r="M15" s="131">
        <f t="shared" si="1"/>
        <v>1</v>
      </c>
    </row>
    <row r="16" spans="1:13" ht="27.75" customHeight="1">
      <c r="A16" s="23" t="s">
        <v>48</v>
      </c>
      <c r="B16" s="4" t="s">
        <v>49</v>
      </c>
      <c r="C16" s="9"/>
      <c r="D16" s="9"/>
      <c r="E16" s="9"/>
      <c r="F16" s="10"/>
      <c r="G16" s="10"/>
      <c r="H16" s="10">
        <v>2</v>
      </c>
      <c r="I16" s="10"/>
      <c r="J16" s="10">
        <v>0</v>
      </c>
      <c r="K16" s="10">
        <v>0</v>
      </c>
      <c r="L16" s="10">
        <v>3</v>
      </c>
      <c r="M16" s="129">
        <v>0</v>
      </c>
    </row>
    <row r="17" spans="1:13" ht="27.75" customHeight="1">
      <c r="A17" s="23" t="s">
        <v>50</v>
      </c>
      <c r="B17" s="4" t="s">
        <v>51</v>
      </c>
      <c r="C17" s="9"/>
      <c r="D17" s="9">
        <v>5</v>
      </c>
      <c r="E17" s="9">
        <v>11</v>
      </c>
      <c r="F17" s="10">
        <v>3</v>
      </c>
      <c r="G17" s="10">
        <v>8</v>
      </c>
      <c r="H17" s="10">
        <v>3</v>
      </c>
      <c r="I17" s="10">
        <v>1</v>
      </c>
      <c r="J17" s="10"/>
      <c r="K17" s="10">
        <v>0</v>
      </c>
      <c r="L17" s="10">
        <v>0</v>
      </c>
      <c r="M17" s="129">
        <v>1</v>
      </c>
    </row>
    <row r="18" spans="1:13" ht="16.5" customHeight="1">
      <c r="A18" s="23" t="s">
        <v>52</v>
      </c>
      <c r="B18" s="4" t="s">
        <v>53</v>
      </c>
      <c r="C18" s="9"/>
      <c r="D18" s="9"/>
      <c r="E18" s="9"/>
      <c r="F18" s="10"/>
      <c r="G18" s="10">
        <v>1</v>
      </c>
      <c r="H18" s="10">
        <v>1</v>
      </c>
      <c r="I18" s="10"/>
      <c r="J18" s="10"/>
      <c r="K18" s="10">
        <v>0</v>
      </c>
      <c r="L18" s="10">
        <v>0</v>
      </c>
      <c r="M18" s="129">
        <v>0</v>
      </c>
    </row>
    <row r="19" spans="1:13" ht="16.5" customHeight="1">
      <c r="A19" s="23" t="s">
        <v>54</v>
      </c>
      <c r="B19" s="4" t="s">
        <v>55</v>
      </c>
      <c r="C19" s="11"/>
      <c r="D19" s="11"/>
      <c r="E19" s="11"/>
      <c r="F19" s="10">
        <v>1</v>
      </c>
      <c r="G19" s="10">
        <v>3</v>
      </c>
      <c r="H19" s="10">
        <v>4</v>
      </c>
      <c r="I19" s="10">
        <v>1</v>
      </c>
      <c r="J19" s="10">
        <v>1</v>
      </c>
      <c r="K19" s="10">
        <v>0</v>
      </c>
      <c r="L19" s="10">
        <v>1</v>
      </c>
      <c r="M19" s="129">
        <v>0</v>
      </c>
    </row>
    <row r="20" spans="1:13" ht="16.5" customHeight="1" thickBot="1">
      <c r="A20" s="132"/>
      <c r="B20" s="14" t="s">
        <v>68</v>
      </c>
      <c r="C20" s="15">
        <f>SUM(C16:C19)</f>
        <v>0</v>
      </c>
      <c r="D20" s="15">
        <f aca="true" t="shared" si="2" ref="D20:M20">SUM(D16:D19)</f>
        <v>5</v>
      </c>
      <c r="E20" s="15">
        <f t="shared" si="2"/>
        <v>11</v>
      </c>
      <c r="F20" s="15">
        <f t="shared" si="2"/>
        <v>4</v>
      </c>
      <c r="G20" s="15">
        <f t="shared" si="2"/>
        <v>12</v>
      </c>
      <c r="H20" s="15">
        <f t="shared" si="2"/>
        <v>10</v>
      </c>
      <c r="I20" s="15">
        <f t="shared" si="2"/>
        <v>2</v>
      </c>
      <c r="J20" s="15">
        <f t="shared" si="2"/>
        <v>1</v>
      </c>
      <c r="K20" s="15">
        <f t="shared" si="2"/>
        <v>0</v>
      </c>
      <c r="L20" s="15">
        <f t="shared" si="2"/>
        <v>4</v>
      </c>
      <c r="M20" s="133">
        <f t="shared" si="2"/>
        <v>1</v>
      </c>
    </row>
    <row r="21" spans="1:13" ht="16.5" customHeight="1" thickBot="1" thickTop="1">
      <c r="A21" s="134"/>
      <c r="B21" s="123" t="s">
        <v>24</v>
      </c>
      <c r="C21" s="135">
        <f>C11+C15+C20</f>
        <v>3</v>
      </c>
      <c r="D21" s="135">
        <f aca="true" t="shared" si="3" ref="D21:M21">D11+D15+D20</f>
        <v>8</v>
      </c>
      <c r="E21" s="135">
        <f t="shared" si="3"/>
        <v>21</v>
      </c>
      <c r="F21" s="135">
        <f t="shared" si="3"/>
        <v>12</v>
      </c>
      <c r="G21" s="135">
        <f t="shared" si="3"/>
        <v>23</v>
      </c>
      <c r="H21" s="135">
        <f t="shared" si="3"/>
        <v>21</v>
      </c>
      <c r="I21" s="135">
        <f t="shared" si="3"/>
        <v>9</v>
      </c>
      <c r="J21" s="135">
        <f t="shared" si="3"/>
        <v>3</v>
      </c>
      <c r="K21" s="135">
        <f t="shared" si="3"/>
        <v>2</v>
      </c>
      <c r="L21" s="135">
        <f t="shared" si="3"/>
        <v>6</v>
      </c>
      <c r="M21" s="136">
        <f t="shared" si="3"/>
        <v>3</v>
      </c>
    </row>
  </sheetData>
  <sheetProtection/>
  <mergeCells count="2">
    <mergeCell ref="A2:M2"/>
    <mergeCell ref="A1:M1"/>
  </mergeCells>
  <conditionalFormatting sqref="C4:M10 C12:M14 C16:M19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pane xSplit="1" ySplit="4" topLeftCell="B2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F53" sqref="F53"/>
    </sheetView>
  </sheetViews>
  <sheetFormatPr defaultColWidth="9.140625" defaultRowHeight="12.75"/>
  <cols>
    <col min="1" max="1" width="6.140625" style="138" customWidth="1"/>
    <col min="2" max="2" width="9.28125" style="138" customWidth="1"/>
    <col min="3" max="3" width="11.7109375" style="138" customWidth="1"/>
    <col min="4" max="4" width="8.57421875" style="138" customWidth="1"/>
    <col min="5" max="5" width="9.28125" style="138" customWidth="1"/>
    <col min="6" max="6" width="8.8515625" style="138" customWidth="1"/>
    <col min="7" max="7" width="7.421875" style="138" customWidth="1"/>
    <col min="8" max="8" width="8.7109375" style="138" customWidth="1"/>
    <col min="9" max="9" width="7.421875" style="138" customWidth="1"/>
    <col min="10" max="11" width="8.140625" style="138" customWidth="1"/>
    <col min="12" max="12" width="9.140625" style="138" customWidth="1"/>
    <col min="13" max="13" width="9.57421875" style="138" bestFit="1" customWidth="1"/>
    <col min="14" max="16384" width="9.140625" style="138" customWidth="1"/>
  </cols>
  <sheetData>
    <row r="1" spans="1:11" ht="12.75">
      <c r="A1" s="386" t="s">
        <v>281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2" ht="39" customHeight="1" thickBot="1">
      <c r="A2" s="387" t="s">
        <v>336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39"/>
    </row>
    <row r="3" spans="1:12" ht="57" customHeight="1">
      <c r="A3" s="249" t="s">
        <v>280</v>
      </c>
      <c r="B3" s="250" t="s">
        <v>279</v>
      </c>
      <c r="C3" s="250" t="s">
        <v>337</v>
      </c>
      <c r="D3" s="250" t="s">
        <v>308</v>
      </c>
      <c r="E3" s="250" t="s">
        <v>278</v>
      </c>
      <c r="F3" s="250" t="s">
        <v>309</v>
      </c>
      <c r="G3" s="250" t="s">
        <v>310</v>
      </c>
      <c r="H3" s="250" t="s">
        <v>311</v>
      </c>
      <c r="I3" s="250" t="s">
        <v>277</v>
      </c>
      <c r="J3" s="250" t="s">
        <v>276</v>
      </c>
      <c r="K3" s="251" t="s">
        <v>275</v>
      </c>
      <c r="L3" s="139"/>
    </row>
    <row r="4" spans="1:12" ht="21" customHeight="1">
      <c r="A4" s="252">
        <v>1969</v>
      </c>
      <c r="B4" s="253">
        <v>1916484</v>
      </c>
      <c r="C4" s="253">
        <v>61868</v>
      </c>
      <c r="D4" s="253">
        <v>1823016</v>
      </c>
      <c r="E4" s="254">
        <v>3.23</v>
      </c>
      <c r="F4" s="255">
        <v>0.261</v>
      </c>
      <c r="G4" s="254">
        <v>29.47</v>
      </c>
      <c r="H4" s="253">
        <v>4995</v>
      </c>
      <c r="I4" s="256">
        <v>304</v>
      </c>
      <c r="J4" s="254">
        <v>15.86</v>
      </c>
      <c r="K4" s="257">
        <v>640</v>
      </c>
      <c r="L4" s="140"/>
    </row>
    <row r="5" spans="1:14" ht="12.75">
      <c r="A5" s="258">
        <v>1970</v>
      </c>
      <c r="B5" s="259">
        <v>1953573</v>
      </c>
      <c r="C5" s="259">
        <v>66857</v>
      </c>
      <c r="D5" s="259">
        <v>1861759</v>
      </c>
      <c r="E5" s="260">
        <v>3.42</v>
      </c>
      <c r="F5" s="261">
        <v>0.261</v>
      </c>
      <c r="G5" s="260">
        <v>27.85</v>
      </c>
      <c r="H5" s="259">
        <v>5101</v>
      </c>
      <c r="I5" s="262">
        <v>300</v>
      </c>
      <c r="J5" s="260">
        <v>15.36</v>
      </c>
      <c r="K5" s="263">
        <v>705</v>
      </c>
      <c r="L5" s="140"/>
      <c r="M5" s="141"/>
      <c r="N5" s="142"/>
    </row>
    <row r="6" spans="1:14" ht="12.75">
      <c r="A6" s="252">
        <v>1971</v>
      </c>
      <c r="B6" s="253">
        <v>1992735</v>
      </c>
      <c r="C6" s="253">
        <v>70657</v>
      </c>
      <c r="D6" s="253">
        <v>1824468</v>
      </c>
      <c r="E6" s="254">
        <v>3.55</v>
      </c>
      <c r="F6" s="255">
        <v>0.251</v>
      </c>
      <c r="G6" s="254">
        <v>25.82</v>
      </c>
      <c r="H6" s="253">
        <v>4999</v>
      </c>
      <c r="I6" s="256">
        <v>289</v>
      </c>
      <c r="J6" s="254">
        <v>14.5</v>
      </c>
      <c r="K6" s="257">
        <v>806</v>
      </c>
      <c r="L6" s="140"/>
      <c r="M6" s="141"/>
      <c r="N6" s="142"/>
    </row>
    <row r="7" spans="1:14" ht="12.75">
      <c r="A7" s="258">
        <v>1972</v>
      </c>
      <c r="B7" s="259">
        <v>2038470</v>
      </c>
      <c r="C7" s="259">
        <v>67172</v>
      </c>
      <c r="D7" s="259">
        <v>1706237</v>
      </c>
      <c r="E7" s="260">
        <v>3.3</v>
      </c>
      <c r="F7" s="261">
        <v>0.229</v>
      </c>
      <c r="G7" s="260">
        <v>25.4</v>
      </c>
      <c r="H7" s="259">
        <v>4662</v>
      </c>
      <c r="I7" s="262">
        <v>265</v>
      </c>
      <c r="J7" s="260">
        <v>13</v>
      </c>
      <c r="K7" s="263">
        <v>858</v>
      </c>
      <c r="L7" s="140"/>
      <c r="M7" s="141"/>
      <c r="N7" s="142"/>
    </row>
    <row r="8" spans="1:14" ht="12.75">
      <c r="A8" s="252">
        <v>1973</v>
      </c>
      <c r="B8" s="253">
        <v>2088306</v>
      </c>
      <c r="C8" s="253">
        <v>66368</v>
      </c>
      <c r="D8" s="253">
        <v>1681274</v>
      </c>
      <c r="E8" s="254">
        <v>3.18</v>
      </c>
      <c r="F8" s="255">
        <v>0.221</v>
      </c>
      <c r="G8" s="254">
        <v>25.33</v>
      </c>
      <c r="H8" s="253">
        <v>4606</v>
      </c>
      <c r="I8" s="256">
        <v>306</v>
      </c>
      <c r="J8" s="254">
        <v>14.65</v>
      </c>
      <c r="K8" s="257">
        <v>838</v>
      </c>
      <c r="L8" s="140"/>
      <c r="M8" s="141"/>
      <c r="N8" s="142"/>
    </row>
    <row r="9" spans="1:14" ht="12.75">
      <c r="A9" s="258">
        <v>1974</v>
      </c>
      <c r="B9" s="259">
        <v>2145241</v>
      </c>
      <c r="C9" s="259">
        <v>63250</v>
      </c>
      <c r="D9" s="259">
        <v>1646812</v>
      </c>
      <c r="E9" s="260">
        <v>2.95</v>
      </c>
      <c r="F9" s="261">
        <v>0.21</v>
      </c>
      <c r="G9" s="260">
        <v>26.04</v>
      </c>
      <c r="H9" s="259">
        <v>4512</v>
      </c>
      <c r="I9" s="262">
        <v>271</v>
      </c>
      <c r="J9" s="260">
        <v>12.63</v>
      </c>
      <c r="K9" s="263">
        <v>717</v>
      </c>
      <c r="L9" s="140"/>
      <c r="M9" s="141"/>
      <c r="N9" s="142"/>
    </row>
    <row r="10" spans="1:14" ht="12.75">
      <c r="A10" s="252">
        <v>1975</v>
      </c>
      <c r="B10" s="253">
        <v>2196022</v>
      </c>
      <c r="C10" s="253">
        <v>65102</v>
      </c>
      <c r="D10" s="253">
        <v>1669746</v>
      </c>
      <c r="E10" s="254">
        <v>2.96</v>
      </c>
      <c r="F10" s="255">
        <v>0.208</v>
      </c>
      <c r="G10" s="254">
        <v>25.65</v>
      </c>
      <c r="H10" s="253">
        <v>4575</v>
      </c>
      <c r="I10" s="256">
        <v>281</v>
      </c>
      <c r="J10" s="254">
        <v>12.8</v>
      </c>
      <c r="K10" s="257">
        <v>717</v>
      </c>
      <c r="L10" s="140"/>
      <c r="M10" s="141"/>
      <c r="N10" s="142"/>
    </row>
    <row r="11" spans="1:14" ht="12.75">
      <c r="A11" s="258">
        <v>1976</v>
      </c>
      <c r="B11" s="259">
        <v>2237685</v>
      </c>
      <c r="C11" s="259">
        <v>63997</v>
      </c>
      <c r="D11" s="259">
        <v>1655341</v>
      </c>
      <c r="E11" s="260">
        <v>2.86</v>
      </c>
      <c r="F11" s="261">
        <v>0.202</v>
      </c>
      <c r="G11" s="260">
        <v>25.87</v>
      </c>
      <c r="H11" s="259">
        <v>4523</v>
      </c>
      <c r="I11" s="262">
        <v>293</v>
      </c>
      <c r="J11" s="260">
        <v>13.09</v>
      </c>
      <c r="K11" s="263">
        <v>802</v>
      </c>
      <c r="L11" s="140"/>
      <c r="M11" s="141"/>
      <c r="N11" s="142"/>
    </row>
    <row r="12" spans="1:14" ht="12.75">
      <c r="A12" s="252">
        <v>1977</v>
      </c>
      <c r="B12" s="253">
        <v>2279275</v>
      </c>
      <c r="C12" s="253">
        <v>62807</v>
      </c>
      <c r="D12" s="253">
        <v>1673175</v>
      </c>
      <c r="E12" s="254">
        <v>2.76</v>
      </c>
      <c r="F12" s="255">
        <v>0.201</v>
      </c>
      <c r="G12" s="254">
        <v>26.64</v>
      </c>
      <c r="H12" s="253">
        <v>4584</v>
      </c>
      <c r="I12" s="256">
        <v>309</v>
      </c>
      <c r="J12" s="254">
        <v>13.56</v>
      </c>
      <c r="K12" s="257">
        <v>886</v>
      </c>
      <c r="L12" s="140"/>
      <c r="M12" s="247"/>
      <c r="N12" s="142"/>
    </row>
    <row r="13" spans="1:14" ht="12.75">
      <c r="A13" s="258">
        <v>1978</v>
      </c>
      <c r="B13" s="259">
        <v>2321951</v>
      </c>
      <c r="C13" s="259">
        <v>60389</v>
      </c>
      <c r="D13" s="259">
        <v>1638062</v>
      </c>
      <c r="E13" s="260">
        <v>2.6</v>
      </c>
      <c r="F13" s="261">
        <v>0.193</v>
      </c>
      <c r="G13" s="260">
        <v>27.13</v>
      </c>
      <c r="H13" s="259">
        <v>4488</v>
      </c>
      <c r="I13" s="262">
        <v>267</v>
      </c>
      <c r="J13" s="260">
        <v>11.5</v>
      </c>
      <c r="K13" s="263">
        <v>798</v>
      </c>
      <c r="L13" s="140"/>
      <c r="M13" s="141"/>
      <c r="N13" s="142"/>
    </row>
    <row r="14" spans="1:14" ht="12.75">
      <c r="A14" s="252">
        <v>1979</v>
      </c>
      <c r="B14" s="253">
        <v>2364214</v>
      </c>
      <c r="C14" s="253">
        <v>58517</v>
      </c>
      <c r="D14" s="253">
        <v>1602864</v>
      </c>
      <c r="E14" s="254">
        <v>2.48</v>
      </c>
      <c r="F14" s="255">
        <v>0.186</v>
      </c>
      <c r="G14" s="254">
        <v>27.39</v>
      </c>
      <c r="H14" s="253">
        <v>4391</v>
      </c>
      <c r="I14" s="256">
        <v>266</v>
      </c>
      <c r="J14" s="254">
        <v>11.25</v>
      </c>
      <c r="K14" s="257">
        <v>739</v>
      </c>
      <c r="L14" s="140"/>
      <c r="M14" s="141"/>
      <c r="N14" s="142"/>
    </row>
    <row r="15" spans="1:14" ht="12.75">
      <c r="A15" s="258">
        <v>1980</v>
      </c>
      <c r="B15" s="259">
        <v>2406898</v>
      </c>
      <c r="C15" s="259">
        <v>56586</v>
      </c>
      <c r="D15" s="259">
        <v>1604465</v>
      </c>
      <c r="E15" s="260">
        <v>2.35</v>
      </c>
      <c r="F15" s="261">
        <v>0.182</v>
      </c>
      <c r="G15" s="260">
        <v>28.35</v>
      </c>
      <c r="H15" s="259">
        <v>4384</v>
      </c>
      <c r="I15" s="262">
        <v>223</v>
      </c>
      <c r="J15" s="260">
        <v>9.27</v>
      </c>
      <c r="K15" s="263">
        <v>890</v>
      </c>
      <c r="L15" s="140"/>
      <c r="M15" s="141"/>
      <c r="N15" s="142"/>
    </row>
    <row r="16" spans="1:14" ht="12.75">
      <c r="A16" s="252">
        <v>1981</v>
      </c>
      <c r="B16" s="253">
        <v>2446842</v>
      </c>
      <c r="C16" s="253">
        <v>56690</v>
      </c>
      <c r="D16" s="253">
        <v>1622128</v>
      </c>
      <c r="E16" s="254">
        <v>2.32</v>
      </c>
      <c r="F16" s="255">
        <v>0.182</v>
      </c>
      <c r="G16" s="254">
        <v>28.61</v>
      </c>
      <c r="H16" s="253">
        <v>4444</v>
      </c>
      <c r="I16" s="256">
        <v>253</v>
      </c>
      <c r="J16" s="254">
        <v>10.34</v>
      </c>
      <c r="K16" s="257">
        <v>968</v>
      </c>
      <c r="L16" s="140"/>
      <c r="M16" s="141"/>
      <c r="N16" s="142"/>
    </row>
    <row r="17" spans="1:14" ht="12.75">
      <c r="A17" s="258">
        <v>1982</v>
      </c>
      <c r="B17" s="259">
        <v>2466635</v>
      </c>
      <c r="C17" s="259">
        <v>55752</v>
      </c>
      <c r="D17" s="259">
        <v>1589857</v>
      </c>
      <c r="E17" s="260">
        <v>2.26</v>
      </c>
      <c r="F17" s="261">
        <v>0.177</v>
      </c>
      <c r="G17" s="260">
        <v>28.52</v>
      </c>
      <c r="H17" s="259">
        <v>4356</v>
      </c>
      <c r="I17" s="262">
        <v>245</v>
      </c>
      <c r="J17" s="260">
        <v>9.93</v>
      </c>
      <c r="K17" s="263">
        <v>1020</v>
      </c>
      <c r="L17" s="140"/>
      <c r="M17" s="141"/>
      <c r="N17" s="142"/>
    </row>
    <row r="18" spans="1:14" ht="12.75">
      <c r="A18" s="252">
        <v>1983</v>
      </c>
      <c r="B18" s="253">
        <v>2510991</v>
      </c>
      <c r="C18" s="253">
        <v>56379</v>
      </c>
      <c r="D18" s="253">
        <v>1601060</v>
      </c>
      <c r="E18" s="254">
        <v>2.25</v>
      </c>
      <c r="F18" s="255">
        <v>0.175</v>
      </c>
      <c r="G18" s="254">
        <v>28.4</v>
      </c>
      <c r="H18" s="253">
        <v>4386</v>
      </c>
      <c r="I18" s="256">
        <v>250</v>
      </c>
      <c r="J18" s="254">
        <v>9.96</v>
      </c>
      <c r="K18" s="257">
        <v>896</v>
      </c>
      <c r="L18" s="140"/>
      <c r="M18" s="141"/>
      <c r="N18" s="142"/>
    </row>
    <row r="19" spans="1:14" ht="12.75">
      <c r="A19" s="258">
        <v>1984</v>
      </c>
      <c r="B19" s="259">
        <v>2541946</v>
      </c>
      <c r="C19" s="259">
        <v>54690</v>
      </c>
      <c r="D19" s="259">
        <v>1572259</v>
      </c>
      <c r="E19" s="260">
        <v>2.15</v>
      </c>
      <c r="F19" s="261">
        <v>0.169</v>
      </c>
      <c r="G19" s="260">
        <v>28.75</v>
      </c>
      <c r="H19" s="259">
        <v>4296</v>
      </c>
      <c r="I19" s="262">
        <v>253</v>
      </c>
      <c r="J19" s="260">
        <v>9.95</v>
      </c>
      <c r="K19" s="263">
        <v>920</v>
      </c>
      <c r="L19" s="140"/>
      <c r="M19" s="141"/>
      <c r="N19" s="142"/>
    </row>
    <row r="20" spans="1:14" ht="12.75">
      <c r="A20" s="252">
        <v>1985</v>
      </c>
      <c r="B20" s="253">
        <v>2567487</v>
      </c>
      <c r="C20" s="253">
        <v>54858</v>
      </c>
      <c r="D20" s="253">
        <v>1560514</v>
      </c>
      <c r="E20" s="254">
        <v>2.14</v>
      </c>
      <c r="F20" s="255">
        <v>0.167</v>
      </c>
      <c r="G20" s="254">
        <v>28.45</v>
      </c>
      <c r="H20" s="253">
        <v>4275</v>
      </c>
      <c r="I20" s="256">
        <v>212</v>
      </c>
      <c r="J20" s="254">
        <v>8.26</v>
      </c>
      <c r="K20" s="257">
        <v>916</v>
      </c>
      <c r="L20" s="140"/>
      <c r="M20" s="141"/>
      <c r="N20" s="142"/>
    </row>
    <row r="21" spans="1:14" ht="12.75">
      <c r="A21" s="258">
        <v>1986</v>
      </c>
      <c r="B21" s="259">
        <v>2577849</v>
      </c>
      <c r="C21" s="259">
        <v>54269</v>
      </c>
      <c r="D21" s="259">
        <v>1552148</v>
      </c>
      <c r="E21" s="260">
        <v>2.11</v>
      </c>
      <c r="F21" s="261">
        <v>0.165</v>
      </c>
      <c r="G21" s="260">
        <v>28.6</v>
      </c>
      <c r="H21" s="259">
        <v>4252</v>
      </c>
      <c r="I21" s="262">
        <v>235</v>
      </c>
      <c r="J21" s="260">
        <v>9.12</v>
      </c>
      <c r="K21" s="263">
        <v>844</v>
      </c>
      <c r="L21" s="140"/>
      <c r="M21" s="141"/>
      <c r="N21" s="142"/>
    </row>
    <row r="22" spans="1:14" ht="12.75">
      <c r="A22" s="252">
        <v>1987</v>
      </c>
      <c r="B22" s="253">
        <v>2589741</v>
      </c>
      <c r="C22" s="253">
        <v>55438</v>
      </c>
      <c r="D22" s="253">
        <v>1573327</v>
      </c>
      <c r="E22" s="254">
        <v>2.14</v>
      </c>
      <c r="F22" s="255">
        <v>0.166</v>
      </c>
      <c r="G22" s="254">
        <v>28.38</v>
      </c>
      <c r="H22" s="253">
        <v>4310</v>
      </c>
      <c r="I22" s="256">
        <v>237</v>
      </c>
      <c r="J22" s="254">
        <v>9.15</v>
      </c>
      <c r="K22" s="257">
        <v>911</v>
      </c>
      <c r="L22" s="140"/>
      <c r="M22" s="141"/>
      <c r="N22" s="142"/>
    </row>
    <row r="23" spans="1:14" ht="12.75">
      <c r="A23" s="258">
        <v>1988</v>
      </c>
      <c r="B23" s="259">
        <v>2604643</v>
      </c>
      <c r="C23" s="259">
        <v>54563</v>
      </c>
      <c r="D23" s="259">
        <v>1564270</v>
      </c>
      <c r="E23" s="260">
        <v>2.09</v>
      </c>
      <c r="F23" s="261">
        <v>0.164</v>
      </c>
      <c r="G23" s="260">
        <v>28.67</v>
      </c>
      <c r="H23" s="259">
        <v>4274</v>
      </c>
      <c r="I23" s="262">
        <v>219</v>
      </c>
      <c r="J23" s="260">
        <v>8.41</v>
      </c>
      <c r="K23" s="263">
        <v>840</v>
      </c>
      <c r="L23" s="140"/>
      <c r="M23" s="141"/>
      <c r="N23" s="142"/>
    </row>
    <row r="24" spans="1:14" ht="12.75">
      <c r="A24" s="252">
        <v>1989</v>
      </c>
      <c r="B24" s="253">
        <v>2605042</v>
      </c>
      <c r="C24" s="253">
        <v>53695</v>
      </c>
      <c r="D24" s="253">
        <v>1554914</v>
      </c>
      <c r="E24" s="254">
        <v>2.06</v>
      </c>
      <c r="F24" s="255">
        <v>0.164</v>
      </c>
      <c r="G24" s="254">
        <v>28.96</v>
      </c>
      <c r="H24" s="253">
        <v>4260</v>
      </c>
      <c r="I24" s="256">
        <v>234</v>
      </c>
      <c r="J24" s="254">
        <v>8.98</v>
      </c>
      <c r="K24" s="257">
        <v>881</v>
      </c>
      <c r="L24" s="140"/>
      <c r="M24" s="141"/>
      <c r="N24" s="142"/>
    </row>
    <row r="25" spans="1:14" ht="12.75">
      <c r="A25" s="258">
        <v>1990</v>
      </c>
      <c r="B25" s="259">
        <v>2536593</v>
      </c>
      <c r="C25" s="259">
        <v>55868</v>
      </c>
      <c r="D25" s="259">
        <v>1641108</v>
      </c>
      <c r="E25" s="260">
        <v>2.2</v>
      </c>
      <c r="F25" s="261">
        <v>0.177</v>
      </c>
      <c r="G25" s="260">
        <v>29.37</v>
      </c>
      <c r="H25" s="259">
        <v>4496</v>
      </c>
      <c r="I25" s="262">
        <v>229</v>
      </c>
      <c r="J25" s="260">
        <v>9.03</v>
      </c>
      <c r="K25" s="263">
        <v>945</v>
      </c>
      <c r="L25" s="140"/>
      <c r="M25" s="141"/>
      <c r="N25" s="142"/>
    </row>
    <row r="26" spans="1:14" ht="12.75">
      <c r="A26" s="252">
        <v>1991</v>
      </c>
      <c r="B26" s="253">
        <v>2332409</v>
      </c>
      <c r="C26" s="253">
        <v>47601</v>
      </c>
      <c r="D26" s="253">
        <v>1502911</v>
      </c>
      <c r="E26" s="254">
        <v>2.04</v>
      </c>
      <c r="F26" s="255">
        <v>0.177</v>
      </c>
      <c r="G26" s="254">
        <v>31.57</v>
      </c>
      <c r="H26" s="253">
        <v>4118</v>
      </c>
      <c r="I26" s="256">
        <v>171</v>
      </c>
      <c r="J26" s="254">
        <v>7.33</v>
      </c>
      <c r="K26" s="257">
        <v>1053</v>
      </c>
      <c r="L26" s="140"/>
      <c r="M26" s="141"/>
      <c r="N26" s="142"/>
    </row>
    <row r="27" spans="1:14" ht="12.75">
      <c r="A27" s="258">
        <v>1992</v>
      </c>
      <c r="B27" s="259">
        <v>2128419</v>
      </c>
      <c r="C27" s="259">
        <v>40873</v>
      </c>
      <c r="D27" s="259">
        <v>1348455</v>
      </c>
      <c r="E27" s="260">
        <v>1.92</v>
      </c>
      <c r="F27" s="261">
        <v>0.173</v>
      </c>
      <c r="G27" s="260">
        <v>32.99</v>
      </c>
      <c r="H27" s="259">
        <v>3684</v>
      </c>
      <c r="I27" s="262">
        <v>141</v>
      </c>
      <c r="J27" s="260">
        <v>6.62</v>
      </c>
      <c r="K27" s="263">
        <v>779</v>
      </c>
      <c r="L27" s="140"/>
      <c r="M27" s="141"/>
      <c r="N27" s="142"/>
    </row>
    <row r="28" spans="1:14" ht="12.75">
      <c r="A28" s="252">
        <v>1993</v>
      </c>
      <c r="B28" s="253">
        <v>2059557</v>
      </c>
      <c r="C28" s="253">
        <v>34875</v>
      </c>
      <c r="D28" s="253">
        <v>1189759</v>
      </c>
      <c r="E28" s="254">
        <v>1.69</v>
      </c>
      <c r="F28" s="255">
        <v>0.158</v>
      </c>
      <c r="G28" s="254">
        <v>34.11</v>
      </c>
      <c r="H28" s="253">
        <v>3260</v>
      </c>
      <c r="I28" s="256">
        <v>117</v>
      </c>
      <c r="J28" s="254">
        <v>5.68</v>
      </c>
      <c r="K28" s="257">
        <v>782</v>
      </c>
      <c r="L28" s="140"/>
      <c r="M28" s="141"/>
      <c r="N28" s="142"/>
    </row>
    <row r="29" spans="1:14" ht="12.75">
      <c r="A29" s="258">
        <v>1994</v>
      </c>
      <c r="B29" s="259">
        <v>1998526</v>
      </c>
      <c r="C29" s="259">
        <v>28386</v>
      </c>
      <c r="D29" s="259">
        <v>998444</v>
      </c>
      <c r="E29" s="260">
        <v>1.42</v>
      </c>
      <c r="F29" s="261">
        <v>0.137</v>
      </c>
      <c r="G29" s="260">
        <v>35.17</v>
      </c>
      <c r="H29" s="259">
        <v>2735</v>
      </c>
      <c r="I29" s="262">
        <v>121</v>
      </c>
      <c r="J29" s="260">
        <v>6.05</v>
      </c>
      <c r="K29" s="263" t="s">
        <v>289</v>
      </c>
      <c r="L29" s="140"/>
      <c r="M29" s="141"/>
      <c r="N29" s="142"/>
    </row>
    <row r="30" spans="1:14" ht="12.75">
      <c r="A30" s="252">
        <v>1995</v>
      </c>
      <c r="B30" s="253">
        <v>2048254</v>
      </c>
      <c r="C30" s="253">
        <v>29287</v>
      </c>
      <c r="D30" s="253">
        <v>1023567</v>
      </c>
      <c r="E30" s="254">
        <v>1.43</v>
      </c>
      <c r="F30" s="255">
        <v>0.137</v>
      </c>
      <c r="G30" s="254">
        <v>34.95</v>
      </c>
      <c r="H30" s="253">
        <v>2804</v>
      </c>
      <c r="I30" s="256">
        <v>127</v>
      </c>
      <c r="J30" s="254">
        <v>6.2</v>
      </c>
      <c r="K30" s="257" t="s">
        <v>290</v>
      </c>
      <c r="L30" s="140"/>
      <c r="M30" s="141"/>
      <c r="N30" s="142"/>
    </row>
    <row r="31" spans="1:14" ht="12.75">
      <c r="A31" s="258">
        <v>1996</v>
      </c>
      <c r="B31" s="259">
        <v>2149456</v>
      </c>
      <c r="C31" s="259">
        <v>31994</v>
      </c>
      <c r="D31" s="259">
        <v>1121489</v>
      </c>
      <c r="E31" s="260">
        <v>1.49</v>
      </c>
      <c r="F31" s="261">
        <v>0.143</v>
      </c>
      <c r="G31" s="260">
        <v>35.05</v>
      </c>
      <c r="H31" s="259">
        <v>3064</v>
      </c>
      <c r="I31" s="262">
        <v>151</v>
      </c>
      <c r="J31" s="260">
        <v>7.03</v>
      </c>
      <c r="K31" s="263" t="s">
        <v>291</v>
      </c>
      <c r="L31" s="140"/>
      <c r="M31" s="141"/>
      <c r="N31" s="142"/>
    </row>
    <row r="32" spans="1:14" ht="12.75">
      <c r="A32" s="252">
        <v>1997</v>
      </c>
      <c r="B32" s="253">
        <v>2135199</v>
      </c>
      <c r="C32" s="253">
        <v>28930</v>
      </c>
      <c r="D32" s="253">
        <v>1091780</v>
      </c>
      <c r="E32" s="254">
        <v>1.35</v>
      </c>
      <c r="F32" s="255">
        <v>0.14</v>
      </c>
      <c r="G32" s="254">
        <v>37.74</v>
      </c>
      <c r="H32" s="253">
        <v>2991</v>
      </c>
      <c r="I32" s="256">
        <v>100</v>
      </c>
      <c r="J32" s="254">
        <v>4.68</v>
      </c>
      <c r="K32" s="257" t="s">
        <v>292</v>
      </c>
      <c r="L32" s="140"/>
      <c r="M32" s="141"/>
      <c r="N32" s="142"/>
    </row>
    <row r="33" spans="1:14" ht="12.75">
      <c r="A33" s="258">
        <v>1998</v>
      </c>
      <c r="B33" s="259">
        <v>2199802</v>
      </c>
      <c r="C33" s="259">
        <v>28105</v>
      </c>
      <c r="D33" s="259">
        <v>1046177</v>
      </c>
      <c r="E33" s="260">
        <v>1.28</v>
      </c>
      <c r="F33" s="261">
        <v>0.13</v>
      </c>
      <c r="G33" s="260">
        <v>37.22</v>
      </c>
      <c r="H33" s="259">
        <v>2866</v>
      </c>
      <c r="I33" s="262">
        <v>138</v>
      </c>
      <c r="J33" s="260">
        <v>6.27</v>
      </c>
      <c r="K33" s="263" t="s">
        <v>293</v>
      </c>
      <c r="L33" s="140"/>
      <c r="M33" s="141"/>
      <c r="N33" s="142"/>
    </row>
    <row r="34" spans="1:14" ht="12.75">
      <c r="A34" s="252">
        <v>1999</v>
      </c>
      <c r="B34" s="253">
        <v>2102060</v>
      </c>
      <c r="C34" s="253">
        <v>24023</v>
      </c>
      <c r="D34" s="253">
        <v>942700</v>
      </c>
      <c r="E34" s="254">
        <v>1.14</v>
      </c>
      <c r="F34" s="255">
        <v>0.123</v>
      </c>
      <c r="G34" s="254">
        <v>39.24</v>
      </c>
      <c r="H34" s="253">
        <v>2583</v>
      </c>
      <c r="I34" s="256">
        <v>115</v>
      </c>
      <c r="J34" s="254">
        <v>5.47</v>
      </c>
      <c r="K34" s="257" t="s">
        <v>294</v>
      </c>
      <c r="L34" s="140"/>
      <c r="M34" s="141"/>
      <c r="N34" s="142"/>
    </row>
    <row r="35" spans="1:14" ht="12.75">
      <c r="A35" s="258">
        <v>2000</v>
      </c>
      <c r="B35" s="259">
        <v>2057437</v>
      </c>
      <c r="C35" s="259">
        <v>22116</v>
      </c>
      <c r="D35" s="259">
        <v>855713</v>
      </c>
      <c r="E35" s="260">
        <v>1.07</v>
      </c>
      <c r="F35" s="261">
        <v>0.114</v>
      </c>
      <c r="G35" s="260">
        <v>38.69</v>
      </c>
      <c r="H35" s="259">
        <v>2344</v>
      </c>
      <c r="I35" s="262">
        <v>88</v>
      </c>
      <c r="J35" s="260">
        <v>4.28</v>
      </c>
      <c r="K35" s="263" t="s">
        <v>295</v>
      </c>
      <c r="L35" s="140"/>
      <c r="M35" s="141"/>
      <c r="N35" s="142"/>
    </row>
    <row r="36" spans="1:14" ht="12.75">
      <c r="A36" s="252">
        <v>2001</v>
      </c>
      <c r="B36" s="253">
        <v>2035316</v>
      </c>
      <c r="C36" s="253">
        <v>20889</v>
      </c>
      <c r="D36" s="253">
        <v>835945</v>
      </c>
      <c r="E36" s="254">
        <v>1.03</v>
      </c>
      <c r="F36" s="255">
        <v>0.113</v>
      </c>
      <c r="G36" s="254">
        <v>40.02</v>
      </c>
      <c r="H36" s="253">
        <v>2290</v>
      </c>
      <c r="I36" s="256">
        <v>100</v>
      </c>
      <c r="J36" s="254">
        <v>4.91</v>
      </c>
      <c r="K36" s="257" t="s">
        <v>296</v>
      </c>
      <c r="L36" s="140"/>
      <c r="M36" s="141"/>
      <c r="N36" s="142"/>
    </row>
    <row r="37" spans="1:14" ht="12.75">
      <c r="A37" s="258">
        <v>2002</v>
      </c>
      <c r="B37" s="259">
        <v>2023454</v>
      </c>
      <c r="C37" s="259">
        <v>19439</v>
      </c>
      <c r="D37" s="259">
        <v>800189</v>
      </c>
      <c r="E37" s="260">
        <v>0.96</v>
      </c>
      <c r="F37" s="261">
        <v>0.108</v>
      </c>
      <c r="G37" s="260">
        <v>41.16</v>
      </c>
      <c r="H37" s="259">
        <v>2192</v>
      </c>
      <c r="I37" s="262">
        <v>87</v>
      </c>
      <c r="J37" s="260">
        <v>4.3</v>
      </c>
      <c r="K37" s="263" t="s">
        <v>297</v>
      </c>
      <c r="L37" s="140"/>
      <c r="M37" s="141"/>
      <c r="N37" s="142"/>
    </row>
    <row r="38" spans="1:14" ht="12.75">
      <c r="A38" s="252">
        <v>2003</v>
      </c>
      <c r="B38" s="253">
        <v>2011770</v>
      </c>
      <c r="C38" s="253">
        <v>17349</v>
      </c>
      <c r="D38" s="253">
        <v>741436</v>
      </c>
      <c r="E38" s="254">
        <v>0.86</v>
      </c>
      <c r="F38" s="255">
        <v>0.101</v>
      </c>
      <c r="G38" s="254">
        <v>42.74</v>
      </c>
      <c r="H38" s="253">
        <v>2031</v>
      </c>
      <c r="I38" s="256">
        <v>94</v>
      </c>
      <c r="J38" s="254">
        <v>4.67</v>
      </c>
      <c r="K38" s="257" t="s">
        <v>298</v>
      </c>
      <c r="L38" s="140"/>
      <c r="M38" s="141"/>
      <c r="N38" s="142"/>
    </row>
    <row r="39" spans="1:14" ht="12.75">
      <c r="A39" s="258">
        <v>2004</v>
      </c>
      <c r="B39" s="259">
        <v>2019372</v>
      </c>
      <c r="C39" s="259">
        <v>13317</v>
      </c>
      <c r="D39" s="259">
        <v>589281</v>
      </c>
      <c r="E39" s="260">
        <v>0.66</v>
      </c>
      <c r="F39" s="261">
        <v>0.08</v>
      </c>
      <c r="G39" s="260">
        <v>44.25</v>
      </c>
      <c r="H39" s="259">
        <v>1610</v>
      </c>
      <c r="I39" s="262">
        <v>79</v>
      </c>
      <c r="J39" s="260">
        <v>3.91</v>
      </c>
      <c r="K39" s="263" t="s">
        <v>299</v>
      </c>
      <c r="L39" s="140"/>
      <c r="M39" s="141"/>
      <c r="N39" s="142"/>
    </row>
    <row r="40" spans="1:14" ht="12.75">
      <c r="A40" s="252">
        <v>2005</v>
      </c>
      <c r="B40" s="253">
        <v>2038874</v>
      </c>
      <c r="C40" s="253">
        <v>12958</v>
      </c>
      <c r="D40" s="253">
        <v>622068</v>
      </c>
      <c r="E40" s="254">
        <v>0.64</v>
      </c>
      <c r="F40" s="255">
        <v>0.084</v>
      </c>
      <c r="G40" s="254">
        <v>48.01</v>
      </c>
      <c r="H40" s="253">
        <v>1700</v>
      </c>
      <c r="I40" s="256">
        <v>76</v>
      </c>
      <c r="J40" s="254">
        <v>3.73</v>
      </c>
      <c r="K40" s="257" t="s">
        <v>300</v>
      </c>
      <c r="L40" s="140"/>
      <c r="M40" s="141"/>
      <c r="N40" s="142"/>
    </row>
    <row r="41" spans="1:14" ht="12.75">
      <c r="A41" s="264">
        <v>2006</v>
      </c>
      <c r="B41" s="265">
        <v>2037334</v>
      </c>
      <c r="C41" s="265">
        <v>13826</v>
      </c>
      <c r="D41" s="265">
        <v>692560</v>
      </c>
      <c r="E41" s="266">
        <v>0.68</v>
      </c>
      <c r="F41" s="267">
        <v>0.093</v>
      </c>
      <c r="G41" s="266">
        <v>50.09</v>
      </c>
      <c r="H41" s="265">
        <v>1897</v>
      </c>
      <c r="I41" s="268">
        <v>95</v>
      </c>
      <c r="J41" s="266">
        <v>4.66</v>
      </c>
      <c r="K41" s="269" t="s">
        <v>301</v>
      </c>
      <c r="L41" s="140"/>
      <c r="M41" s="141"/>
      <c r="N41" s="142"/>
    </row>
    <row r="42" spans="1:14" ht="12.75">
      <c r="A42" s="270">
        <v>2007</v>
      </c>
      <c r="B42" s="271">
        <v>2311990</v>
      </c>
      <c r="C42" s="271">
        <v>14990</v>
      </c>
      <c r="D42" s="271">
        <v>688468</v>
      </c>
      <c r="E42" s="272">
        <v>0.65</v>
      </c>
      <c r="F42" s="273">
        <v>0.082</v>
      </c>
      <c r="G42" s="272">
        <v>45.93</v>
      </c>
      <c r="H42" s="271">
        <v>1886</v>
      </c>
      <c r="I42" s="274">
        <v>85</v>
      </c>
      <c r="J42" s="272">
        <v>3.68</v>
      </c>
      <c r="K42" s="275" t="s">
        <v>302</v>
      </c>
      <c r="L42" s="140"/>
      <c r="M42" s="141"/>
      <c r="N42" s="142"/>
    </row>
    <row r="43" spans="1:14" ht="15" customHeight="1">
      <c r="A43" s="258">
        <v>2008</v>
      </c>
      <c r="B43" s="259">
        <v>1903867</v>
      </c>
      <c r="C43" s="259">
        <v>12524</v>
      </c>
      <c r="D43" s="259">
        <v>544214</v>
      </c>
      <c r="E43" s="260">
        <v>0.66</v>
      </c>
      <c r="F43" s="261">
        <v>0.078</v>
      </c>
      <c r="G43" s="260">
        <v>43.45</v>
      </c>
      <c r="H43" s="400">
        <v>1487</v>
      </c>
      <c r="I43" s="262">
        <v>80</v>
      </c>
      <c r="J43" s="260">
        <v>4.2</v>
      </c>
      <c r="K43" s="263" t="s">
        <v>303</v>
      </c>
      <c r="L43" s="140"/>
      <c r="M43" s="141"/>
      <c r="N43" s="142"/>
    </row>
    <row r="44" spans="1:14" ht="15" customHeight="1">
      <c r="A44" s="270">
        <v>2009</v>
      </c>
      <c r="B44" s="271">
        <v>2273470</v>
      </c>
      <c r="C44" s="398">
        <v>10043</v>
      </c>
      <c r="D44" s="271">
        <v>544838</v>
      </c>
      <c r="E44" s="399">
        <v>0.44</v>
      </c>
      <c r="F44" s="273">
        <v>0.06565764445165621</v>
      </c>
      <c r="G44" s="399">
        <v>54.25</v>
      </c>
      <c r="H44" s="271">
        <v>1492.7068493150684</v>
      </c>
      <c r="I44" s="274">
        <v>44</v>
      </c>
      <c r="J44" s="272">
        <v>1.9353675218938449</v>
      </c>
      <c r="K44" s="275" t="s">
        <v>304</v>
      </c>
      <c r="L44" s="140"/>
      <c r="M44" s="141"/>
      <c r="N44" s="142"/>
    </row>
    <row r="45" spans="1:14" s="143" customFormat="1" ht="17.25" customHeight="1">
      <c r="A45" s="258">
        <v>2010</v>
      </c>
      <c r="B45" s="276">
        <v>2301146</v>
      </c>
      <c r="C45" s="276">
        <v>9802</v>
      </c>
      <c r="D45" s="276">
        <v>528579</v>
      </c>
      <c r="E45" s="277">
        <v>0.42596167300988297</v>
      </c>
      <c r="F45" s="278">
        <v>0.06293219308273428</v>
      </c>
      <c r="G45" s="279">
        <v>53.925627422974905</v>
      </c>
      <c r="H45" s="401">
        <v>1440</v>
      </c>
      <c r="I45" s="276">
        <v>48</v>
      </c>
      <c r="J45" s="279">
        <v>2.0859171908257887</v>
      </c>
      <c r="K45" s="280" t="s">
        <v>305</v>
      </c>
      <c r="M45" s="141"/>
      <c r="N45" s="142"/>
    </row>
    <row r="46" spans="1:14" s="143" customFormat="1" ht="17.25" customHeight="1">
      <c r="A46" s="281">
        <v>2011</v>
      </c>
      <c r="B46" s="282">
        <v>2341720</v>
      </c>
      <c r="C46" s="282">
        <v>9442</v>
      </c>
      <c r="D46" s="282">
        <v>529398</v>
      </c>
      <c r="E46" s="283">
        <v>0.4032078984677929</v>
      </c>
      <c r="F46" s="284">
        <v>0.06193761335480138</v>
      </c>
      <c r="G46" s="283">
        <v>56.06841770811269</v>
      </c>
      <c r="H46" s="282">
        <v>1450.4054794520548</v>
      </c>
      <c r="I46" s="285">
        <v>40</v>
      </c>
      <c r="J46" s="283">
        <v>1.7081461489845071</v>
      </c>
      <c r="K46" s="286" t="s">
        <v>306</v>
      </c>
      <c r="M46" s="141"/>
      <c r="N46" s="142"/>
    </row>
    <row r="47" spans="1:14" s="143" customFormat="1" ht="17.25" customHeight="1">
      <c r="A47" s="287">
        <v>2012</v>
      </c>
      <c r="B47" s="288">
        <v>2296589</v>
      </c>
      <c r="C47" s="288">
        <v>8767</v>
      </c>
      <c r="D47" s="288">
        <v>527188</v>
      </c>
      <c r="E47" s="289">
        <v>0.3817400501352223</v>
      </c>
      <c r="F47" s="290">
        <v>0.06289112614105122</v>
      </c>
      <c r="G47" s="291">
        <v>60.133226873502906</v>
      </c>
      <c r="H47" s="288">
        <v>1444.3506849315067</v>
      </c>
      <c r="I47" s="288">
        <v>52</v>
      </c>
      <c r="J47" s="291">
        <v>2.2642275130639398</v>
      </c>
      <c r="K47" s="292" t="s">
        <v>307</v>
      </c>
      <c r="M47" s="141"/>
      <c r="N47" s="142"/>
    </row>
    <row r="48" spans="1:14" ht="17.25" customHeight="1">
      <c r="A48" s="281">
        <v>2013</v>
      </c>
      <c r="B48" s="282">
        <v>2496319.344999999</v>
      </c>
      <c r="C48" s="282">
        <v>8577</v>
      </c>
      <c r="D48" s="282">
        <v>534395</v>
      </c>
      <c r="E48" s="283">
        <v>0.34358584838832</v>
      </c>
      <c r="F48" s="284">
        <v>0.05865018405371367</v>
      </c>
      <c r="G48" s="283">
        <v>62.3055847032762</v>
      </c>
      <c r="H48" s="282">
        <v>1464.0958904109589</v>
      </c>
      <c r="I48" s="285">
        <v>52</v>
      </c>
      <c r="J48" s="283">
        <v>2.0830668201227285</v>
      </c>
      <c r="K48" s="286" t="s">
        <v>338</v>
      </c>
      <c r="M48" s="141"/>
      <c r="N48" s="142"/>
    </row>
    <row r="49" spans="1:11" ht="13.5" thickBot="1">
      <c r="A49" s="293">
        <v>2014</v>
      </c>
      <c r="B49" s="294">
        <v>2592523</v>
      </c>
      <c r="C49" s="294">
        <v>8240</v>
      </c>
      <c r="D49" s="294">
        <v>490307</v>
      </c>
      <c r="E49" s="295">
        <v>0.32</v>
      </c>
      <c r="F49" s="296">
        <v>0.052</v>
      </c>
      <c r="G49" s="297">
        <v>59.5</v>
      </c>
      <c r="H49" s="294">
        <v>1343</v>
      </c>
      <c r="I49" s="294">
        <v>39</v>
      </c>
      <c r="J49" s="297">
        <v>1.5043260946961705</v>
      </c>
      <c r="K49" s="402" t="s">
        <v>306</v>
      </c>
    </row>
    <row r="50" spans="1:11" ht="12.75" customHeight="1">
      <c r="A50" s="388" t="s">
        <v>339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</row>
    <row r="51" spans="1:11" ht="12.7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</row>
    <row r="52" spans="1:1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</row>
    <row r="60" ht="12.75">
      <c r="K60" s="137"/>
    </row>
    <row r="62" spans="1:12" ht="12.75">
      <c r="A62" s="300"/>
      <c r="B62" s="300"/>
      <c r="C62" s="301"/>
      <c r="D62" s="300"/>
      <c r="E62" s="300"/>
      <c r="F62" s="300"/>
      <c r="G62" s="300"/>
      <c r="H62" s="300"/>
      <c r="I62" s="300"/>
      <c r="J62" s="300"/>
      <c r="K62" s="300"/>
      <c r="L62" s="299"/>
    </row>
    <row r="63" spans="1:12" ht="15" customHeight="1">
      <c r="A63" s="300"/>
      <c r="B63" s="302"/>
      <c r="C63" s="302"/>
      <c r="D63" s="302"/>
      <c r="E63" s="303"/>
      <c r="F63" s="304"/>
      <c r="G63" s="303"/>
      <c r="H63" s="302"/>
      <c r="I63" s="305"/>
      <c r="J63" s="303"/>
      <c r="K63" s="302"/>
      <c r="L63" s="299"/>
    </row>
    <row r="64" spans="1:12" ht="12.75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</row>
    <row r="66" ht="12.75">
      <c r="A66" s="145"/>
    </row>
  </sheetData>
  <sheetProtection/>
  <mergeCells count="3">
    <mergeCell ref="A1:K1"/>
    <mergeCell ref="A2:K2"/>
    <mergeCell ref="A50:K50"/>
  </mergeCells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421875" style="147" customWidth="1"/>
    <col min="2" max="2" width="19.421875" style="147" customWidth="1"/>
    <col min="3" max="3" width="6.57421875" style="147" customWidth="1"/>
    <col min="4" max="6" width="6.7109375" style="147" bestFit="1" customWidth="1"/>
    <col min="7" max="13" width="5.7109375" style="147" customWidth="1"/>
    <col min="14" max="21" width="5.57421875" style="147" bestFit="1" customWidth="1"/>
    <col min="22" max="24" width="5.57421875" style="147" customWidth="1"/>
    <col min="25" max="16384" width="9.140625" style="147" customWidth="1"/>
  </cols>
  <sheetData>
    <row r="1" spans="1:24" ht="12.75">
      <c r="A1" s="384" t="s">
        <v>56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</row>
    <row r="2" spans="1:24" ht="32.25" customHeight="1" thickBot="1">
      <c r="A2" s="391" t="s">
        <v>330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</row>
    <row r="3" spans="1:24" ht="20.25" customHeight="1">
      <c r="A3" s="392" t="s">
        <v>0</v>
      </c>
      <c r="B3" s="394" t="s">
        <v>57</v>
      </c>
      <c r="C3" s="389" t="s">
        <v>58</v>
      </c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389" t="s">
        <v>59</v>
      </c>
      <c r="O3" s="389"/>
      <c r="P3" s="389"/>
      <c r="Q3" s="389"/>
      <c r="R3" s="389"/>
      <c r="S3" s="389"/>
      <c r="T3" s="389"/>
      <c r="U3" s="389"/>
      <c r="V3" s="389"/>
      <c r="W3" s="389"/>
      <c r="X3" s="390"/>
    </row>
    <row r="4" spans="1:24" ht="66" customHeight="1" thickBot="1">
      <c r="A4" s="393"/>
      <c r="B4" s="395"/>
      <c r="C4" s="186">
        <v>2004</v>
      </c>
      <c r="D4" s="186">
        <v>2005</v>
      </c>
      <c r="E4" s="186">
        <v>2006</v>
      </c>
      <c r="F4" s="186">
        <v>2007</v>
      </c>
      <c r="G4" s="186">
        <v>2008</v>
      </c>
      <c r="H4" s="186">
        <v>2009</v>
      </c>
      <c r="I4" s="186">
        <v>2010</v>
      </c>
      <c r="J4" s="22">
        <v>2011</v>
      </c>
      <c r="K4" s="186">
        <v>2012</v>
      </c>
      <c r="L4" s="22">
        <v>2013</v>
      </c>
      <c r="M4" s="185">
        <v>2014</v>
      </c>
      <c r="N4" s="186">
        <v>2004</v>
      </c>
      <c r="O4" s="186">
        <v>2005</v>
      </c>
      <c r="P4" s="186">
        <v>2006</v>
      </c>
      <c r="Q4" s="186">
        <v>2007</v>
      </c>
      <c r="R4" s="186">
        <v>2008</v>
      </c>
      <c r="S4" s="186">
        <v>2009</v>
      </c>
      <c r="T4" s="186">
        <v>2010</v>
      </c>
      <c r="U4" s="22">
        <v>2011</v>
      </c>
      <c r="V4" s="186">
        <v>2012</v>
      </c>
      <c r="W4" s="22">
        <v>2013</v>
      </c>
      <c r="X4" s="185">
        <v>2014</v>
      </c>
    </row>
    <row r="5" spans="1:24" ht="28.5" customHeight="1" thickTop="1">
      <c r="A5" s="16" t="s">
        <v>2</v>
      </c>
      <c r="B5" s="148" t="s">
        <v>3</v>
      </c>
      <c r="C5" s="210">
        <v>22</v>
      </c>
      <c r="D5" s="210">
        <v>24</v>
      </c>
      <c r="E5" s="210">
        <v>17</v>
      </c>
      <c r="F5" s="210">
        <v>14</v>
      </c>
      <c r="G5" s="210">
        <v>15</v>
      </c>
      <c r="H5" s="210">
        <v>13</v>
      </c>
      <c r="I5" s="210">
        <v>19</v>
      </c>
      <c r="J5" s="210">
        <v>16</v>
      </c>
      <c r="K5" s="210">
        <v>6</v>
      </c>
      <c r="L5" s="211">
        <v>10</v>
      </c>
      <c r="M5" s="212">
        <v>5</v>
      </c>
      <c r="N5" s="149">
        <f aca="true" t="shared" si="0" ref="N5:N15">100/$C$16*C5</f>
        <v>4.029304029304029</v>
      </c>
      <c r="O5" s="149">
        <f aca="true" t="shared" si="1" ref="O5:O15">100/$D$16*D5</f>
        <v>5.263157894736842</v>
      </c>
      <c r="P5" s="149">
        <f aca="true" t="shared" si="2" ref="P5:P15">100/$E$16*E5</f>
        <v>3.586497890295359</v>
      </c>
      <c r="Q5" s="149">
        <f aca="true" t="shared" si="3" ref="Q5:Q15">100/$F$16*F5</f>
        <v>2.8747433264887063</v>
      </c>
      <c r="R5" s="149">
        <f aca="true" t="shared" si="4" ref="R5:R15">100/$G$16*G5</f>
        <v>3.807106598984771</v>
      </c>
      <c r="S5" s="149">
        <f aca="true" t="shared" si="5" ref="S5:S15">100/$H$16*H5</f>
        <v>3.324808184143223</v>
      </c>
      <c r="T5" s="149">
        <f aca="true" t="shared" si="6" ref="T5:T15">100/$I$16*I5</f>
        <v>6.375838926174497</v>
      </c>
      <c r="U5" s="149">
        <f aca="true" t="shared" si="7" ref="U5:U15">100/$J$16*J5</f>
        <v>5.839416058394161</v>
      </c>
      <c r="V5" s="149">
        <f aca="true" t="shared" si="8" ref="V5:V15">100/$K$16*K5</f>
        <v>2.1818181818181817</v>
      </c>
      <c r="W5" s="149">
        <f aca="true" t="shared" si="9" ref="W5:W15">100/$L$16*L5</f>
        <v>4.048582995951417</v>
      </c>
      <c r="X5" s="150">
        <f aca="true" t="shared" si="10" ref="X5:X15">100/$M$16*M5</f>
        <v>2.2727272727272725</v>
      </c>
    </row>
    <row r="6" spans="1:24" ht="38.25">
      <c r="A6" s="17" t="s">
        <v>4</v>
      </c>
      <c r="B6" s="18" t="s">
        <v>5</v>
      </c>
      <c r="C6" s="151">
        <v>11</v>
      </c>
      <c r="D6" s="151">
        <v>13</v>
      </c>
      <c r="E6" s="151">
        <v>13</v>
      </c>
      <c r="F6" s="151">
        <v>12</v>
      </c>
      <c r="G6" s="151">
        <v>11</v>
      </c>
      <c r="H6" s="151">
        <v>13</v>
      </c>
      <c r="I6" s="151">
        <v>17</v>
      </c>
      <c r="J6" s="152">
        <v>11</v>
      </c>
      <c r="K6" s="151">
        <v>7</v>
      </c>
      <c r="L6" s="152">
        <v>9</v>
      </c>
      <c r="M6" s="213">
        <v>5</v>
      </c>
      <c r="N6" s="153">
        <f t="shared" si="0"/>
        <v>2.0146520146520146</v>
      </c>
      <c r="O6" s="153">
        <f t="shared" si="1"/>
        <v>2.850877192982456</v>
      </c>
      <c r="P6" s="153">
        <f t="shared" si="2"/>
        <v>2.7426160337552745</v>
      </c>
      <c r="Q6" s="153">
        <f t="shared" si="3"/>
        <v>2.4640657084188913</v>
      </c>
      <c r="R6" s="153">
        <f t="shared" si="4"/>
        <v>2.791878172588832</v>
      </c>
      <c r="S6" s="153">
        <f t="shared" si="5"/>
        <v>3.324808184143223</v>
      </c>
      <c r="T6" s="153">
        <f t="shared" si="6"/>
        <v>5.704697986577181</v>
      </c>
      <c r="U6" s="153">
        <f t="shared" si="7"/>
        <v>4.014598540145985</v>
      </c>
      <c r="V6" s="153">
        <f t="shared" si="8"/>
        <v>2.5454545454545454</v>
      </c>
      <c r="W6" s="153">
        <f t="shared" si="9"/>
        <v>3.643724696356275</v>
      </c>
      <c r="X6" s="154">
        <f t="shared" si="10"/>
        <v>2.2727272727272725</v>
      </c>
    </row>
    <row r="7" spans="1:24" ht="24.75" customHeight="1">
      <c r="A7" s="17" t="s">
        <v>6</v>
      </c>
      <c r="B7" s="18" t="s">
        <v>7</v>
      </c>
      <c r="C7" s="151">
        <v>9</v>
      </c>
      <c r="D7" s="151">
        <v>15</v>
      </c>
      <c r="E7" s="151">
        <v>11</v>
      </c>
      <c r="F7" s="151">
        <v>16</v>
      </c>
      <c r="G7" s="151">
        <v>18</v>
      </c>
      <c r="H7" s="151">
        <v>9</v>
      </c>
      <c r="I7" s="151">
        <v>16</v>
      </c>
      <c r="J7" s="152">
        <v>11</v>
      </c>
      <c r="K7" s="151">
        <v>11</v>
      </c>
      <c r="L7" s="152">
        <v>5</v>
      </c>
      <c r="M7" s="213">
        <v>5</v>
      </c>
      <c r="N7" s="153">
        <f t="shared" si="0"/>
        <v>1.6483516483516483</v>
      </c>
      <c r="O7" s="153">
        <f t="shared" si="1"/>
        <v>3.289473684210526</v>
      </c>
      <c r="P7" s="153">
        <f t="shared" si="2"/>
        <v>2.320675105485232</v>
      </c>
      <c r="Q7" s="153">
        <f t="shared" si="3"/>
        <v>3.2854209445585214</v>
      </c>
      <c r="R7" s="153">
        <f t="shared" si="4"/>
        <v>4.568527918781726</v>
      </c>
      <c r="S7" s="153">
        <f t="shared" si="5"/>
        <v>2.3017902813299234</v>
      </c>
      <c r="T7" s="153">
        <f t="shared" si="6"/>
        <v>5.369127516778524</v>
      </c>
      <c r="U7" s="153">
        <f t="shared" si="7"/>
        <v>4.014598540145985</v>
      </c>
      <c r="V7" s="153">
        <f t="shared" si="8"/>
        <v>4</v>
      </c>
      <c r="W7" s="153">
        <f t="shared" si="9"/>
        <v>2.0242914979757085</v>
      </c>
      <c r="X7" s="154">
        <f t="shared" si="10"/>
        <v>2.2727272727272725</v>
      </c>
    </row>
    <row r="8" spans="1:24" ht="40.5" customHeight="1">
      <c r="A8" s="17" t="s">
        <v>8</v>
      </c>
      <c r="B8" s="18" t="s">
        <v>60</v>
      </c>
      <c r="C8" s="151">
        <v>115</v>
      </c>
      <c r="D8" s="151">
        <v>110</v>
      </c>
      <c r="E8" s="151">
        <v>130</v>
      </c>
      <c r="F8" s="151">
        <v>133</v>
      </c>
      <c r="G8" s="151">
        <v>124</v>
      </c>
      <c r="H8" s="151">
        <v>94</v>
      </c>
      <c r="I8" s="151">
        <v>80</v>
      </c>
      <c r="J8" s="152">
        <v>68</v>
      </c>
      <c r="K8" s="151">
        <v>60</v>
      </c>
      <c r="L8" s="152">
        <v>64</v>
      </c>
      <c r="M8" s="213">
        <v>56</v>
      </c>
      <c r="N8" s="153">
        <f t="shared" si="0"/>
        <v>21.062271062271062</v>
      </c>
      <c r="O8" s="153">
        <f t="shared" si="1"/>
        <v>24.12280701754386</v>
      </c>
      <c r="P8" s="153">
        <f t="shared" si="2"/>
        <v>27.426160337552744</v>
      </c>
      <c r="Q8" s="153">
        <f t="shared" si="3"/>
        <v>27.31006160164271</v>
      </c>
      <c r="R8" s="153">
        <f t="shared" si="4"/>
        <v>31.47208121827411</v>
      </c>
      <c r="S8" s="153">
        <f t="shared" si="5"/>
        <v>24.040920716112534</v>
      </c>
      <c r="T8" s="153">
        <f t="shared" si="6"/>
        <v>26.845637583892618</v>
      </c>
      <c r="U8" s="153">
        <f t="shared" si="7"/>
        <v>24.817518248175183</v>
      </c>
      <c r="V8" s="153">
        <f t="shared" si="8"/>
        <v>21.81818181818182</v>
      </c>
      <c r="W8" s="153">
        <f t="shared" si="9"/>
        <v>25.910931174089068</v>
      </c>
      <c r="X8" s="154">
        <f t="shared" si="10"/>
        <v>25.454545454545453</v>
      </c>
    </row>
    <row r="9" spans="1:24" ht="25.5">
      <c r="A9" s="17" t="s">
        <v>10</v>
      </c>
      <c r="B9" s="18" t="s">
        <v>11</v>
      </c>
      <c r="C9" s="151">
        <v>289</v>
      </c>
      <c r="D9" s="151">
        <v>228</v>
      </c>
      <c r="E9" s="151">
        <v>249</v>
      </c>
      <c r="F9" s="151">
        <v>245</v>
      </c>
      <c r="G9" s="151">
        <v>194</v>
      </c>
      <c r="H9" s="151">
        <v>194</v>
      </c>
      <c r="I9" s="151">
        <v>141</v>
      </c>
      <c r="J9" s="152">
        <v>140</v>
      </c>
      <c r="K9" s="151">
        <v>160</v>
      </c>
      <c r="L9" s="152">
        <v>137</v>
      </c>
      <c r="M9" s="213">
        <v>130</v>
      </c>
      <c r="N9" s="153">
        <f t="shared" si="0"/>
        <v>52.93040293040293</v>
      </c>
      <c r="O9" s="153">
        <f t="shared" si="1"/>
        <v>50</v>
      </c>
      <c r="P9" s="153">
        <f t="shared" si="2"/>
        <v>52.53164556962025</v>
      </c>
      <c r="Q9" s="153">
        <f t="shared" si="3"/>
        <v>50.30800821355236</v>
      </c>
      <c r="R9" s="153">
        <f t="shared" si="4"/>
        <v>49.23857868020304</v>
      </c>
      <c r="S9" s="153">
        <f t="shared" si="5"/>
        <v>49.61636828644502</v>
      </c>
      <c r="T9" s="153">
        <f t="shared" si="6"/>
        <v>47.31543624161074</v>
      </c>
      <c r="U9" s="153">
        <f t="shared" si="7"/>
        <v>51.09489051094891</v>
      </c>
      <c r="V9" s="153">
        <f t="shared" si="8"/>
        <v>58.18181818181819</v>
      </c>
      <c r="W9" s="153">
        <f t="shared" si="9"/>
        <v>55.46558704453441</v>
      </c>
      <c r="X9" s="154">
        <f t="shared" si="10"/>
        <v>59.090909090909086</v>
      </c>
    </row>
    <row r="10" spans="1:24" ht="38.25">
      <c r="A10" s="17" t="s">
        <v>12</v>
      </c>
      <c r="B10" s="18" t="s">
        <v>13</v>
      </c>
      <c r="C10" s="151">
        <v>66</v>
      </c>
      <c r="D10" s="151">
        <v>33</v>
      </c>
      <c r="E10" s="151">
        <v>21</v>
      </c>
      <c r="F10" s="151">
        <v>32</v>
      </c>
      <c r="G10" s="151">
        <v>16</v>
      </c>
      <c r="H10" s="151">
        <v>20</v>
      </c>
      <c r="I10" s="151">
        <v>9</v>
      </c>
      <c r="J10" s="152">
        <v>18</v>
      </c>
      <c r="K10" s="151">
        <v>11</v>
      </c>
      <c r="L10" s="152">
        <v>8</v>
      </c>
      <c r="M10" s="213">
        <v>10</v>
      </c>
      <c r="N10" s="153">
        <f t="shared" si="0"/>
        <v>12.087912087912088</v>
      </c>
      <c r="O10" s="153">
        <f t="shared" si="1"/>
        <v>7.2368421052631575</v>
      </c>
      <c r="P10" s="153">
        <f t="shared" si="2"/>
        <v>4.4303797468354436</v>
      </c>
      <c r="Q10" s="153">
        <f t="shared" si="3"/>
        <v>6.570841889117043</v>
      </c>
      <c r="R10" s="153">
        <f t="shared" si="4"/>
        <v>4.060913705583756</v>
      </c>
      <c r="S10" s="153">
        <f t="shared" si="5"/>
        <v>5.115089514066496</v>
      </c>
      <c r="T10" s="153">
        <f t="shared" si="6"/>
        <v>3.0201342281879198</v>
      </c>
      <c r="U10" s="153">
        <f t="shared" si="7"/>
        <v>6.569343065693431</v>
      </c>
      <c r="V10" s="153">
        <f t="shared" si="8"/>
        <v>4</v>
      </c>
      <c r="W10" s="153">
        <f t="shared" si="9"/>
        <v>3.2388663967611335</v>
      </c>
      <c r="X10" s="154">
        <f t="shared" si="10"/>
        <v>4.545454545454545</v>
      </c>
    </row>
    <row r="11" spans="1:24" ht="51">
      <c r="A11" s="17" t="s">
        <v>14</v>
      </c>
      <c r="B11" s="18" t="s">
        <v>15</v>
      </c>
      <c r="C11" s="151">
        <v>14</v>
      </c>
      <c r="D11" s="151">
        <v>5</v>
      </c>
      <c r="E11" s="151">
        <v>4</v>
      </c>
      <c r="F11" s="151">
        <v>9</v>
      </c>
      <c r="G11" s="151">
        <v>2</v>
      </c>
      <c r="H11" s="151">
        <v>30</v>
      </c>
      <c r="I11" s="151">
        <v>3</v>
      </c>
      <c r="J11" s="152">
        <v>1</v>
      </c>
      <c r="K11" s="151">
        <v>7</v>
      </c>
      <c r="L11" s="152">
        <v>3</v>
      </c>
      <c r="M11" s="213">
        <v>4</v>
      </c>
      <c r="N11" s="153">
        <f t="shared" si="0"/>
        <v>2.564102564102564</v>
      </c>
      <c r="O11" s="153">
        <f t="shared" si="1"/>
        <v>1.0964912280701753</v>
      </c>
      <c r="P11" s="153">
        <f t="shared" si="2"/>
        <v>0.8438818565400844</v>
      </c>
      <c r="Q11" s="153">
        <f t="shared" si="3"/>
        <v>1.8480492813141682</v>
      </c>
      <c r="R11" s="153">
        <f t="shared" si="4"/>
        <v>0.5076142131979695</v>
      </c>
      <c r="S11" s="153">
        <f t="shared" si="5"/>
        <v>7.672634271099745</v>
      </c>
      <c r="T11" s="153">
        <f t="shared" si="6"/>
        <v>1.0067114093959733</v>
      </c>
      <c r="U11" s="153">
        <f t="shared" si="7"/>
        <v>0.36496350364963503</v>
      </c>
      <c r="V11" s="153">
        <f t="shared" si="8"/>
        <v>2.5454545454545454</v>
      </c>
      <c r="W11" s="153">
        <f t="shared" si="9"/>
        <v>1.214574898785425</v>
      </c>
      <c r="X11" s="154">
        <f t="shared" si="10"/>
        <v>1.8181818181818181</v>
      </c>
    </row>
    <row r="12" spans="1:24" ht="27.75" customHeight="1">
      <c r="A12" s="17" t="s">
        <v>16</v>
      </c>
      <c r="B12" s="18" t="s">
        <v>17</v>
      </c>
      <c r="C12" s="151">
        <v>5</v>
      </c>
      <c r="D12" s="151">
        <v>2</v>
      </c>
      <c r="E12" s="151">
        <v>1</v>
      </c>
      <c r="F12" s="151">
        <v>3</v>
      </c>
      <c r="G12" s="151">
        <v>3</v>
      </c>
      <c r="H12" s="151">
        <v>0</v>
      </c>
      <c r="I12" s="151">
        <v>3</v>
      </c>
      <c r="J12" s="152">
        <v>1</v>
      </c>
      <c r="K12" s="151">
        <v>1</v>
      </c>
      <c r="L12" s="152">
        <v>3</v>
      </c>
      <c r="M12" s="243">
        <v>0</v>
      </c>
      <c r="N12" s="153">
        <f t="shared" si="0"/>
        <v>0.9157509157509157</v>
      </c>
      <c r="O12" s="153">
        <f t="shared" si="1"/>
        <v>0.43859649122807015</v>
      </c>
      <c r="P12" s="153">
        <f t="shared" si="2"/>
        <v>0.2109704641350211</v>
      </c>
      <c r="Q12" s="153">
        <f t="shared" si="3"/>
        <v>0.6160164271047228</v>
      </c>
      <c r="R12" s="153">
        <f t="shared" si="4"/>
        <v>0.7614213197969543</v>
      </c>
      <c r="S12" s="153">
        <f t="shared" si="5"/>
        <v>0</v>
      </c>
      <c r="T12" s="153">
        <f t="shared" si="6"/>
        <v>1.0067114093959733</v>
      </c>
      <c r="U12" s="153">
        <f t="shared" si="7"/>
        <v>0.36496350364963503</v>
      </c>
      <c r="V12" s="153">
        <f t="shared" si="8"/>
        <v>0.36363636363636365</v>
      </c>
      <c r="W12" s="153">
        <f t="shared" si="9"/>
        <v>1.214574898785425</v>
      </c>
      <c r="X12" s="154">
        <f t="shared" si="10"/>
        <v>0</v>
      </c>
    </row>
    <row r="13" spans="1:24" ht="17.25" customHeight="1">
      <c r="A13" s="17" t="s">
        <v>18</v>
      </c>
      <c r="B13" s="18" t="s">
        <v>19</v>
      </c>
      <c r="C13" s="151">
        <v>1</v>
      </c>
      <c r="D13" s="151">
        <v>1</v>
      </c>
      <c r="E13" s="151"/>
      <c r="F13" s="151">
        <v>1</v>
      </c>
      <c r="G13" s="151">
        <v>3</v>
      </c>
      <c r="H13" s="151">
        <v>0</v>
      </c>
      <c r="I13" s="151">
        <v>0</v>
      </c>
      <c r="J13" s="152">
        <v>1</v>
      </c>
      <c r="K13" s="151">
        <v>2</v>
      </c>
      <c r="L13" s="152">
        <v>1</v>
      </c>
      <c r="M13" s="213">
        <v>0</v>
      </c>
      <c r="N13" s="153">
        <f t="shared" si="0"/>
        <v>0.18315018315018314</v>
      </c>
      <c r="O13" s="153">
        <f t="shared" si="1"/>
        <v>0.21929824561403508</v>
      </c>
      <c r="P13" s="153">
        <f t="shared" si="2"/>
        <v>0</v>
      </c>
      <c r="Q13" s="153">
        <f t="shared" si="3"/>
        <v>0.2053388090349076</v>
      </c>
      <c r="R13" s="153">
        <f t="shared" si="4"/>
        <v>0.7614213197969543</v>
      </c>
      <c r="S13" s="153">
        <f t="shared" si="5"/>
        <v>0</v>
      </c>
      <c r="T13" s="153">
        <f t="shared" si="6"/>
        <v>0</v>
      </c>
      <c r="U13" s="153">
        <f t="shared" si="7"/>
        <v>0.36496350364963503</v>
      </c>
      <c r="V13" s="153">
        <f t="shared" si="8"/>
        <v>0.7272727272727273</v>
      </c>
      <c r="W13" s="153">
        <f t="shared" si="9"/>
        <v>0.4048582995951417</v>
      </c>
      <c r="X13" s="154">
        <f t="shared" si="10"/>
        <v>0</v>
      </c>
    </row>
    <row r="14" spans="1:24" ht="25.5">
      <c r="A14" s="17" t="s">
        <v>20</v>
      </c>
      <c r="B14" s="18" t="s">
        <v>21</v>
      </c>
      <c r="C14" s="151">
        <v>2</v>
      </c>
      <c r="D14" s="151">
        <v>3</v>
      </c>
      <c r="E14" s="151"/>
      <c r="F14" s="151">
        <v>1</v>
      </c>
      <c r="G14" s="151">
        <v>0</v>
      </c>
      <c r="H14" s="151">
        <v>1</v>
      </c>
      <c r="I14" s="151">
        <v>0</v>
      </c>
      <c r="J14" s="152">
        <v>0</v>
      </c>
      <c r="K14" s="151">
        <v>1</v>
      </c>
      <c r="L14" s="152">
        <v>2</v>
      </c>
      <c r="M14" s="213">
        <v>2</v>
      </c>
      <c r="N14" s="153">
        <f t="shared" si="0"/>
        <v>0.3663003663003663</v>
      </c>
      <c r="O14" s="153">
        <f t="shared" si="1"/>
        <v>0.6578947368421052</v>
      </c>
      <c r="P14" s="153">
        <f t="shared" si="2"/>
        <v>0</v>
      </c>
      <c r="Q14" s="153">
        <f t="shared" si="3"/>
        <v>0.2053388090349076</v>
      </c>
      <c r="R14" s="153">
        <f t="shared" si="4"/>
        <v>0</v>
      </c>
      <c r="S14" s="153">
        <f t="shared" si="5"/>
        <v>0.2557544757033248</v>
      </c>
      <c r="T14" s="153">
        <f t="shared" si="6"/>
        <v>0</v>
      </c>
      <c r="U14" s="153">
        <f t="shared" si="7"/>
        <v>0</v>
      </c>
      <c r="V14" s="153">
        <f t="shared" si="8"/>
        <v>0.36363636363636365</v>
      </c>
      <c r="W14" s="153">
        <f t="shared" si="9"/>
        <v>0.8097165991902834</v>
      </c>
      <c r="X14" s="154">
        <f t="shared" si="10"/>
        <v>0.9090909090909091</v>
      </c>
    </row>
    <row r="15" spans="1:24" ht="17.25" customHeight="1" thickBot="1">
      <c r="A15" s="19" t="s">
        <v>22</v>
      </c>
      <c r="B15" s="20" t="s">
        <v>23</v>
      </c>
      <c r="C15" s="155">
        <v>12</v>
      </c>
      <c r="D15" s="155">
        <v>22</v>
      </c>
      <c r="E15" s="155">
        <v>28</v>
      </c>
      <c r="F15" s="155">
        <v>21</v>
      </c>
      <c r="G15" s="155">
        <v>8</v>
      </c>
      <c r="H15" s="155">
        <v>17</v>
      </c>
      <c r="I15" s="155">
        <v>10</v>
      </c>
      <c r="J15" s="156">
        <v>7</v>
      </c>
      <c r="K15" s="155">
        <v>9</v>
      </c>
      <c r="L15" s="156">
        <v>5</v>
      </c>
      <c r="M15" s="214">
        <v>3</v>
      </c>
      <c r="N15" s="157">
        <f t="shared" si="0"/>
        <v>2.1978021978021975</v>
      </c>
      <c r="O15" s="157">
        <f t="shared" si="1"/>
        <v>4.824561403508771</v>
      </c>
      <c r="P15" s="157">
        <f t="shared" si="2"/>
        <v>5.9071729957805905</v>
      </c>
      <c r="Q15" s="157">
        <f t="shared" si="3"/>
        <v>4.312114989733059</v>
      </c>
      <c r="R15" s="157">
        <f t="shared" si="4"/>
        <v>2.030456852791878</v>
      </c>
      <c r="S15" s="157">
        <f t="shared" si="5"/>
        <v>4.347826086956522</v>
      </c>
      <c r="T15" s="157">
        <f t="shared" si="6"/>
        <v>3.3557046979865772</v>
      </c>
      <c r="U15" s="157">
        <f t="shared" si="7"/>
        <v>2.554744525547445</v>
      </c>
      <c r="V15" s="157">
        <f t="shared" si="8"/>
        <v>3.272727272727273</v>
      </c>
      <c r="W15" s="157">
        <f t="shared" si="9"/>
        <v>2.0242914979757085</v>
      </c>
      <c r="X15" s="158">
        <f t="shared" si="10"/>
        <v>1.3636363636363635</v>
      </c>
    </row>
    <row r="16" spans="1:24" ht="20.25" customHeight="1" thickBot="1" thickTop="1">
      <c r="A16" s="122"/>
      <c r="B16" s="159" t="s">
        <v>24</v>
      </c>
      <c r="C16" s="126">
        <f>SUM(C5:C15)</f>
        <v>546</v>
      </c>
      <c r="D16" s="126">
        <f aca="true" t="shared" si="11" ref="D16:M16">SUM(D5:D15)</f>
        <v>456</v>
      </c>
      <c r="E16" s="126">
        <f t="shared" si="11"/>
        <v>474</v>
      </c>
      <c r="F16" s="126">
        <f t="shared" si="11"/>
        <v>487</v>
      </c>
      <c r="G16" s="126">
        <f t="shared" si="11"/>
        <v>394</v>
      </c>
      <c r="H16" s="126">
        <f t="shared" si="11"/>
        <v>391</v>
      </c>
      <c r="I16" s="126">
        <f t="shared" si="11"/>
        <v>298</v>
      </c>
      <c r="J16" s="126">
        <f t="shared" si="11"/>
        <v>274</v>
      </c>
      <c r="K16" s="126">
        <f t="shared" si="11"/>
        <v>275</v>
      </c>
      <c r="L16" s="126">
        <f t="shared" si="11"/>
        <v>247</v>
      </c>
      <c r="M16" s="127">
        <f t="shared" si="11"/>
        <v>220</v>
      </c>
      <c r="N16" s="135">
        <f>SUM(N5:N15)</f>
        <v>100.00000000000001</v>
      </c>
      <c r="O16" s="135">
        <f aca="true" t="shared" si="12" ref="O16:X16">SUM(O5:O15)</f>
        <v>100.00000000000001</v>
      </c>
      <c r="P16" s="135">
        <f t="shared" si="12"/>
        <v>99.99999999999999</v>
      </c>
      <c r="Q16" s="135">
        <f t="shared" si="12"/>
        <v>100.00000000000003</v>
      </c>
      <c r="R16" s="135">
        <f t="shared" si="12"/>
        <v>99.99999999999999</v>
      </c>
      <c r="S16" s="135">
        <f t="shared" si="12"/>
        <v>100</v>
      </c>
      <c r="T16" s="135">
        <f t="shared" si="12"/>
        <v>100.00000000000001</v>
      </c>
      <c r="U16" s="135">
        <f t="shared" si="12"/>
        <v>100.00000000000001</v>
      </c>
      <c r="V16" s="135">
        <f t="shared" si="12"/>
        <v>100</v>
      </c>
      <c r="W16" s="135">
        <f t="shared" si="12"/>
        <v>100.00000000000001</v>
      </c>
      <c r="X16" s="136">
        <f t="shared" si="12"/>
        <v>99.99999999999999</v>
      </c>
    </row>
    <row r="18" ht="13.5">
      <c r="A18" s="160" t="s">
        <v>312</v>
      </c>
    </row>
    <row r="23" ht="12.75">
      <c r="O23" s="161"/>
    </row>
  </sheetData>
  <sheetProtection/>
  <mergeCells count="6">
    <mergeCell ref="C3:M3"/>
    <mergeCell ref="N3:X3"/>
    <mergeCell ref="A1:X1"/>
    <mergeCell ref="A2:X2"/>
    <mergeCell ref="A3:A4"/>
    <mergeCell ref="B3:B4"/>
  </mergeCells>
  <conditionalFormatting sqref="C5:X15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.7109375" style="147" customWidth="1"/>
    <col min="2" max="2" width="34.421875" style="147" customWidth="1"/>
    <col min="3" max="24" width="5.28125" style="147" customWidth="1"/>
    <col min="25" max="16384" width="9.140625" style="147" customWidth="1"/>
  </cols>
  <sheetData>
    <row r="1" spans="1:24" ht="12.75">
      <c r="A1" s="396" t="s">
        <v>61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</row>
    <row r="2" spans="1:26" ht="33.75" customHeight="1" thickBot="1">
      <c r="A2" s="397" t="s">
        <v>331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162"/>
      <c r="Z2" s="162"/>
    </row>
    <row r="3" spans="1:24" ht="20.25" customHeight="1">
      <c r="A3" s="392" t="s">
        <v>0</v>
      </c>
      <c r="B3" s="394" t="s">
        <v>62</v>
      </c>
      <c r="C3" s="389" t="s">
        <v>58</v>
      </c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389" t="s">
        <v>59</v>
      </c>
      <c r="O3" s="389"/>
      <c r="P3" s="389"/>
      <c r="Q3" s="389"/>
      <c r="R3" s="389"/>
      <c r="S3" s="389"/>
      <c r="T3" s="389"/>
      <c r="U3" s="389"/>
      <c r="V3" s="389"/>
      <c r="W3" s="389"/>
      <c r="X3" s="390"/>
    </row>
    <row r="4" spans="1:24" ht="38.25" customHeight="1" thickBot="1">
      <c r="A4" s="393"/>
      <c r="B4" s="395"/>
      <c r="C4" s="215">
        <v>2004</v>
      </c>
      <c r="D4" s="215">
        <v>2005</v>
      </c>
      <c r="E4" s="215">
        <v>2006</v>
      </c>
      <c r="F4" s="215">
        <v>2007</v>
      </c>
      <c r="G4" s="215">
        <v>2008</v>
      </c>
      <c r="H4" s="215">
        <v>2009</v>
      </c>
      <c r="I4" s="215">
        <v>2010</v>
      </c>
      <c r="J4" s="217">
        <v>2011</v>
      </c>
      <c r="K4" s="215">
        <v>2012</v>
      </c>
      <c r="L4" s="217">
        <v>2013</v>
      </c>
      <c r="M4" s="216">
        <v>2014</v>
      </c>
      <c r="N4" s="215">
        <v>2004</v>
      </c>
      <c r="O4" s="215">
        <v>2005</v>
      </c>
      <c r="P4" s="215">
        <v>2006</v>
      </c>
      <c r="Q4" s="215">
        <v>2007</v>
      </c>
      <c r="R4" s="215">
        <v>2008</v>
      </c>
      <c r="S4" s="215">
        <v>2009</v>
      </c>
      <c r="T4" s="215">
        <v>2010</v>
      </c>
      <c r="U4" s="217">
        <v>2011</v>
      </c>
      <c r="V4" s="215">
        <v>2012</v>
      </c>
      <c r="W4" s="217">
        <v>2013</v>
      </c>
      <c r="X4" s="216">
        <v>2014</v>
      </c>
    </row>
    <row r="5" spans="1:24" ht="13.5" customHeight="1" thickTop="1">
      <c r="A5" s="128" t="s">
        <v>28</v>
      </c>
      <c r="B5" s="163" t="s">
        <v>29</v>
      </c>
      <c r="C5" s="164">
        <v>13</v>
      </c>
      <c r="D5" s="164">
        <v>11</v>
      </c>
      <c r="E5" s="164">
        <v>26</v>
      </c>
      <c r="F5" s="164">
        <v>29</v>
      </c>
      <c r="G5" s="164">
        <v>33</v>
      </c>
      <c r="H5" s="164">
        <v>39</v>
      </c>
      <c r="I5" s="164">
        <v>42</v>
      </c>
      <c r="J5" s="164">
        <v>36</v>
      </c>
      <c r="K5" s="164">
        <v>42</v>
      </c>
      <c r="L5" s="165">
        <v>33</v>
      </c>
      <c r="M5" s="166">
        <v>33</v>
      </c>
      <c r="N5" s="167">
        <f>100/C$22*C5</f>
        <v>2.380952380952381</v>
      </c>
      <c r="O5" s="167">
        <f aca="true" t="shared" si="0" ref="O5:X20">100/D$22*D5</f>
        <v>2.4122807017543857</v>
      </c>
      <c r="P5" s="167">
        <f t="shared" si="0"/>
        <v>5.485232067510549</v>
      </c>
      <c r="Q5" s="167">
        <f t="shared" si="0"/>
        <v>5.95482546201232</v>
      </c>
      <c r="R5" s="167">
        <f t="shared" si="0"/>
        <v>8.375634517766496</v>
      </c>
      <c r="S5" s="167">
        <f t="shared" si="0"/>
        <v>9.974424552429667</v>
      </c>
      <c r="T5" s="167">
        <f t="shared" si="0"/>
        <v>14.093959731543626</v>
      </c>
      <c r="U5" s="167">
        <f t="shared" si="0"/>
        <v>13.138686131386862</v>
      </c>
      <c r="V5" s="167">
        <f t="shared" si="0"/>
        <v>15.272727272727273</v>
      </c>
      <c r="W5" s="167">
        <f t="shared" si="0"/>
        <v>13.360323886639677</v>
      </c>
      <c r="X5" s="168">
        <f t="shared" si="0"/>
        <v>15</v>
      </c>
    </row>
    <row r="6" spans="1:24" ht="25.5">
      <c r="A6" s="23" t="s">
        <v>30</v>
      </c>
      <c r="B6" s="18" t="s">
        <v>31</v>
      </c>
      <c r="C6" s="151">
        <v>3</v>
      </c>
      <c r="D6" s="151"/>
      <c r="E6" s="151">
        <v>2</v>
      </c>
      <c r="F6" s="151">
        <v>1</v>
      </c>
      <c r="G6" s="151">
        <v>1</v>
      </c>
      <c r="H6" s="151">
        <v>1</v>
      </c>
      <c r="I6" s="151">
        <v>2</v>
      </c>
      <c r="J6" s="151">
        <v>2</v>
      </c>
      <c r="K6" s="151">
        <v>1</v>
      </c>
      <c r="L6" s="152">
        <v>2</v>
      </c>
      <c r="M6" s="166">
        <v>2</v>
      </c>
      <c r="N6" s="167">
        <f aca="true" t="shared" si="1" ref="N6:N21">100/C$22*C6</f>
        <v>0.5494505494505494</v>
      </c>
      <c r="O6" s="167">
        <f t="shared" si="0"/>
        <v>0</v>
      </c>
      <c r="P6" s="167">
        <f t="shared" si="0"/>
        <v>0.4219409282700422</v>
      </c>
      <c r="Q6" s="167">
        <f t="shared" si="0"/>
        <v>0.2053388090349076</v>
      </c>
      <c r="R6" s="167">
        <f t="shared" si="0"/>
        <v>0.25380710659898476</v>
      </c>
      <c r="S6" s="167">
        <f t="shared" si="0"/>
        <v>0.2557544757033248</v>
      </c>
      <c r="T6" s="167">
        <f t="shared" si="0"/>
        <v>0.6711409395973155</v>
      </c>
      <c r="U6" s="167">
        <f t="shared" si="0"/>
        <v>0.7299270072992701</v>
      </c>
      <c r="V6" s="167">
        <f t="shared" si="0"/>
        <v>0.36363636363636365</v>
      </c>
      <c r="W6" s="167">
        <f t="shared" si="0"/>
        <v>0.8097165991902834</v>
      </c>
      <c r="X6" s="168">
        <f t="shared" si="0"/>
        <v>0.9090909090909091</v>
      </c>
    </row>
    <row r="7" spans="1:24" ht="25.5">
      <c r="A7" s="23" t="s">
        <v>32</v>
      </c>
      <c r="B7" s="18" t="s">
        <v>33</v>
      </c>
      <c r="C7" s="151">
        <v>3</v>
      </c>
      <c r="D7" s="151"/>
      <c r="E7" s="151"/>
      <c r="F7" s="151">
        <v>5</v>
      </c>
      <c r="G7" s="151">
        <v>0</v>
      </c>
      <c r="H7" s="151">
        <v>1</v>
      </c>
      <c r="I7" s="151">
        <v>0</v>
      </c>
      <c r="J7" s="151">
        <v>0</v>
      </c>
      <c r="K7" s="151">
        <v>0</v>
      </c>
      <c r="L7" s="152">
        <v>0</v>
      </c>
      <c r="M7" s="166">
        <v>0</v>
      </c>
      <c r="N7" s="167">
        <f t="shared" si="1"/>
        <v>0.5494505494505494</v>
      </c>
      <c r="O7" s="167">
        <f t="shared" si="0"/>
        <v>0</v>
      </c>
      <c r="P7" s="167">
        <f t="shared" si="0"/>
        <v>0</v>
      </c>
      <c r="Q7" s="167">
        <f t="shared" si="0"/>
        <v>1.0266940451745379</v>
      </c>
      <c r="R7" s="167">
        <f t="shared" si="0"/>
        <v>0</v>
      </c>
      <c r="S7" s="167">
        <f t="shared" si="0"/>
        <v>0.2557544757033248</v>
      </c>
      <c r="T7" s="167">
        <f t="shared" si="0"/>
        <v>0</v>
      </c>
      <c r="U7" s="167">
        <f t="shared" si="0"/>
        <v>0</v>
      </c>
      <c r="V7" s="167">
        <f t="shared" si="0"/>
        <v>0</v>
      </c>
      <c r="W7" s="167">
        <f t="shared" si="0"/>
        <v>0</v>
      </c>
      <c r="X7" s="168">
        <f t="shared" si="0"/>
        <v>0</v>
      </c>
    </row>
    <row r="8" spans="1:24" ht="25.5" customHeight="1">
      <c r="A8" s="23" t="s">
        <v>34</v>
      </c>
      <c r="B8" s="18" t="s">
        <v>35</v>
      </c>
      <c r="C8" s="151">
        <v>6</v>
      </c>
      <c r="D8" s="151">
        <v>3</v>
      </c>
      <c r="E8" s="151">
        <v>5</v>
      </c>
      <c r="F8" s="151">
        <v>8</v>
      </c>
      <c r="G8" s="151">
        <v>4</v>
      </c>
      <c r="H8" s="151">
        <v>4</v>
      </c>
      <c r="I8" s="151">
        <v>7</v>
      </c>
      <c r="J8" s="151">
        <v>11</v>
      </c>
      <c r="K8" s="151">
        <v>3</v>
      </c>
      <c r="L8" s="152">
        <v>4</v>
      </c>
      <c r="M8" s="166">
        <v>2</v>
      </c>
      <c r="N8" s="167">
        <f t="shared" si="1"/>
        <v>1.0989010989010988</v>
      </c>
      <c r="O8" s="167">
        <f t="shared" si="0"/>
        <v>0.6578947368421052</v>
      </c>
      <c r="P8" s="167">
        <f t="shared" si="0"/>
        <v>1.0548523206751055</v>
      </c>
      <c r="Q8" s="167">
        <f t="shared" si="0"/>
        <v>1.6427104722792607</v>
      </c>
      <c r="R8" s="167">
        <f t="shared" si="0"/>
        <v>1.015228426395939</v>
      </c>
      <c r="S8" s="167">
        <f t="shared" si="0"/>
        <v>1.0230179028132993</v>
      </c>
      <c r="T8" s="167">
        <f t="shared" si="0"/>
        <v>2.348993288590604</v>
      </c>
      <c r="U8" s="167">
        <f t="shared" si="0"/>
        <v>4.014598540145985</v>
      </c>
      <c r="V8" s="167">
        <f t="shared" si="0"/>
        <v>1.0909090909090908</v>
      </c>
      <c r="W8" s="167">
        <f t="shared" si="0"/>
        <v>1.6194331983805668</v>
      </c>
      <c r="X8" s="168">
        <f t="shared" si="0"/>
        <v>0.9090909090909091</v>
      </c>
    </row>
    <row r="9" spans="1:24" ht="38.25">
      <c r="A9" s="23" t="s">
        <v>36</v>
      </c>
      <c r="B9" s="18" t="s">
        <v>37</v>
      </c>
      <c r="C9" s="151"/>
      <c r="D9" s="151"/>
      <c r="E9" s="151"/>
      <c r="F9" s="151">
        <v>1</v>
      </c>
      <c r="G9" s="151">
        <v>1</v>
      </c>
      <c r="H9" s="151">
        <v>1</v>
      </c>
      <c r="I9" s="151">
        <v>2</v>
      </c>
      <c r="J9" s="151">
        <v>0</v>
      </c>
      <c r="K9" s="151">
        <v>0</v>
      </c>
      <c r="L9" s="152">
        <v>0</v>
      </c>
      <c r="M9" s="166">
        <v>0</v>
      </c>
      <c r="N9" s="167">
        <f t="shared" si="1"/>
        <v>0</v>
      </c>
      <c r="O9" s="167">
        <f t="shared" si="0"/>
        <v>0</v>
      </c>
      <c r="P9" s="167">
        <f t="shared" si="0"/>
        <v>0</v>
      </c>
      <c r="Q9" s="167">
        <f t="shared" si="0"/>
        <v>0.2053388090349076</v>
      </c>
      <c r="R9" s="167">
        <f t="shared" si="0"/>
        <v>0.25380710659898476</v>
      </c>
      <c r="S9" s="167">
        <f t="shared" si="0"/>
        <v>0.2557544757033248</v>
      </c>
      <c r="T9" s="167">
        <f t="shared" si="0"/>
        <v>0.6711409395973155</v>
      </c>
      <c r="U9" s="167">
        <f t="shared" si="0"/>
        <v>0</v>
      </c>
      <c r="V9" s="167">
        <f t="shared" si="0"/>
        <v>0</v>
      </c>
      <c r="W9" s="167">
        <f t="shared" si="0"/>
        <v>0</v>
      </c>
      <c r="X9" s="168">
        <f t="shared" si="0"/>
        <v>0</v>
      </c>
    </row>
    <row r="10" spans="1:24" ht="13.5" customHeight="1">
      <c r="A10" s="23" t="s">
        <v>38</v>
      </c>
      <c r="B10" s="18" t="s">
        <v>39</v>
      </c>
      <c r="C10" s="151">
        <v>3</v>
      </c>
      <c r="D10" s="151"/>
      <c r="E10" s="151"/>
      <c r="F10" s="151">
        <v>1</v>
      </c>
      <c r="G10" s="151">
        <v>2</v>
      </c>
      <c r="H10" s="151">
        <v>1</v>
      </c>
      <c r="I10" s="151">
        <v>2</v>
      </c>
      <c r="J10" s="151">
        <v>0</v>
      </c>
      <c r="K10" s="151">
        <v>5</v>
      </c>
      <c r="L10" s="152">
        <v>0</v>
      </c>
      <c r="M10" s="166">
        <v>7</v>
      </c>
      <c r="N10" s="167">
        <f t="shared" si="1"/>
        <v>0.5494505494505494</v>
      </c>
      <c r="O10" s="167">
        <f t="shared" si="0"/>
        <v>0</v>
      </c>
      <c r="P10" s="167">
        <f t="shared" si="0"/>
        <v>0</v>
      </c>
      <c r="Q10" s="167">
        <f t="shared" si="0"/>
        <v>0.2053388090349076</v>
      </c>
      <c r="R10" s="167">
        <f t="shared" si="0"/>
        <v>0.5076142131979695</v>
      </c>
      <c r="S10" s="167">
        <f t="shared" si="0"/>
        <v>0.2557544757033248</v>
      </c>
      <c r="T10" s="167">
        <f t="shared" si="0"/>
        <v>0.6711409395973155</v>
      </c>
      <c r="U10" s="167">
        <f t="shared" si="0"/>
        <v>0</v>
      </c>
      <c r="V10" s="167">
        <f t="shared" si="0"/>
        <v>1.8181818181818183</v>
      </c>
      <c r="W10" s="167">
        <f t="shared" si="0"/>
        <v>0</v>
      </c>
      <c r="X10" s="168">
        <f t="shared" si="0"/>
        <v>3.1818181818181817</v>
      </c>
    </row>
    <row r="11" spans="1:24" ht="25.5" customHeight="1">
      <c r="A11" s="23" t="s">
        <v>40</v>
      </c>
      <c r="B11" s="18" t="s">
        <v>41</v>
      </c>
      <c r="C11" s="151"/>
      <c r="D11" s="151"/>
      <c r="E11" s="151"/>
      <c r="F11" s="151"/>
      <c r="G11" s="151">
        <v>1</v>
      </c>
      <c r="H11" s="151">
        <v>0</v>
      </c>
      <c r="I11" s="151">
        <v>0</v>
      </c>
      <c r="J11" s="151">
        <v>0</v>
      </c>
      <c r="K11" s="151">
        <v>0</v>
      </c>
      <c r="L11" s="152">
        <v>0</v>
      </c>
      <c r="M11" s="166">
        <v>0</v>
      </c>
      <c r="N11" s="167">
        <f t="shared" si="1"/>
        <v>0</v>
      </c>
      <c r="O11" s="167">
        <f t="shared" si="0"/>
        <v>0</v>
      </c>
      <c r="P11" s="167">
        <f t="shared" si="0"/>
        <v>0</v>
      </c>
      <c r="Q11" s="167">
        <f t="shared" si="0"/>
        <v>0</v>
      </c>
      <c r="R11" s="167">
        <f t="shared" si="0"/>
        <v>0.25380710659898476</v>
      </c>
      <c r="S11" s="167">
        <f t="shared" si="0"/>
        <v>0</v>
      </c>
      <c r="T11" s="167">
        <f t="shared" si="0"/>
        <v>0</v>
      </c>
      <c r="U11" s="167">
        <f t="shared" si="0"/>
        <v>0</v>
      </c>
      <c r="V11" s="167">
        <f t="shared" si="0"/>
        <v>0</v>
      </c>
      <c r="W11" s="167">
        <f t="shared" si="0"/>
        <v>0</v>
      </c>
      <c r="X11" s="168">
        <f t="shared" si="0"/>
        <v>0</v>
      </c>
    </row>
    <row r="12" spans="1:24" ht="25.5">
      <c r="A12" s="130"/>
      <c r="B12" s="169" t="s">
        <v>64</v>
      </c>
      <c r="C12" s="13">
        <f>SUM(C5:C11)</f>
        <v>28</v>
      </c>
      <c r="D12" s="13">
        <f aca="true" t="shared" si="2" ref="D12:M12">SUM(D5:D11)</f>
        <v>14</v>
      </c>
      <c r="E12" s="13">
        <f t="shared" si="2"/>
        <v>33</v>
      </c>
      <c r="F12" s="13">
        <f t="shared" si="2"/>
        <v>45</v>
      </c>
      <c r="G12" s="13">
        <f t="shared" si="2"/>
        <v>42</v>
      </c>
      <c r="H12" s="13">
        <f t="shared" si="2"/>
        <v>47</v>
      </c>
      <c r="I12" s="13">
        <f t="shared" si="2"/>
        <v>55</v>
      </c>
      <c r="J12" s="13">
        <f t="shared" si="2"/>
        <v>49</v>
      </c>
      <c r="K12" s="13">
        <f t="shared" si="2"/>
        <v>51</v>
      </c>
      <c r="L12" s="13">
        <f t="shared" si="2"/>
        <v>39</v>
      </c>
      <c r="M12" s="244">
        <f t="shared" si="2"/>
        <v>44</v>
      </c>
      <c r="N12" s="170">
        <f t="shared" si="1"/>
        <v>5.128205128205128</v>
      </c>
      <c r="O12" s="170">
        <f t="shared" si="0"/>
        <v>3.070175438596491</v>
      </c>
      <c r="P12" s="170">
        <f t="shared" si="0"/>
        <v>6.962025316455696</v>
      </c>
      <c r="Q12" s="170">
        <f t="shared" si="0"/>
        <v>9.240246406570842</v>
      </c>
      <c r="R12" s="170">
        <f t="shared" si="0"/>
        <v>10.659898477157359</v>
      </c>
      <c r="S12" s="170">
        <f t="shared" si="0"/>
        <v>12.020460358056267</v>
      </c>
      <c r="T12" s="170">
        <f t="shared" si="0"/>
        <v>18.456375838926174</v>
      </c>
      <c r="U12" s="170">
        <f t="shared" si="0"/>
        <v>17.883211678832115</v>
      </c>
      <c r="V12" s="170">
        <f t="shared" si="0"/>
        <v>18.545454545454547</v>
      </c>
      <c r="W12" s="170">
        <f t="shared" si="0"/>
        <v>15.789473684210526</v>
      </c>
      <c r="X12" s="171">
        <f t="shared" si="0"/>
        <v>20</v>
      </c>
    </row>
    <row r="13" spans="1:24" ht="38.25">
      <c r="A13" s="23" t="s">
        <v>42</v>
      </c>
      <c r="B13" s="18" t="s">
        <v>43</v>
      </c>
      <c r="C13" s="151">
        <v>116</v>
      </c>
      <c r="D13" s="151">
        <v>96</v>
      </c>
      <c r="E13" s="151">
        <v>125</v>
      </c>
      <c r="F13" s="151">
        <v>160</v>
      </c>
      <c r="G13" s="151">
        <v>143</v>
      </c>
      <c r="H13" s="151">
        <v>154</v>
      </c>
      <c r="I13" s="151">
        <v>107</v>
      </c>
      <c r="J13" s="151">
        <v>101</v>
      </c>
      <c r="K13" s="151">
        <v>97</v>
      </c>
      <c r="L13" s="152">
        <v>91</v>
      </c>
      <c r="M13" s="166">
        <v>75</v>
      </c>
      <c r="N13" s="167">
        <f t="shared" si="1"/>
        <v>21.245421245421245</v>
      </c>
      <c r="O13" s="167">
        <f t="shared" si="0"/>
        <v>21.052631578947366</v>
      </c>
      <c r="P13" s="167">
        <f t="shared" si="0"/>
        <v>26.371308016877638</v>
      </c>
      <c r="Q13" s="167">
        <f t="shared" si="0"/>
        <v>32.85420944558521</v>
      </c>
      <c r="R13" s="167">
        <f t="shared" si="0"/>
        <v>36.29441624365482</v>
      </c>
      <c r="S13" s="167">
        <f t="shared" si="0"/>
        <v>39.38618925831202</v>
      </c>
      <c r="T13" s="167">
        <f t="shared" si="0"/>
        <v>35.90604026845638</v>
      </c>
      <c r="U13" s="167">
        <f t="shared" si="0"/>
        <v>36.86131386861314</v>
      </c>
      <c r="V13" s="167">
        <f t="shared" si="0"/>
        <v>35.27272727272727</v>
      </c>
      <c r="W13" s="167">
        <f t="shared" si="0"/>
        <v>36.8421052631579</v>
      </c>
      <c r="X13" s="168">
        <f t="shared" si="0"/>
        <v>34.090909090909086</v>
      </c>
    </row>
    <row r="14" spans="1:24" ht="38.25">
      <c r="A14" s="23" t="s">
        <v>44</v>
      </c>
      <c r="B14" s="18" t="s">
        <v>45</v>
      </c>
      <c r="C14" s="151"/>
      <c r="D14" s="151">
        <v>1</v>
      </c>
      <c r="E14" s="151"/>
      <c r="F14" s="151"/>
      <c r="G14" s="151">
        <v>1</v>
      </c>
      <c r="H14" s="151">
        <v>1</v>
      </c>
      <c r="I14" s="151">
        <v>1</v>
      </c>
      <c r="J14" s="151">
        <v>0</v>
      </c>
      <c r="K14" s="151">
        <v>0</v>
      </c>
      <c r="L14" s="152">
        <v>0</v>
      </c>
      <c r="M14" s="166">
        <v>0</v>
      </c>
      <c r="N14" s="167">
        <f t="shared" si="1"/>
        <v>0</v>
      </c>
      <c r="O14" s="167">
        <f t="shared" si="0"/>
        <v>0.21929824561403508</v>
      </c>
      <c r="P14" s="167">
        <f t="shared" si="0"/>
        <v>0</v>
      </c>
      <c r="Q14" s="167">
        <f t="shared" si="0"/>
        <v>0</v>
      </c>
      <c r="R14" s="167">
        <f t="shared" si="0"/>
        <v>0.25380710659898476</v>
      </c>
      <c r="S14" s="167">
        <f t="shared" si="0"/>
        <v>0.2557544757033248</v>
      </c>
      <c r="T14" s="167">
        <f t="shared" si="0"/>
        <v>0.33557046979865773</v>
      </c>
      <c r="U14" s="167">
        <f t="shared" si="0"/>
        <v>0</v>
      </c>
      <c r="V14" s="167">
        <f t="shared" si="0"/>
        <v>0</v>
      </c>
      <c r="W14" s="167">
        <f t="shared" si="0"/>
        <v>0</v>
      </c>
      <c r="X14" s="168">
        <f t="shared" si="0"/>
        <v>0</v>
      </c>
    </row>
    <row r="15" spans="1:24" ht="25.5" customHeight="1">
      <c r="A15" s="23" t="s">
        <v>46</v>
      </c>
      <c r="B15" s="18" t="s">
        <v>47</v>
      </c>
      <c r="C15" s="151">
        <v>4</v>
      </c>
      <c r="D15" s="151">
        <v>3</v>
      </c>
      <c r="E15" s="151">
        <v>1</v>
      </c>
      <c r="F15" s="151">
        <v>2</v>
      </c>
      <c r="G15" s="151">
        <v>4</v>
      </c>
      <c r="H15" s="151">
        <v>1</v>
      </c>
      <c r="I15" s="151">
        <v>1</v>
      </c>
      <c r="J15" s="151">
        <v>0</v>
      </c>
      <c r="K15" s="151">
        <v>5</v>
      </c>
      <c r="L15" s="152">
        <v>1</v>
      </c>
      <c r="M15" s="166">
        <v>1</v>
      </c>
      <c r="N15" s="167">
        <f t="shared" si="1"/>
        <v>0.7326007326007326</v>
      </c>
      <c r="O15" s="167">
        <f t="shared" si="0"/>
        <v>0.6578947368421052</v>
      </c>
      <c r="P15" s="167">
        <f t="shared" si="0"/>
        <v>0.2109704641350211</v>
      </c>
      <c r="Q15" s="167">
        <f t="shared" si="0"/>
        <v>0.4106776180698152</v>
      </c>
      <c r="R15" s="167">
        <f t="shared" si="0"/>
        <v>1.015228426395939</v>
      </c>
      <c r="S15" s="167">
        <f t="shared" si="0"/>
        <v>0.2557544757033248</v>
      </c>
      <c r="T15" s="167">
        <f t="shared" si="0"/>
        <v>0.33557046979865773</v>
      </c>
      <c r="U15" s="167">
        <f t="shared" si="0"/>
        <v>0</v>
      </c>
      <c r="V15" s="167">
        <f t="shared" si="0"/>
        <v>1.8181818181818183</v>
      </c>
      <c r="W15" s="167">
        <f t="shared" si="0"/>
        <v>0.4048582995951417</v>
      </c>
      <c r="X15" s="168">
        <f t="shared" si="0"/>
        <v>0.45454545454545453</v>
      </c>
    </row>
    <row r="16" spans="1:24" ht="25.5">
      <c r="A16" s="130"/>
      <c r="B16" s="169" t="s">
        <v>65</v>
      </c>
      <c r="C16" s="13">
        <f>SUM(C13:C15)</f>
        <v>120</v>
      </c>
      <c r="D16" s="13">
        <f aca="true" t="shared" si="3" ref="D16:M16">SUM(D13:D15)</f>
        <v>100</v>
      </c>
      <c r="E16" s="13">
        <f t="shared" si="3"/>
        <v>126</v>
      </c>
      <c r="F16" s="13">
        <f t="shared" si="3"/>
        <v>162</v>
      </c>
      <c r="G16" s="13">
        <f t="shared" si="3"/>
        <v>148</v>
      </c>
      <c r="H16" s="13">
        <f t="shared" si="3"/>
        <v>156</v>
      </c>
      <c r="I16" s="13">
        <f t="shared" si="3"/>
        <v>109</v>
      </c>
      <c r="J16" s="13">
        <f t="shared" si="3"/>
        <v>101</v>
      </c>
      <c r="K16" s="13">
        <f t="shared" si="3"/>
        <v>102</v>
      </c>
      <c r="L16" s="13">
        <f t="shared" si="3"/>
        <v>92</v>
      </c>
      <c r="M16" s="131">
        <f t="shared" si="3"/>
        <v>76</v>
      </c>
      <c r="N16" s="170">
        <f t="shared" si="1"/>
        <v>21.978021978021978</v>
      </c>
      <c r="O16" s="170">
        <f t="shared" si="0"/>
        <v>21.929824561403507</v>
      </c>
      <c r="P16" s="170">
        <f t="shared" si="0"/>
        <v>26.582278481012658</v>
      </c>
      <c r="Q16" s="170">
        <f t="shared" si="0"/>
        <v>33.26488706365503</v>
      </c>
      <c r="R16" s="170">
        <f t="shared" si="0"/>
        <v>37.56345177664974</v>
      </c>
      <c r="S16" s="170">
        <f t="shared" si="0"/>
        <v>39.89769820971867</v>
      </c>
      <c r="T16" s="170">
        <f t="shared" si="0"/>
        <v>36.577181208053695</v>
      </c>
      <c r="U16" s="170">
        <f t="shared" si="0"/>
        <v>36.86131386861314</v>
      </c>
      <c r="V16" s="170">
        <f t="shared" si="0"/>
        <v>37.09090909090909</v>
      </c>
      <c r="W16" s="170">
        <f t="shared" si="0"/>
        <v>37.24696356275304</v>
      </c>
      <c r="X16" s="171">
        <f t="shared" si="0"/>
        <v>34.54545454545455</v>
      </c>
    </row>
    <row r="17" spans="1:24" ht="38.25">
      <c r="A17" s="23" t="s">
        <v>48</v>
      </c>
      <c r="B17" s="18" t="s">
        <v>49</v>
      </c>
      <c r="C17" s="151">
        <v>15</v>
      </c>
      <c r="D17" s="151">
        <v>7</v>
      </c>
      <c r="E17" s="151"/>
      <c r="F17" s="151">
        <v>4</v>
      </c>
      <c r="G17" s="151">
        <v>3</v>
      </c>
      <c r="H17" s="151">
        <v>2</v>
      </c>
      <c r="I17" s="151">
        <v>0</v>
      </c>
      <c r="J17" s="151">
        <v>1</v>
      </c>
      <c r="K17" s="151">
        <v>2</v>
      </c>
      <c r="L17" s="152">
        <v>2</v>
      </c>
      <c r="M17" s="166">
        <v>0</v>
      </c>
      <c r="N17" s="167">
        <f t="shared" si="1"/>
        <v>2.7472527472527473</v>
      </c>
      <c r="O17" s="167">
        <f t="shared" si="0"/>
        <v>1.5350877192982455</v>
      </c>
      <c r="P17" s="167">
        <f t="shared" si="0"/>
        <v>0</v>
      </c>
      <c r="Q17" s="167">
        <f t="shared" si="0"/>
        <v>0.8213552361396304</v>
      </c>
      <c r="R17" s="167">
        <f t="shared" si="0"/>
        <v>0.7614213197969543</v>
      </c>
      <c r="S17" s="167">
        <f t="shared" si="0"/>
        <v>0.5115089514066496</v>
      </c>
      <c r="T17" s="167">
        <f t="shared" si="0"/>
        <v>0</v>
      </c>
      <c r="U17" s="167">
        <f t="shared" si="0"/>
        <v>0.36496350364963503</v>
      </c>
      <c r="V17" s="167">
        <f t="shared" si="0"/>
        <v>0.7272727272727273</v>
      </c>
      <c r="W17" s="167">
        <f t="shared" si="0"/>
        <v>0.8097165991902834</v>
      </c>
      <c r="X17" s="168">
        <f t="shared" si="0"/>
        <v>0</v>
      </c>
    </row>
    <row r="18" spans="1:24" ht="25.5">
      <c r="A18" s="23" t="s">
        <v>50</v>
      </c>
      <c r="B18" s="18" t="s">
        <v>51</v>
      </c>
      <c r="C18" s="151">
        <v>359</v>
      </c>
      <c r="D18" s="151">
        <v>305</v>
      </c>
      <c r="E18" s="151">
        <v>303</v>
      </c>
      <c r="F18" s="151">
        <v>252</v>
      </c>
      <c r="G18" s="151">
        <v>177</v>
      </c>
      <c r="H18" s="151">
        <v>144</v>
      </c>
      <c r="I18" s="151">
        <v>121</v>
      </c>
      <c r="J18" s="151">
        <v>111</v>
      </c>
      <c r="K18" s="151">
        <v>114</v>
      </c>
      <c r="L18" s="152">
        <v>106</v>
      </c>
      <c r="M18" s="166">
        <v>93</v>
      </c>
      <c r="N18" s="167">
        <f t="shared" si="1"/>
        <v>65.75091575091575</v>
      </c>
      <c r="O18" s="167">
        <f t="shared" si="0"/>
        <v>66.8859649122807</v>
      </c>
      <c r="P18" s="167">
        <f t="shared" si="0"/>
        <v>63.924050632911396</v>
      </c>
      <c r="Q18" s="167">
        <f t="shared" si="0"/>
        <v>51.74537987679671</v>
      </c>
      <c r="R18" s="167">
        <f t="shared" si="0"/>
        <v>44.9238578680203</v>
      </c>
      <c r="S18" s="167">
        <f t="shared" si="0"/>
        <v>36.828644501278774</v>
      </c>
      <c r="T18" s="167">
        <f t="shared" si="0"/>
        <v>40.604026845637584</v>
      </c>
      <c r="U18" s="167">
        <f t="shared" si="0"/>
        <v>40.51094890510949</v>
      </c>
      <c r="V18" s="167">
        <f t="shared" si="0"/>
        <v>41.45454545454545</v>
      </c>
      <c r="W18" s="167">
        <f t="shared" si="0"/>
        <v>42.91497975708502</v>
      </c>
      <c r="X18" s="168">
        <f t="shared" si="0"/>
        <v>42.27272727272727</v>
      </c>
    </row>
    <row r="19" spans="1:24" ht="13.5" customHeight="1">
      <c r="A19" s="23" t="s">
        <v>52</v>
      </c>
      <c r="B19" s="18" t="s">
        <v>53</v>
      </c>
      <c r="C19" s="151">
        <v>3</v>
      </c>
      <c r="D19" s="151">
        <v>9</v>
      </c>
      <c r="E19" s="151">
        <v>3</v>
      </c>
      <c r="F19" s="151">
        <v>2</v>
      </c>
      <c r="G19" s="151">
        <v>4</v>
      </c>
      <c r="H19" s="151">
        <v>2</v>
      </c>
      <c r="I19" s="151">
        <v>1</v>
      </c>
      <c r="J19" s="151">
        <v>6</v>
      </c>
      <c r="K19" s="151">
        <v>1</v>
      </c>
      <c r="L19" s="152">
        <v>6</v>
      </c>
      <c r="M19" s="166">
        <v>6</v>
      </c>
      <c r="N19" s="167">
        <f t="shared" si="1"/>
        <v>0.5494505494505494</v>
      </c>
      <c r="O19" s="167">
        <f t="shared" si="0"/>
        <v>1.9736842105263157</v>
      </c>
      <c r="P19" s="167">
        <f t="shared" si="0"/>
        <v>0.6329113924050633</v>
      </c>
      <c r="Q19" s="167">
        <f t="shared" si="0"/>
        <v>0.4106776180698152</v>
      </c>
      <c r="R19" s="167">
        <f t="shared" si="0"/>
        <v>1.015228426395939</v>
      </c>
      <c r="S19" s="167">
        <f t="shared" si="0"/>
        <v>0.5115089514066496</v>
      </c>
      <c r="T19" s="167">
        <f t="shared" si="0"/>
        <v>0.33557046979865773</v>
      </c>
      <c r="U19" s="167">
        <f t="shared" si="0"/>
        <v>2.18978102189781</v>
      </c>
      <c r="V19" s="167">
        <f t="shared" si="0"/>
        <v>0.36363636363636365</v>
      </c>
      <c r="W19" s="167">
        <f t="shared" si="0"/>
        <v>2.42914979757085</v>
      </c>
      <c r="X19" s="168">
        <f t="shared" si="0"/>
        <v>2.727272727272727</v>
      </c>
    </row>
    <row r="20" spans="1:24" ht="13.5" customHeight="1">
      <c r="A20" s="23" t="s">
        <v>54</v>
      </c>
      <c r="B20" s="18" t="s">
        <v>55</v>
      </c>
      <c r="C20" s="151">
        <v>21</v>
      </c>
      <c r="D20" s="151">
        <v>21</v>
      </c>
      <c r="E20" s="151">
        <v>9</v>
      </c>
      <c r="F20" s="151">
        <v>22</v>
      </c>
      <c r="G20" s="151">
        <v>20</v>
      </c>
      <c r="H20" s="151">
        <v>40</v>
      </c>
      <c r="I20" s="151">
        <v>12</v>
      </c>
      <c r="J20" s="151">
        <v>6</v>
      </c>
      <c r="K20" s="151">
        <v>5</v>
      </c>
      <c r="L20" s="152">
        <v>2</v>
      </c>
      <c r="M20" s="166">
        <v>1</v>
      </c>
      <c r="N20" s="167">
        <f t="shared" si="1"/>
        <v>3.846153846153846</v>
      </c>
      <c r="O20" s="167">
        <f t="shared" si="0"/>
        <v>4.605263157894736</v>
      </c>
      <c r="P20" s="167">
        <f t="shared" si="0"/>
        <v>1.89873417721519</v>
      </c>
      <c r="Q20" s="167">
        <f t="shared" si="0"/>
        <v>4.517453798767967</v>
      </c>
      <c r="R20" s="167">
        <f t="shared" si="0"/>
        <v>5.0761421319796955</v>
      </c>
      <c r="S20" s="167">
        <f t="shared" si="0"/>
        <v>10.230179028132993</v>
      </c>
      <c r="T20" s="167">
        <f t="shared" si="0"/>
        <v>4.026845637583893</v>
      </c>
      <c r="U20" s="167">
        <f t="shared" si="0"/>
        <v>2.18978102189781</v>
      </c>
      <c r="V20" s="167">
        <f t="shared" si="0"/>
        <v>1.8181818181818183</v>
      </c>
      <c r="W20" s="167">
        <f t="shared" si="0"/>
        <v>0.8097165991902834</v>
      </c>
      <c r="X20" s="168">
        <f t="shared" si="0"/>
        <v>0.45454545454545453</v>
      </c>
    </row>
    <row r="21" spans="1:24" ht="15" customHeight="1" thickBot="1">
      <c r="A21" s="172"/>
      <c r="B21" s="173" t="s">
        <v>66</v>
      </c>
      <c r="C21" s="15">
        <f>SUM(C17:C20)</f>
        <v>398</v>
      </c>
      <c r="D21" s="15">
        <f aca="true" t="shared" si="4" ref="D21:M21">SUM(D17:D20)</f>
        <v>342</v>
      </c>
      <c r="E21" s="15">
        <f t="shared" si="4"/>
        <v>315</v>
      </c>
      <c r="F21" s="15">
        <f t="shared" si="4"/>
        <v>280</v>
      </c>
      <c r="G21" s="15">
        <f t="shared" si="4"/>
        <v>204</v>
      </c>
      <c r="H21" s="15">
        <f t="shared" si="4"/>
        <v>188</v>
      </c>
      <c r="I21" s="15">
        <f t="shared" si="4"/>
        <v>134</v>
      </c>
      <c r="J21" s="15">
        <f t="shared" si="4"/>
        <v>124</v>
      </c>
      <c r="K21" s="15">
        <f t="shared" si="4"/>
        <v>122</v>
      </c>
      <c r="L21" s="15">
        <f t="shared" si="4"/>
        <v>116</v>
      </c>
      <c r="M21" s="133">
        <f t="shared" si="4"/>
        <v>100</v>
      </c>
      <c r="N21" s="174">
        <f t="shared" si="1"/>
        <v>72.89377289377289</v>
      </c>
      <c r="O21" s="174">
        <f aca="true" t="shared" si="5" ref="O21:X21">100/D$22*D21</f>
        <v>75</v>
      </c>
      <c r="P21" s="174">
        <f t="shared" si="5"/>
        <v>66.45569620253164</v>
      </c>
      <c r="Q21" s="174">
        <f t="shared" si="5"/>
        <v>57.49486652977412</v>
      </c>
      <c r="R21" s="174">
        <f t="shared" si="5"/>
        <v>51.77664974619289</v>
      </c>
      <c r="S21" s="174">
        <f t="shared" si="5"/>
        <v>48.08184143222507</v>
      </c>
      <c r="T21" s="174">
        <f t="shared" si="5"/>
        <v>44.966442953020135</v>
      </c>
      <c r="U21" s="174">
        <f t="shared" si="5"/>
        <v>45.25547445255474</v>
      </c>
      <c r="V21" s="174">
        <f t="shared" si="5"/>
        <v>44.36363636363637</v>
      </c>
      <c r="W21" s="174">
        <f t="shared" si="5"/>
        <v>46.963562753036435</v>
      </c>
      <c r="X21" s="175">
        <f t="shared" si="5"/>
        <v>45.45454545454545</v>
      </c>
    </row>
    <row r="22" spans="1:24" ht="15" customHeight="1" thickBot="1" thickTop="1">
      <c r="A22" s="176"/>
      <c r="B22" s="177" t="s">
        <v>24</v>
      </c>
      <c r="C22" s="135">
        <f>C12+C16+C21</f>
        <v>546</v>
      </c>
      <c r="D22" s="135">
        <f aca="true" t="shared" si="6" ref="D22:M22">D12+D16+D21</f>
        <v>456</v>
      </c>
      <c r="E22" s="135">
        <f t="shared" si="6"/>
        <v>474</v>
      </c>
      <c r="F22" s="135">
        <f t="shared" si="6"/>
        <v>487</v>
      </c>
      <c r="G22" s="135">
        <f t="shared" si="6"/>
        <v>394</v>
      </c>
      <c r="H22" s="135">
        <f t="shared" si="6"/>
        <v>391</v>
      </c>
      <c r="I22" s="135">
        <f t="shared" si="6"/>
        <v>298</v>
      </c>
      <c r="J22" s="135">
        <f t="shared" si="6"/>
        <v>274</v>
      </c>
      <c r="K22" s="135">
        <f t="shared" si="6"/>
        <v>275</v>
      </c>
      <c r="L22" s="135">
        <f t="shared" si="6"/>
        <v>247</v>
      </c>
      <c r="M22" s="136">
        <f t="shared" si="6"/>
        <v>220</v>
      </c>
      <c r="N22" s="135">
        <f>N21+N16+N12</f>
        <v>99.99999999999999</v>
      </c>
      <c r="O22" s="135">
        <f aca="true" t="shared" si="7" ref="O22:X22">O21+O16+O12</f>
        <v>100</v>
      </c>
      <c r="P22" s="135">
        <f t="shared" si="7"/>
        <v>99.99999999999999</v>
      </c>
      <c r="Q22" s="135">
        <f t="shared" si="7"/>
        <v>100</v>
      </c>
      <c r="R22" s="135">
        <f t="shared" si="7"/>
        <v>99.99999999999999</v>
      </c>
      <c r="S22" s="135">
        <f t="shared" si="7"/>
        <v>100.00000000000001</v>
      </c>
      <c r="T22" s="135">
        <f t="shared" si="7"/>
        <v>100.00000000000001</v>
      </c>
      <c r="U22" s="135">
        <f t="shared" si="7"/>
        <v>100</v>
      </c>
      <c r="V22" s="135">
        <f t="shared" si="7"/>
        <v>100.00000000000001</v>
      </c>
      <c r="W22" s="135">
        <f t="shared" si="7"/>
        <v>100</v>
      </c>
      <c r="X22" s="136">
        <f t="shared" si="7"/>
        <v>100</v>
      </c>
    </row>
    <row r="24" ht="13.5">
      <c r="A24" s="160" t="s">
        <v>312</v>
      </c>
    </row>
  </sheetData>
  <sheetProtection/>
  <mergeCells count="6">
    <mergeCell ref="B3:B4"/>
    <mergeCell ref="A1:X1"/>
    <mergeCell ref="A2:X2"/>
    <mergeCell ref="C3:M3"/>
    <mergeCell ref="A3:A4"/>
    <mergeCell ref="N3:X3"/>
  </mergeCells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9.140625" style="34" customWidth="1"/>
    <col min="2" max="2" width="48.57421875" style="34" customWidth="1"/>
    <col min="3" max="4" width="9.421875" style="34" customWidth="1"/>
    <col min="5" max="5" width="12.7109375" style="34" customWidth="1"/>
    <col min="6" max="16384" width="9.140625" style="49" customWidth="1"/>
  </cols>
  <sheetData>
    <row r="1" ht="12.75">
      <c r="E1" s="24" t="s">
        <v>323</v>
      </c>
    </row>
    <row r="2" spans="1:5" s="50" customFormat="1" ht="15.75">
      <c r="A2" s="321" t="s">
        <v>285</v>
      </c>
      <c r="B2" s="321"/>
      <c r="C2" s="321"/>
      <c r="D2" s="321"/>
      <c r="E2" s="321"/>
    </row>
    <row r="3" spans="1:5" s="50" customFormat="1" ht="4.5" customHeight="1" thickBot="1">
      <c r="A3" s="51"/>
      <c r="B3" s="34"/>
      <c r="C3" s="34"/>
      <c r="D3" s="34"/>
      <c r="E3" s="34"/>
    </row>
    <row r="4" spans="1:5" s="50" customFormat="1" ht="12.75" customHeight="1">
      <c r="A4" s="315" t="s">
        <v>0</v>
      </c>
      <c r="B4" s="322" t="s">
        <v>170</v>
      </c>
      <c r="C4" s="319" t="s">
        <v>117</v>
      </c>
      <c r="D4" s="320"/>
      <c r="E4" s="52" t="s">
        <v>116</v>
      </c>
    </row>
    <row r="5" spans="1:5" s="50" customFormat="1" ht="12.75" customHeight="1" thickBot="1">
      <c r="A5" s="316"/>
      <c r="B5" s="323"/>
      <c r="C5" s="21">
        <v>2014</v>
      </c>
      <c r="D5" s="21">
        <v>2013</v>
      </c>
      <c r="E5" s="31" t="s">
        <v>327</v>
      </c>
    </row>
    <row r="6" spans="1:5" s="50" customFormat="1" ht="13.5" customHeight="1" thickTop="1">
      <c r="A6" s="53" t="s">
        <v>169</v>
      </c>
      <c r="B6" s="40" t="s">
        <v>168</v>
      </c>
      <c r="C6" s="187">
        <v>559</v>
      </c>
      <c r="D6" s="187">
        <v>802</v>
      </c>
      <c r="E6" s="55">
        <f>100/D6*C6</f>
        <v>69.70074812967582</v>
      </c>
    </row>
    <row r="7" spans="1:5" s="50" customFormat="1" ht="13.5" customHeight="1">
      <c r="A7" s="53" t="s">
        <v>167</v>
      </c>
      <c r="B7" s="40" t="s">
        <v>112</v>
      </c>
      <c r="C7" s="42">
        <v>29</v>
      </c>
      <c r="D7" s="42">
        <v>36</v>
      </c>
      <c r="E7" s="68">
        <f aca="true" t="shared" si="0" ref="E7:E17">100/D7*C7</f>
        <v>80.55555555555556</v>
      </c>
    </row>
    <row r="8" spans="1:5" s="50" customFormat="1" ht="13.5" customHeight="1">
      <c r="A8" s="53" t="s">
        <v>166</v>
      </c>
      <c r="B8" s="40" t="s">
        <v>110</v>
      </c>
      <c r="C8" s="42">
        <v>43</v>
      </c>
      <c r="D8" s="42">
        <v>86</v>
      </c>
      <c r="E8" s="68">
        <f t="shared" si="0"/>
        <v>50</v>
      </c>
    </row>
    <row r="9" spans="1:5" s="50" customFormat="1" ht="13.5" customHeight="1">
      <c r="A9" s="53" t="s">
        <v>165</v>
      </c>
      <c r="B9" s="40" t="s">
        <v>123</v>
      </c>
      <c r="C9" s="42">
        <v>13</v>
      </c>
      <c r="D9" s="42">
        <v>32</v>
      </c>
      <c r="E9" s="68">
        <f t="shared" si="0"/>
        <v>40.625</v>
      </c>
    </row>
    <row r="10" spans="1:5" s="50" customFormat="1" ht="13.5" customHeight="1">
      <c r="A10" s="53" t="s">
        <v>164</v>
      </c>
      <c r="B10" s="40" t="s">
        <v>128</v>
      </c>
      <c r="C10" s="42">
        <v>0</v>
      </c>
      <c r="D10" s="42">
        <v>0</v>
      </c>
      <c r="E10" s="68"/>
    </row>
    <row r="11" spans="1:5" s="50" customFormat="1" ht="13.5" customHeight="1">
      <c r="A11" s="53" t="s">
        <v>163</v>
      </c>
      <c r="B11" s="40" t="s">
        <v>108</v>
      </c>
      <c r="C11" s="42">
        <v>30</v>
      </c>
      <c r="D11" s="42">
        <v>14</v>
      </c>
      <c r="E11" s="68">
        <f t="shared" si="0"/>
        <v>214.2857142857143</v>
      </c>
    </row>
    <row r="12" spans="1:13" s="50" customFormat="1" ht="13.5" customHeight="1">
      <c r="A12" s="53" t="s">
        <v>162</v>
      </c>
      <c r="B12" s="40" t="s">
        <v>106</v>
      </c>
      <c r="C12" s="42">
        <v>27</v>
      </c>
      <c r="D12" s="42">
        <v>40</v>
      </c>
      <c r="E12" s="68">
        <f t="shared" si="0"/>
        <v>67.5</v>
      </c>
      <c r="M12" s="245"/>
    </row>
    <row r="13" spans="1:5" s="50" customFormat="1" ht="13.5" customHeight="1">
      <c r="A13" s="53" t="s">
        <v>161</v>
      </c>
      <c r="B13" s="40" t="s">
        <v>160</v>
      </c>
      <c r="C13" s="42">
        <v>1</v>
      </c>
      <c r="D13" s="42">
        <v>9</v>
      </c>
      <c r="E13" s="68"/>
    </row>
    <row r="14" spans="1:5" s="50" customFormat="1" ht="13.5" customHeight="1">
      <c r="A14" s="53" t="s">
        <v>159</v>
      </c>
      <c r="B14" s="40" t="s">
        <v>158</v>
      </c>
      <c r="C14" s="42">
        <v>0</v>
      </c>
      <c r="D14" s="42">
        <v>0</v>
      </c>
      <c r="E14" s="68"/>
    </row>
    <row r="15" spans="1:5" s="50" customFormat="1" ht="13.5" customHeight="1">
      <c r="A15" s="53" t="s">
        <v>157</v>
      </c>
      <c r="B15" s="40" t="s">
        <v>121</v>
      </c>
      <c r="C15" s="42">
        <v>121</v>
      </c>
      <c r="D15" s="42">
        <v>146</v>
      </c>
      <c r="E15" s="68">
        <f t="shared" si="0"/>
        <v>82.87671232876711</v>
      </c>
    </row>
    <row r="16" spans="1:5" s="50" customFormat="1" ht="13.5" customHeight="1" thickBot="1">
      <c r="A16" s="72" t="s">
        <v>157</v>
      </c>
      <c r="B16" s="44" t="s">
        <v>104</v>
      </c>
      <c r="C16" s="45">
        <v>58</v>
      </c>
      <c r="D16" s="45">
        <v>40</v>
      </c>
      <c r="E16" s="68">
        <f t="shared" si="0"/>
        <v>145</v>
      </c>
    </row>
    <row r="17" spans="1:5" s="50" customFormat="1" ht="13.5" customHeight="1" thickBot="1">
      <c r="A17" s="60"/>
      <c r="B17" s="61" t="s">
        <v>156</v>
      </c>
      <c r="C17" s="62">
        <f>SUM(C6:C16)</f>
        <v>881</v>
      </c>
      <c r="D17" s="62">
        <f>SUM(D6:D16)</f>
        <v>1205</v>
      </c>
      <c r="E17" s="63">
        <f t="shared" si="0"/>
        <v>73.11203319502074</v>
      </c>
    </row>
    <row r="18" spans="3:5" ht="4.5" customHeight="1" thickBot="1">
      <c r="C18" s="64"/>
      <c r="D18" s="65"/>
      <c r="E18" s="66"/>
    </row>
    <row r="19" spans="1:5" s="50" customFormat="1" ht="12.75" customHeight="1">
      <c r="A19" s="315" t="s">
        <v>0</v>
      </c>
      <c r="B19" s="317" t="s">
        <v>155</v>
      </c>
      <c r="C19" s="319" t="s">
        <v>117</v>
      </c>
      <c r="D19" s="320"/>
      <c r="E19" s="52" t="s">
        <v>116</v>
      </c>
    </row>
    <row r="20" spans="1:5" s="50" customFormat="1" ht="12.75" customHeight="1" thickBot="1">
      <c r="A20" s="316"/>
      <c r="B20" s="318"/>
      <c r="C20" s="21">
        <v>2014</v>
      </c>
      <c r="D20" s="21">
        <v>2013</v>
      </c>
      <c r="E20" s="31" t="s">
        <v>327</v>
      </c>
    </row>
    <row r="21" spans="1:5" s="50" customFormat="1" ht="13.5" customHeight="1" thickTop="1">
      <c r="A21" s="53" t="s">
        <v>154</v>
      </c>
      <c r="B21" s="40" t="s">
        <v>114</v>
      </c>
      <c r="C21" s="187">
        <v>13</v>
      </c>
      <c r="D21" s="42">
        <v>85</v>
      </c>
      <c r="E21" s="55">
        <f>100/D21*C21</f>
        <v>15.294117647058824</v>
      </c>
    </row>
    <row r="22" spans="1:5" s="50" customFormat="1" ht="13.5" customHeight="1">
      <c r="A22" s="53" t="s">
        <v>153</v>
      </c>
      <c r="B22" s="40" t="s">
        <v>112</v>
      </c>
      <c r="C22" s="42">
        <v>0</v>
      </c>
      <c r="D22" s="42">
        <v>0</v>
      </c>
      <c r="E22" s="55"/>
    </row>
    <row r="23" spans="1:5" s="50" customFormat="1" ht="13.5" customHeight="1">
      <c r="A23" s="53" t="s">
        <v>152</v>
      </c>
      <c r="B23" s="40" t="s">
        <v>110</v>
      </c>
      <c r="C23" s="42">
        <v>0</v>
      </c>
      <c r="D23" s="42">
        <v>0</v>
      </c>
      <c r="E23" s="55"/>
    </row>
    <row r="24" spans="1:5" s="50" customFormat="1" ht="13.5" customHeight="1">
      <c r="A24" s="53" t="s">
        <v>151</v>
      </c>
      <c r="B24" s="40" t="s">
        <v>150</v>
      </c>
      <c r="C24" s="42">
        <v>0</v>
      </c>
      <c r="D24" s="42">
        <v>0</v>
      </c>
      <c r="E24" s="55"/>
    </row>
    <row r="25" spans="1:5" s="50" customFormat="1" ht="13.5" customHeight="1">
      <c r="A25" s="53" t="s">
        <v>149</v>
      </c>
      <c r="B25" s="40" t="s">
        <v>108</v>
      </c>
      <c r="C25" s="42">
        <v>0</v>
      </c>
      <c r="D25" s="42">
        <v>2</v>
      </c>
      <c r="E25" s="55">
        <f>100/D25*C25</f>
        <v>0</v>
      </c>
    </row>
    <row r="26" spans="1:5" s="50" customFormat="1" ht="13.5" customHeight="1">
      <c r="A26" s="53" t="s">
        <v>148</v>
      </c>
      <c r="B26" s="40" t="s">
        <v>106</v>
      </c>
      <c r="C26" s="42">
        <v>0</v>
      </c>
      <c r="D26" s="42">
        <v>0</v>
      </c>
      <c r="E26" s="55"/>
    </row>
    <row r="27" spans="1:5" s="50" customFormat="1" ht="13.5" customHeight="1">
      <c r="A27" s="53" t="s">
        <v>147</v>
      </c>
      <c r="B27" s="40" t="s">
        <v>121</v>
      </c>
      <c r="C27" s="42">
        <v>2</v>
      </c>
      <c r="D27" s="42">
        <v>0</v>
      </c>
      <c r="E27" s="55"/>
    </row>
    <row r="28" spans="1:5" s="50" customFormat="1" ht="13.5" customHeight="1" thickBot="1">
      <c r="A28" s="53" t="s">
        <v>147</v>
      </c>
      <c r="B28" s="40" t="s">
        <v>104</v>
      </c>
      <c r="C28" s="42">
        <v>0</v>
      </c>
      <c r="D28" s="42">
        <v>0</v>
      </c>
      <c r="E28" s="55"/>
    </row>
    <row r="29" spans="1:5" s="50" customFormat="1" ht="13.5" customHeight="1" thickBot="1">
      <c r="A29" s="60"/>
      <c r="B29" s="61" t="s">
        <v>146</v>
      </c>
      <c r="C29" s="188">
        <f>SUM(C21:C28)</f>
        <v>15</v>
      </c>
      <c r="D29" s="188">
        <f>SUM(D21:D28)</f>
        <v>87</v>
      </c>
      <c r="E29" s="63">
        <f>100/D29*C29</f>
        <v>17.241379310344826</v>
      </c>
    </row>
    <row r="30" spans="3:5" ht="4.5" customHeight="1" thickBot="1">
      <c r="C30" s="64"/>
      <c r="D30" s="64"/>
      <c r="E30" s="64"/>
    </row>
    <row r="31" spans="1:5" s="50" customFormat="1" ht="12.75" customHeight="1">
      <c r="A31" s="315" t="s">
        <v>0</v>
      </c>
      <c r="B31" s="322" t="s">
        <v>145</v>
      </c>
      <c r="C31" s="319" t="s">
        <v>117</v>
      </c>
      <c r="D31" s="320"/>
      <c r="E31" s="52" t="s">
        <v>116</v>
      </c>
    </row>
    <row r="32" spans="1:5" s="50" customFormat="1" ht="12.75" customHeight="1" thickBot="1">
      <c r="A32" s="316"/>
      <c r="B32" s="323"/>
      <c r="C32" s="21">
        <v>2014</v>
      </c>
      <c r="D32" s="21">
        <v>2013</v>
      </c>
      <c r="E32" s="31" t="s">
        <v>327</v>
      </c>
    </row>
    <row r="33" spans="1:5" s="50" customFormat="1" ht="13.5" customHeight="1" thickTop="1">
      <c r="A33" s="53" t="s">
        <v>144</v>
      </c>
      <c r="B33" s="40" t="s">
        <v>114</v>
      </c>
      <c r="C33" s="187">
        <v>0</v>
      </c>
      <c r="D33" s="42">
        <v>1</v>
      </c>
      <c r="E33" s="55">
        <f>100/D33*C33</f>
        <v>0</v>
      </c>
    </row>
    <row r="34" spans="1:5" s="50" customFormat="1" ht="13.5" customHeight="1">
      <c r="A34" s="53" t="s">
        <v>143</v>
      </c>
      <c r="B34" s="57" t="s">
        <v>112</v>
      </c>
      <c r="C34" s="42">
        <v>0</v>
      </c>
      <c r="D34" s="42">
        <v>0</v>
      </c>
      <c r="E34" s="70"/>
    </row>
    <row r="35" spans="1:5" s="50" customFormat="1" ht="13.5" customHeight="1">
      <c r="A35" s="56" t="s">
        <v>142</v>
      </c>
      <c r="B35" s="35" t="s">
        <v>110</v>
      </c>
      <c r="C35" s="42">
        <v>0</v>
      </c>
      <c r="D35" s="42">
        <v>0</v>
      </c>
      <c r="E35" s="70"/>
    </row>
    <row r="36" spans="1:5" s="50" customFormat="1" ht="13.5" customHeight="1">
      <c r="A36" s="58" t="s">
        <v>141</v>
      </c>
      <c r="B36" s="57" t="s">
        <v>108</v>
      </c>
      <c r="C36" s="42">
        <v>0</v>
      </c>
      <c r="D36" s="42">
        <v>0</v>
      </c>
      <c r="E36" s="70"/>
    </row>
    <row r="37" spans="1:5" s="50" customFormat="1" ht="13.5" customHeight="1">
      <c r="A37" s="53" t="s">
        <v>140</v>
      </c>
      <c r="B37" s="57" t="s">
        <v>139</v>
      </c>
      <c r="C37" s="42">
        <v>0</v>
      </c>
      <c r="D37" s="42">
        <v>0</v>
      </c>
      <c r="E37" s="70"/>
    </row>
    <row r="38" spans="1:5" s="50" customFormat="1" ht="13.5" customHeight="1">
      <c r="A38" s="58" t="s">
        <v>138</v>
      </c>
      <c r="B38" s="57" t="s">
        <v>121</v>
      </c>
      <c r="C38" s="42">
        <v>0</v>
      </c>
      <c r="D38" s="42">
        <v>0</v>
      </c>
      <c r="E38" s="70"/>
    </row>
    <row r="39" spans="1:5" s="50" customFormat="1" ht="13.5" customHeight="1" thickBot="1">
      <c r="A39" s="72" t="s">
        <v>138</v>
      </c>
      <c r="B39" s="77" t="s">
        <v>104</v>
      </c>
      <c r="C39" s="42">
        <v>0</v>
      </c>
      <c r="D39" s="42">
        <v>0</v>
      </c>
      <c r="E39" s="74"/>
    </row>
    <row r="40" spans="1:5" s="50" customFormat="1" ht="13.5" customHeight="1" thickBot="1">
      <c r="A40" s="60"/>
      <c r="B40" s="78" t="s">
        <v>137</v>
      </c>
      <c r="C40" s="188">
        <f>SUM(C33:C39)</f>
        <v>0</v>
      </c>
      <c r="D40" s="188">
        <f>SUM(D33:D39)</f>
        <v>1</v>
      </c>
      <c r="E40" s="63">
        <f>100/D40*C40</f>
        <v>0</v>
      </c>
    </row>
    <row r="41" spans="3:5" ht="4.5" customHeight="1" thickBot="1">
      <c r="C41" s="64"/>
      <c r="D41" s="64"/>
      <c r="E41" s="64"/>
    </row>
    <row r="42" spans="1:5" ht="12.75" customHeight="1">
      <c r="A42" s="315" t="s">
        <v>0</v>
      </c>
      <c r="B42" s="317" t="s">
        <v>136</v>
      </c>
      <c r="C42" s="319" t="s">
        <v>117</v>
      </c>
      <c r="D42" s="320"/>
      <c r="E42" s="52" t="s">
        <v>116</v>
      </c>
    </row>
    <row r="43" spans="1:5" ht="12.75" customHeight="1" thickBot="1">
      <c r="A43" s="316"/>
      <c r="B43" s="318"/>
      <c r="C43" s="21">
        <v>2014</v>
      </c>
      <c r="D43" s="21">
        <v>2013</v>
      </c>
      <c r="E43" s="31" t="s">
        <v>327</v>
      </c>
    </row>
    <row r="44" spans="1:5" ht="13.5" customHeight="1" thickTop="1">
      <c r="A44" s="53" t="s">
        <v>135</v>
      </c>
      <c r="B44" s="40" t="s">
        <v>114</v>
      </c>
      <c r="C44" s="187">
        <v>0</v>
      </c>
      <c r="D44" s="67"/>
      <c r="E44" s="76"/>
    </row>
    <row r="45" spans="1:5" ht="13.5" customHeight="1">
      <c r="A45" s="53" t="s">
        <v>134</v>
      </c>
      <c r="B45" s="40" t="s">
        <v>112</v>
      </c>
      <c r="C45" s="42">
        <v>0</v>
      </c>
      <c r="D45" s="69"/>
      <c r="E45" s="70"/>
    </row>
    <row r="46" spans="1:5" ht="13.5" customHeight="1">
      <c r="A46" s="56" t="s">
        <v>133</v>
      </c>
      <c r="B46" s="79" t="s">
        <v>110</v>
      </c>
      <c r="C46" s="42">
        <v>0</v>
      </c>
      <c r="D46" s="69"/>
      <c r="E46" s="70"/>
    </row>
    <row r="47" spans="1:5" ht="13.5" customHeight="1">
      <c r="A47" s="58" t="s">
        <v>132</v>
      </c>
      <c r="B47" s="40" t="s">
        <v>108</v>
      </c>
      <c r="C47" s="42">
        <v>0</v>
      </c>
      <c r="D47" s="69"/>
      <c r="E47" s="70"/>
    </row>
    <row r="48" spans="1:5" s="50" customFormat="1" ht="13.5" customHeight="1">
      <c r="A48" s="53" t="s">
        <v>131</v>
      </c>
      <c r="B48" s="40" t="s">
        <v>106</v>
      </c>
      <c r="C48" s="42">
        <v>0</v>
      </c>
      <c r="D48" s="71"/>
      <c r="E48" s="70"/>
    </row>
    <row r="49" spans="1:5" s="50" customFormat="1" ht="13.5" customHeight="1" thickBot="1">
      <c r="A49" s="72" t="s">
        <v>130</v>
      </c>
      <c r="B49" s="77" t="s">
        <v>104</v>
      </c>
      <c r="C49" s="42">
        <v>0</v>
      </c>
      <c r="D49" s="73"/>
      <c r="E49" s="74"/>
    </row>
    <row r="50" spans="1:5" ht="13.5" customHeight="1" thickBot="1">
      <c r="A50" s="60"/>
      <c r="B50" s="61" t="s">
        <v>129</v>
      </c>
      <c r="C50" s="188">
        <f>SUM(C44:C49)</f>
        <v>0</v>
      </c>
      <c r="D50" s="75"/>
      <c r="E50" s="80"/>
    </row>
    <row r="51" spans="3:5" ht="4.5" customHeight="1" thickBot="1">
      <c r="C51" s="64"/>
      <c r="D51" s="64"/>
      <c r="E51" s="64"/>
    </row>
    <row r="52" spans="1:5" ht="12.75" customHeight="1">
      <c r="A52" s="315" t="s">
        <v>0</v>
      </c>
      <c r="B52" s="317" t="s">
        <v>128</v>
      </c>
      <c r="C52" s="319" t="s">
        <v>117</v>
      </c>
      <c r="D52" s="320"/>
      <c r="E52" s="52" t="s">
        <v>116</v>
      </c>
    </row>
    <row r="53" spans="1:5" ht="12.75" customHeight="1" thickBot="1">
      <c r="A53" s="316"/>
      <c r="B53" s="318"/>
      <c r="C53" s="21">
        <v>2014</v>
      </c>
      <c r="D53" s="21">
        <v>2013</v>
      </c>
      <c r="E53" s="31" t="s">
        <v>327</v>
      </c>
    </row>
    <row r="54" spans="1:5" ht="13.5" customHeight="1" thickTop="1">
      <c r="A54" s="53" t="s">
        <v>127</v>
      </c>
      <c r="B54" s="40" t="s">
        <v>114</v>
      </c>
      <c r="C54" s="187"/>
      <c r="D54" s="67"/>
      <c r="E54" s="76"/>
    </row>
    <row r="55" spans="1:5" ht="13.5" customHeight="1">
      <c r="A55" s="53" t="s">
        <v>126</v>
      </c>
      <c r="B55" s="40" t="s">
        <v>112</v>
      </c>
      <c r="C55" s="42"/>
      <c r="D55" s="69"/>
      <c r="E55" s="70"/>
    </row>
    <row r="56" spans="1:5" ht="13.5" customHeight="1">
      <c r="A56" s="58" t="s">
        <v>125</v>
      </c>
      <c r="B56" s="79" t="s">
        <v>110</v>
      </c>
      <c r="C56" s="42"/>
      <c r="D56" s="69"/>
      <c r="E56" s="70"/>
    </row>
    <row r="57" spans="1:5" ht="13.5" customHeight="1">
      <c r="A57" s="56" t="s">
        <v>124</v>
      </c>
      <c r="B57" s="40" t="s">
        <v>123</v>
      </c>
      <c r="C57" s="42"/>
      <c r="D57" s="69"/>
      <c r="E57" s="70"/>
    </row>
    <row r="58" spans="1:5" ht="13.5" customHeight="1">
      <c r="A58" s="58" t="s">
        <v>122</v>
      </c>
      <c r="B58" s="40" t="s">
        <v>108</v>
      </c>
      <c r="C58" s="42"/>
      <c r="D58" s="69"/>
      <c r="E58" s="70"/>
    </row>
    <row r="59" spans="1:5" s="50" customFormat="1" ht="13.5" customHeight="1">
      <c r="A59" s="58" t="s">
        <v>120</v>
      </c>
      <c r="B59" s="57" t="s">
        <v>121</v>
      </c>
      <c r="C59" s="42"/>
      <c r="D59" s="69"/>
      <c r="E59" s="70"/>
    </row>
    <row r="60" spans="1:5" s="50" customFormat="1" ht="13.5" customHeight="1" thickBot="1">
      <c r="A60" s="72" t="s">
        <v>120</v>
      </c>
      <c r="B60" s="77" t="s">
        <v>104</v>
      </c>
      <c r="C60" s="42"/>
      <c r="D60" s="73"/>
      <c r="E60" s="74"/>
    </row>
    <row r="61" spans="1:5" ht="13.5" customHeight="1" thickBot="1">
      <c r="A61" s="60"/>
      <c r="B61" s="61" t="s">
        <v>119</v>
      </c>
      <c r="C61" s="188">
        <f>SUM(C54:C60)</f>
        <v>0</v>
      </c>
      <c r="D61" s="75"/>
      <c r="E61" s="80"/>
    </row>
    <row r="62" spans="3:5" ht="4.5" customHeight="1" thickBot="1">
      <c r="C62" s="64"/>
      <c r="D62" s="64"/>
      <c r="E62" s="64"/>
    </row>
    <row r="63" spans="1:5" ht="12.75" customHeight="1">
      <c r="A63" s="315" t="s">
        <v>0</v>
      </c>
      <c r="B63" s="317" t="s">
        <v>118</v>
      </c>
      <c r="C63" s="319" t="s">
        <v>117</v>
      </c>
      <c r="D63" s="320"/>
      <c r="E63" s="52" t="s">
        <v>116</v>
      </c>
    </row>
    <row r="64" spans="1:5" ht="12.75" customHeight="1" thickBot="1">
      <c r="A64" s="316"/>
      <c r="B64" s="318"/>
      <c r="C64" s="21">
        <v>2014</v>
      </c>
      <c r="D64" s="21">
        <v>2013</v>
      </c>
      <c r="E64" s="31" t="s">
        <v>327</v>
      </c>
    </row>
    <row r="65" spans="1:5" ht="13.5" customHeight="1" thickTop="1">
      <c r="A65" s="53" t="s">
        <v>115</v>
      </c>
      <c r="B65" s="40" t="s">
        <v>114</v>
      </c>
      <c r="C65" s="42">
        <v>0</v>
      </c>
      <c r="D65" s="67"/>
      <c r="E65" s="76"/>
    </row>
    <row r="66" spans="1:5" ht="13.5" customHeight="1">
      <c r="A66" s="53" t="s">
        <v>113</v>
      </c>
      <c r="B66" s="40" t="s">
        <v>112</v>
      </c>
      <c r="C66" s="42">
        <v>0</v>
      </c>
      <c r="D66" s="69"/>
      <c r="E66" s="70"/>
    </row>
    <row r="67" spans="1:5" ht="13.5" customHeight="1">
      <c r="A67" s="58" t="s">
        <v>111</v>
      </c>
      <c r="B67" s="79" t="s">
        <v>110</v>
      </c>
      <c r="C67" s="42">
        <v>0</v>
      </c>
      <c r="D67" s="69"/>
      <c r="E67" s="70"/>
    </row>
    <row r="68" spans="1:5" ht="13.5" customHeight="1">
      <c r="A68" s="56" t="s">
        <v>109</v>
      </c>
      <c r="B68" s="40" t="s">
        <v>108</v>
      </c>
      <c r="C68" s="42">
        <v>0</v>
      </c>
      <c r="D68" s="69"/>
      <c r="E68" s="70"/>
    </row>
    <row r="69" spans="1:5" ht="13.5" customHeight="1">
      <c r="A69" s="58" t="s">
        <v>107</v>
      </c>
      <c r="B69" s="40" t="s">
        <v>106</v>
      </c>
      <c r="C69" s="42">
        <v>0</v>
      </c>
      <c r="D69" s="69"/>
      <c r="E69" s="70"/>
    </row>
    <row r="70" spans="1:5" s="50" customFormat="1" ht="13.5" customHeight="1" thickBot="1">
      <c r="A70" s="72" t="s">
        <v>105</v>
      </c>
      <c r="B70" s="77" t="s">
        <v>104</v>
      </c>
      <c r="C70" s="42">
        <v>0</v>
      </c>
      <c r="D70" s="73"/>
      <c r="E70" s="74"/>
    </row>
    <row r="71" spans="1:5" ht="13.5" customHeight="1" thickBot="1">
      <c r="A71" s="60"/>
      <c r="B71" s="61" t="s">
        <v>103</v>
      </c>
      <c r="C71" s="188">
        <f>SUM(C65:C70)</f>
        <v>0</v>
      </c>
      <c r="D71" s="75"/>
      <c r="E71" s="80"/>
    </row>
    <row r="72" spans="1:5" ht="4.5" customHeight="1" thickBot="1">
      <c r="A72" s="81"/>
      <c r="B72" s="82"/>
      <c r="C72" s="65"/>
      <c r="D72" s="65"/>
      <c r="E72" s="66"/>
    </row>
    <row r="73" spans="1:5" ht="13.5" customHeight="1" thickBot="1">
      <c r="A73" s="83"/>
      <c r="B73" s="78" t="s">
        <v>102</v>
      </c>
      <c r="C73" s="91">
        <f>C17+C29+C40+C50+C61+C71</f>
        <v>896</v>
      </c>
      <c r="D73" s="91">
        <f>D17+D29+D40+D50+D61+D71</f>
        <v>1293</v>
      </c>
      <c r="E73" s="63">
        <f>100/D73*C73</f>
        <v>69.29621036349575</v>
      </c>
    </row>
  </sheetData>
  <sheetProtection/>
  <mergeCells count="19">
    <mergeCell ref="A2:E2"/>
    <mergeCell ref="A31:A32"/>
    <mergeCell ref="B31:B32"/>
    <mergeCell ref="B4:B5"/>
    <mergeCell ref="A4:A5"/>
    <mergeCell ref="A19:A20"/>
    <mergeCell ref="B19:B20"/>
    <mergeCell ref="C31:D31"/>
    <mergeCell ref="C19:D19"/>
    <mergeCell ref="A42:A43"/>
    <mergeCell ref="B42:B43"/>
    <mergeCell ref="C42:D42"/>
    <mergeCell ref="C4:D4"/>
    <mergeCell ref="A63:A64"/>
    <mergeCell ref="B63:B64"/>
    <mergeCell ref="C63:D63"/>
    <mergeCell ref="A52:A53"/>
    <mergeCell ref="B52:B53"/>
    <mergeCell ref="C52:D52"/>
  </mergeCells>
  <conditionalFormatting sqref="C4:E5 C18:E20 D6:E17 C29:E32 D21:E28 C40:E43 D33:E39 C50:E53 D44:E49 C61:E73 D54:E60">
    <cfRule type="cellIs" priority="19" dxfId="0" operator="equal">
      <formula>0</formula>
    </cfRule>
  </conditionalFormatting>
  <conditionalFormatting sqref="C6:C17">
    <cfRule type="cellIs" priority="17" dxfId="0" operator="equal">
      <formula>0</formula>
    </cfRule>
  </conditionalFormatting>
  <conditionalFormatting sqref="C21">
    <cfRule type="cellIs" priority="15" dxfId="0" operator="equal">
      <formula>0</formula>
    </cfRule>
  </conditionalFormatting>
  <conditionalFormatting sqref="C22:C28">
    <cfRule type="cellIs" priority="13" dxfId="0" operator="equal">
      <formula>0</formula>
    </cfRule>
  </conditionalFormatting>
  <conditionalFormatting sqref="C33">
    <cfRule type="cellIs" priority="10" dxfId="0" operator="equal">
      <formula>0</formula>
    </cfRule>
  </conditionalFormatting>
  <conditionalFormatting sqref="C34:C39">
    <cfRule type="cellIs" priority="9" dxfId="0" operator="equal">
      <formula>0</formula>
    </cfRule>
  </conditionalFormatting>
  <conditionalFormatting sqref="C44">
    <cfRule type="cellIs" priority="6" dxfId="0" operator="equal">
      <formula>0</formula>
    </cfRule>
  </conditionalFormatting>
  <conditionalFormatting sqref="C45:C49">
    <cfRule type="cellIs" priority="5" dxfId="0" operator="equal">
      <formula>0</formula>
    </cfRule>
  </conditionalFormatting>
  <conditionalFormatting sqref="C54">
    <cfRule type="cellIs" priority="2" dxfId="0" operator="equal">
      <formula>0</formula>
    </cfRule>
  </conditionalFormatting>
  <conditionalFormatting sqref="C55:C60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1.00390625" style="34" customWidth="1"/>
    <col min="2" max="2" width="37.421875" style="34" customWidth="1"/>
    <col min="3" max="4" width="10.7109375" style="34" customWidth="1"/>
    <col min="5" max="5" width="13.57421875" style="34" customWidth="1"/>
    <col min="6" max="16384" width="9.140625" style="34" customWidth="1"/>
  </cols>
  <sheetData>
    <row r="1" ht="12.75">
      <c r="E1" s="239" t="s">
        <v>322</v>
      </c>
    </row>
    <row r="2" spans="1:5" ht="27.75" customHeight="1">
      <c r="A2" s="321" t="s">
        <v>203</v>
      </c>
      <c r="B2" s="321"/>
      <c r="C2" s="321"/>
      <c r="D2" s="321"/>
      <c r="E2" s="321"/>
    </row>
    <row r="3" spans="1:5" ht="13.5" customHeight="1" thickBot="1">
      <c r="A3" s="35"/>
      <c r="E3" s="36"/>
    </row>
    <row r="4" spans="1:5" ht="18" customHeight="1">
      <c r="A4" s="315" t="s">
        <v>0</v>
      </c>
      <c r="B4" s="322" t="s">
        <v>202</v>
      </c>
      <c r="C4" s="325" t="s">
        <v>201</v>
      </c>
      <c r="D4" s="326"/>
      <c r="E4" s="329" t="s">
        <v>200</v>
      </c>
    </row>
    <row r="5" spans="1:5" ht="18" customHeight="1">
      <c r="A5" s="331"/>
      <c r="B5" s="324"/>
      <c r="C5" s="327"/>
      <c r="D5" s="328"/>
      <c r="E5" s="330"/>
    </row>
    <row r="6" spans="1:5" ht="18" customHeight="1" thickBot="1">
      <c r="A6" s="316"/>
      <c r="B6" s="323"/>
      <c r="C6" s="32">
        <v>2014</v>
      </c>
      <c r="D6" s="32" t="s">
        <v>283</v>
      </c>
      <c r="E6" s="33" t="s">
        <v>328</v>
      </c>
    </row>
    <row r="7" spans="1:5" ht="18" customHeight="1" thickTop="1">
      <c r="A7" s="37" t="s">
        <v>199</v>
      </c>
      <c r="B7" s="38" t="s">
        <v>198</v>
      </c>
      <c r="C7" s="39">
        <v>12</v>
      </c>
      <c r="D7" s="39">
        <v>34</v>
      </c>
      <c r="E7" s="86">
        <f aca="true" t="shared" si="0" ref="E7:E21">100/D7*C7</f>
        <v>35.294117647058826</v>
      </c>
    </row>
    <row r="8" spans="1:5" ht="18" customHeight="1">
      <c r="A8" s="37" t="s">
        <v>197</v>
      </c>
      <c r="B8" s="40" t="s">
        <v>196</v>
      </c>
      <c r="C8" s="39">
        <v>6</v>
      </c>
      <c r="D8" s="39">
        <v>10</v>
      </c>
      <c r="E8" s="86">
        <f t="shared" si="0"/>
        <v>60</v>
      </c>
    </row>
    <row r="9" spans="1:5" ht="18" customHeight="1">
      <c r="A9" s="37" t="s">
        <v>195</v>
      </c>
      <c r="B9" s="40" t="s">
        <v>194</v>
      </c>
      <c r="C9" s="39">
        <v>150</v>
      </c>
      <c r="D9" s="39">
        <v>124</v>
      </c>
      <c r="E9" s="86">
        <f t="shared" si="0"/>
        <v>120.96774193548386</v>
      </c>
    </row>
    <row r="10" spans="1:5" ht="18" customHeight="1">
      <c r="A10" s="37" t="s">
        <v>193</v>
      </c>
      <c r="B10" s="40" t="s">
        <v>192</v>
      </c>
      <c r="C10" s="39">
        <v>56</v>
      </c>
      <c r="D10" s="39">
        <v>105</v>
      </c>
      <c r="E10" s="86">
        <f t="shared" si="0"/>
        <v>53.33333333333333</v>
      </c>
    </row>
    <row r="11" spans="1:5" ht="18" customHeight="1">
      <c r="A11" s="37" t="s">
        <v>191</v>
      </c>
      <c r="B11" s="40" t="s">
        <v>190</v>
      </c>
      <c r="C11" s="39">
        <v>25</v>
      </c>
      <c r="D11" s="39">
        <v>13</v>
      </c>
      <c r="E11" s="86">
        <f t="shared" si="0"/>
        <v>192.30769230769232</v>
      </c>
    </row>
    <row r="12" spans="1:13" ht="18" customHeight="1">
      <c r="A12" s="37" t="s">
        <v>189</v>
      </c>
      <c r="B12" s="40" t="s">
        <v>188</v>
      </c>
      <c r="C12" s="39">
        <v>9</v>
      </c>
      <c r="D12" s="39">
        <v>9</v>
      </c>
      <c r="E12" s="86">
        <f t="shared" si="0"/>
        <v>100</v>
      </c>
      <c r="M12" s="240"/>
    </row>
    <row r="13" spans="1:5" ht="18" customHeight="1">
      <c r="A13" s="37" t="s">
        <v>187</v>
      </c>
      <c r="B13" s="40" t="s">
        <v>186</v>
      </c>
      <c r="C13" s="39">
        <v>73</v>
      </c>
      <c r="D13" s="39">
        <v>108</v>
      </c>
      <c r="E13" s="86">
        <f t="shared" si="0"/>
        <v>67.5925925925926</v>
      </c>
    </row>
    <row r="14" spans="1:5" ht="18" customHeight="1">
      <c r="A14" s="37" t="s">
        <v>185</v>
      </c>
      <c r="B14" s="40" t="s">
        <v>184</v>
      </c>
      <c r="C14" s="39">
        <v>19</v>
      </c>
      <c r="D14" s="39">
        <v>64</v>
      </c>
      <c r="E14" s="86">
        <f t="shared" si="0"/>
        <v>29.6875</v>
      </c>
    </row>
    <row r="15" spans="1:5" ht="18" customHeight="1">
      <c r="A15" s="41" t="s">
        <v>183</v>
      </c>
      <c r="B15" s="40" t="s">
        <v>182</v>
      </c>
      <c r="C15" s="39">
        <v>18</v>
      </c>
      <c r="D15" s="39">
        <v>16</v>
      </c>
      <c r="E15" s="86">
        <f t="shared" si="0"/>
        <v>112.5</v>
      </c>
    </row>
    <row r="16" spans="1:5" ht="18" customHeight="1">
      <c r="A16" s="41" t="s">
        <v>181</v>
      </c>
      <c r="B16" s="40" t="s">
        <v>180</v>
      </c>
      <c r="C16" s="39">
        <v>24</v>
      </c>
      <c r="D16" s="39">
        <v>22</v>
      </c>
      <c r="E16" s="86">
        <f t="shared" si="0"/>
        <v>109.0909090909091</v>
      </c>
    </row>
    <row r="17" spans="1:5" ht="18" customHeight="1">
      <c r="A17" s="41" t="s">
        <v>179</v>
      </c>
      <c r="B17" s="40" t="s">
        <v>178</v>
      </c>
      <c r="C17" s="39">
        <v>0</v>
      </c>
      <c r="D17" s="39">
        <v>0</v>
      </c>
      <c r="E17" s="86"/>
    </row>
    <row r="18" spans="1:5" ht="18" customHeight="1">
      <c r="A18" s="41" t="s">
        <v>177</v>
      </c>
      <c r="B18" s="40" t="s">
        <v>176</v>
      </c>
      <c r="C18" s="39">
        <v>0</v>
      </c>
      <c r="D18" s="39">
        <v>0</v>
      </c>
      <c r="E18" s="86"/>
    </row>
    <row r="19" spans="1:5" ht="18" customHeight="1">
      <c r="A19" s="41" t="s">
        <v>175</v>
      </c>
      <c r="B19" s="40" t="s">
        <v>174</v>
      </c>
      <c r="C19" s="39">
        <v>0</v>
      </c>
      <c r="D19" s="39">
        <v>67</v>
      </c>
      <c r="E19" s="86">
        <f t="shared" si="0"/>
        <v>0</v>
      </c>
    </row>
    <row r="20" spans="1:5" ht="18" customHeight="1" thickBot="1">
      <c r="A20" s="43" t="s">
        <v>173</v>
      </c>
      <c r="B20" s="44" t="s">
        <v>172</v>
      </c>
      <c r="C20" s="39">
        <v>0</v>
      </c>
      <c r="D20" s="39">
        <v>5</v>
      </c>
      <c r="E20" s="86"/>
    </row>
    <row r="21" spans="1:5" ht="18" customHeight="1" thickBot="1">
      <c r="A21" s="46"/>
      <c r="B21" s="47" t="s">
        <v>171</v>
      </c>
      <c r="C21" s="48">
        <f>SUM(C7:C20)</f>
        <v>392</v>
      </c>
      <c r="D21" s="48">
        <f>SUM(D7:D20)</f>
        <v>577</v>
      </c>
      <c r="E21" s="63">
        <f t="shared" si="0"/>
        <v>67.93760831889082</v>
      </c>
    </row>
  </sheetData>
  <sheetProtection/>
  <mergeCells count="5">
    <mergeCell ref="A2:E2"/>
    <mergeCell ref="B4:B6"/>
    <mergeCell ref="C4:D5"/>
    <mergeCell ref="E4:E5"/>
    <mergeCell ref="A4:A6"/>
  </mergeCells>
  <conditionalFormatting sqref="E7:E20">
    <cfRule type="cellIs" priority="4" dxfId="0" operator="equal">
      <formula>0</formula>
    </cfRule>
  </conditionalFormatting>
  <conditionalFormatting sqref="D7:D20">
    <cfRule type="cellIs" priority="3" dxfId="0" operator="equal">
      <formula>0</formula>
    </cfRule>
  </conditionalFormatting>
  <conditionalFormatting sqref="C7:C20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5.28125" style="34" customWidth="1"/>
    <col min="2" max="2" width="50.57421875" style="34" customWidth="1"/>
    <col min="3" max="4" width="9.57421875" style="34" customWidth="1"/>
    <col min="5" max="5" width="13.00390625" style="34" customWidth="1"/>
    <col min="6" max="6" width="11.140625" style="34" customWidth="1"/>
    <col min="7" max="16384" width="9.140625" style="34" customWidth="1"/>
  </cols>
  <sheetData>
    <row r="1" ht="12.75">
      <c r="E1" s="239" t="s">
        <v>321</v>
      </c>
    </row>
    <row r="2" spans="1:5" ht="24" customHeight="1">
      <c r="A2" s="321" t="s">
        <v>244</v>
      </c>
      <c r="B2" s="321"/>
      <c r="C2" s="321"/>
      <c r="D2" s="321"/>
      <c r="E2" s="321"/>
    </row>
    <row r="3" spans="1:5" ht="9.75" customHeight="1" thickBot="1">
      <c r="A3" s="35"/>
      <c r="E3" s="36"/>
    </row>
    <row r="4" spans="1:5" ht="18" customHeight="1">
      <c r="A4" s="339" t="s">
        <v>0</v>
      </c>
      <c r="B4" s="334" t="s">
        <v>243</v>
      </c>
      <c r="C4" s="334" t="s">
        <v>201</v>
      </c>
      <c r="D4" s="335"/>
      <c r="E4" s="337" t="s">
        <v>116</v>
      </c>
    </row>
    <row r="5" spans="1:5" ht="18" customHeight="1">
      <c r="A5" s="340"/>
      <c r="B5" s="342"/>
      <c r="C5" s="336"/>
      <c r="D5" s="336"/>
      <c r="E5" s="338"/>
    </row>
    <row r="6" spans="1:5" ht="18" customHeight="1" thickBot="1">
      <c r="A6" s="341"/>
      <c r="B6" s="343"/>
      <c r="C6" s="21">
        <v>2014</v>
      </c>
      <c r="D6" s="21" t="s">
        <v>283</v>
      </c>
      <c r="E6" s="31" t="s">
        <v>328</v>
      </c>
    </row>
    <row r="7" spans="1:5" ht="18" customHeight="1" thickTop="1">
      <c r="A7" s="87" t="s">
        <v>242</v>
      </c>
      <c r="B7" s="59" t="s">
        <v>241</v>
      </c>
      <c r="C7" s="39">
        <v>0</v>
      </c>
      <c r="D7" s="89">
        <v>0</v>
      </c>
      <c r="E7" s="88"/>
    </row>
    <row r="8" spans="1:5" ht="18" customHeight="1">
      <c r="A8" s="56" t="s">
        <v>240</v>
      </c>
      <c r="B8" s="40" t="s">
        <v>239</v>
      </c>
      <c r="C8" s="39">
        <v>382</v>
      </c>
      <c r="D8" s="89">
        <v>565</v>
      </c>
      <c r="E8" s="92">
        <f>100/D8*C8</f>
        <v>67.61061946902655</v>
      </c>
    </row>
    <row r="9" spans="1:5" ht="18" customHeight="1">
      <c r="A9" s="56" t="s">
        <v>238</v>
      </c>
      <c r="B9" s="40" t="s">
        <v>237</v>
      </c>
      <c r="C9" s="39">
        <v>0</v>
      </c>
      <c r="D9" s="89">
        <v>0</v>
      </c>
      <c r="E9" s="90"/>
    </row>
    <row r="10" spans="1:5" ht="18" customHeight="1">
      <c r="A10" s="56" t="s">
        <v>236</v>
      </c>
      <c r="B10" s="40" t="s">
        <v>235</v>
      </c>
      <c r="C10" s="39">
        <v>0</v>
      </c>
      <c r="D10" s="89">
        <v>0</v>
      </c>
      <c r="E10" s="90"/>
    </row>
    <row r="11" spans="1:5" ht="18" customHeight="1">
      <c r="A11" s="56" t="s">
        <v>234</v>
      </c>
      <c r="B11" s="40" t="s">
        <v>233</v>
      </c>
      <c r="C11" s="39">
        <v>0</v>
      </c>
      <c r="D11" s="89">
        <v>0</v>
      </c>
      <c r="E11" s="90"/>
    </row>
    <row r="12" spans="1:13" ht="18" customHeight="1">
      <c r="A12" s="56" t="s">
        <v>232</v>
      </c>
      <c r="B12" s="40" t="s">
        <v>231</v>
      </c>
      <c r="C12" s="39">
        <v>0</v>
      </c>
      <c r="D12" s="89">
        <v>0</v>
      </c>
      <c r="E12" s="92"/>
      <c r="M12" s="240"/>
    </row>
    <row r="13" spans="1:5" ht="18" customHeight="1">
      <c r="A13" s="56" t="s">
        <v>230</v>
      </c>
      <c r="B13" s="40" t="s">
        <v>229</v>
      </c>
      <c r="C13" s="39">
        <v>4</v>
      </c>
      <c r="D13" s="89">
        <v>5</v>
      </c>
      <c r="E13" s="92">
        <f>100/D13*C13</f>
        <v>80</v>
      </c>
    </row>
    <row r="14" spans="1:5" ht="18" customHeight="1">
      <c r="A14" s="56" t="s">
        <v>228</v>
      </c>
      <c r="B14" s="40" t="s">
        <v>227</v>
      </c>
      <c r="C14" s="39">
        <v>0</v>
      </c>
      <c r="D14" s="89">
        <v>0</v>
      </c>
      <c r="E14" s="90"/>
    </row>
    <row r="15" spans="1:5" ht="18" customHeight="1">
      <c r="A15" s="56" t="s">
        <v>226</v>
      </c>
      <c r="B15" s="40" t="s">
        <v>225</v>
      </c>
      <c r="C15" s="39">
        <v>0</v>
      </c>
      <c r="D15" s="89">
        <v>0</v>
      </c>
      <c r="E15" s="90"/>
    </row>
    <row r="16" spans="1:5" ht="18" customHeight="1">
      <c r="A16" s="56" t="s">
        <v>224</v>
      </c>
      <c r="B16" s="40" t="s">
        <v>223</v>
      </c>
      <c r="C16" s="39">
        <v>0</v>
      </c>
      <c r="D16" s="89">
        <v>0</v>
      </c>
      <c r="E16" s="90"/>
    </row>
    <row r="17" spans="1:5" ht="18" customHeight="1">
      <c r="A17" s="56" t="s">
        <v>222</v>
      </c>
      <c r="B17" s="40" t="s">
        <v>221</v>
      </c>
      <c r="C17" s="39">
        <v>0</v>
      </c>
      <c r="D17" s="89">
        <v>0</v>
      </c>
      <c r="E17" s="90"/>
    </row>
    <row r="18" spans="1:5" ht="18" customHeight="1">
      <c r="A18" s="56" t="s">
        <v>220</v>
      </c>
      <c r="B18" s="40" t="s">
        <v>219</v>
      </c>
      <c r="C18" s="39">
        <v>0</v>
      </c>
      <c r="D18" s="89">
        <v>0</v>
      </c>
      <c r="E18" s="90"/>
    </row>
    <row r="19" spans="1:5" ht="18" customHeight="1">
      <c r="A19" s="56" t="s">
        <v>218</v>
      </c>
      <c r="B19" s="40" t="s">
        <v>217</v>
      </c>
      <c r="C19" s="39">
        <v>0</v>
      </c>
      <c r="D19" s="89">
        <v>0</v>
      </c>
      <c r="E19" s="90"/>
    </row>
    <row r="20" spans="1:5" ht="18" customHeight="1">
      <c r="A20" s="56" t="s">
        <v>216</v>
      </c>
      <c r="B20" s="40" t="s">
        <v>215</v>
      </c>
      <c r="C20" s="39">
        <v>0</v>
      </c>
      <c r="D20" s="89">
        <v>0</v>
      </c>
      <c r="E20" s="90"/>
    </row>
    <row r="21" spans="1:5" ht="18" customHeight="1">
      <c r="A21" s="56" t="s">
        <v>214</v>
      </c>
      <c r="B21" s="40" t="s">
        <v>213</v>
      </c>
      <c r="C21" s="39">
        <v>0</v>
      </c>
      <c r="D21" s="89">
        <v>0</v>
      </c>
      <c r="E21" s="90"/>
    </row>
    <row r="22" spans="1:5" ht="18" customHeight="1">
      <c r="A22" s="56" t="s">
        <v>212</v>
      </c>
      <c r="B22" s="40" t="s">
        <v>211</v>
      </c>
      <c r="C22" s="39">
        <v>0</v>
      </c>
      <c r="D22" s="89">
        <v>0</v>
      </c>
      <c r="E22" s="90"/>
    </row>
    <row r="23" spans="1:5" ht="18" customHeight="1">
      <c r="A23" s="56" t="s">
        <v>210</v>
      </c>
      <c r="B23" s="40" t="s">
        <v>209</v>
      </c>
      <c r="C23" s="39">
        <v>0</v>
      </c>
      <c r="D23" s="89">
        <v>0</v>
      </c>
      <c r="E23" s="90"/>
    </row>
    <row r="24" spans="1:5" ht="18" customHeight="1">
      <c r="A24" s="56" t="s">
        <v>208</v>
      </c>
      <c r="B24" s="40" t="s">
        <v>207</v>
      </c>
      <c r="C24" s="39">
        <v>0</v>
      </c>
      <c r="D24" s="89">
        <v>0</v>
      </c>
      <c r="E24" s="90"/>
    </row>
    <row r="25" spans="1:5" ht="18" customHeight="1" thickBot="1">
      <c r="A25" s="56" t="s">
        <v>206</v>
      </c>
      <c r="B25" s="40" t="s">
        <v>205</v>
      </c>
      <c r="C25" s="39">
        <v>6</v>
      </c>
      <c r="D25" s="89">
        <v>7</v>
      </c>
      <c r="E25" s="189">
        <f>100/D25*C25</f>
        <v>85.71428571428572</v>
      </c>
    </row>
    <row r="26" spans="1:5" ht="18" customHeight="1" thickBot="1">
      <c r="A26" s="332" t="s">
        <v>204</v>
      </c>
      <c r="B26" s="333"/>
      <c r="C26" s="91">
        <f>SUM(C7:C25)</f>
        <v>392</v>
      </c>
      <c r="D26" s="91">
        <f>SUM(D7:D25)</f>
        <v>577</v>
      </c>
      <c r="E26" s="190">
        <f>100/D26*C26</f>
        <v>67.93760831889082</v>
      </c>
    </row>
  </sheetData>
  <sheetProtection/>
  <mergeCells count="6">
    <mergeCell ref="A26:B26"/>
    <mergeCell ref="A2:E2"/>
    <mergeCell ref="C4:D5"/>
    <mergeCell ref="E4:E5"/>
    <mergeCell ref="A4:A6"/>
    <mergeCell ref="B4:B6"/>
  </mergeCells>
  <conditionalFormatting sqref="D7:D25">
    <cfRule type="cellIs" priority="2" dxfId="0" operator="equal">
      <formula>0</formula>
    </cfRule>
  </conditionalFormatting>
  <conditionalFormatting sqref="C7:C25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9">
      <selection activeCell="A7" sqref="A7"/>
    </sheetView>
  </sheetViews>
  <sheetFormatPr defaultColWidth="9.140625" defaultRowHeight="12.75"/>
  <cols>
    <col min="1" max="1" width="38.8515625" style="34" customWidth="1"/>
    <col min="2" max="3" width="7.7109375" style="64" customWidth="1"/>
    <col min="4" max="4" width="6.7109375" style="64" customWidth="1"/>
    <col min="5" max="5" width="10.140625" style="64" customWidth="1"/>
    <col min="6" max="6" width="10.00390625" style="64" customWidth="1"/>
    <col min="7" max="7" width="6.7109375" style="64" customWidth="1"/>
    <col min="8" max="16384" width="9.140625" style="34" customWidth="1"/>
  </cols>
  <sheetData>
    <row r="1" ht="12.75">
      <c r="G1" s="239" t="s">
        <v>320</v>
      </c>
    </row>
    <row r="2" spans="1:7" ht="15" customHeight="1">
      <c r="A2" s="321" t="s">
        <v>314</v>
      </c>
      <c r="B2" s="321"/>
      <c r="C2" s="321"/>
      <c r="D2" s="321"/>
      <c r="E2" s="321"/>
      <c r="F2" s="321"/>
      <c r="G2" s="321"/>
    </row>
    <row r="3" ht="10.5" customHeight="1" thickBot="1">
      <c r="A3" s="93"/>
    </row>
    <row r="4" spans="1:7" ht="15" customHeight="1">
      <c r="A4" s="358" t="s">
        <v>325</v>
      </c>
      <c r="B4" s="345" t="s">
        <v>250</v>
      </c>
      <c r="C4" s="346"/>
      <c r="D4" s="347" t="s">
        <v>248</v>
      </c>
      <c r="E4" s="320" t="s">
        <v>249</v>
      </c>
      <c r="F4" s="334"/>
      <c r="G4" s="347" t="s">
        <v>248</v>
      </c>
    </row>
    <row r="5" spans="1:7" ht="15" customHeight="1">
      <c r="A5" s="359"/>
      <c r="B5" s="352" t="s">
        <v>329</v>
      </c>
      <c r="C5" s="356" t="s">
        <v>283</v>
      </c>
      <c r="D5" s="348"/>
      <c r="E5" s="356" t="s">
        <v>329</v>
      </c>
      <c r="F5" s="356" t="s">
        <v>283</v>
      </c>
      <c r="G5" s="348"/>
    </row>
    <row r="6" spans="1:7" ht="15" customHeight="1" thickBot="1">
      <c r="A6" s="360"/>
      <c r="B6" s="353"/>
      <c r="C6" s="357"/>
      <c r="D6" s="349"/>
      <c r="E6" s="357"/>
      <c r="F6" s="357"/>
      <c r="G6" s="349"/>
    </row>
    <row r="7" spans="1:7" ht="18" customHeight="1" thickTop="1">
      <c r="A7" s="191" t="s">
        <v>168</v>
      </c>
      <c r="B7" s="228">
        <v>9</v>
      </c>
      <c r="C7" s="225">
        <v>19</v>
      </c>
      <c r="D7" s="105">
        <f>100/C7*B7</f>
        <v>47.36842105263158</v>
      </c>
      <c r="E7" s="231">
        <v>11350</v>
      </c>
      <c r="F7" s="54">
        <v>9620</v>
      </c>
      <c r="G7" s="105">
        <f>100/F7*E7</f>
        <v>117.98336798336798</v>
      </c>
    </row>
    <row r="8" spans="1:7" ht="18" customHeight="1">
      <c r="A8" s="100" t="s">
        <v>112</v>
      </c>
      <c r="B8" s="229">
        <v>1</v>
      </c>
      <c r="C8" s="226">
        <v>4</v>
      </c>
      <c r="D8" s="105">
        <f>100/C8*B8</f>
        <v>25</v>
      </c>
      <c r="E8" s="232">
        <v>3300</v>
      </c>
      <c r="F8" s="192">
        <v>23350</v>
      </c>
      <c r="G8" s="105">
        <f>100/F8*E8</f>
        <v>14.132762312633833</v>
      </c>
    </row>
    <row r="9" spans="1:7" ht="18" customHeight="1">
      <c r="A9" s="100" t="s">
        <v>108</v>
      </c>
      <c r="B9" s="229">
        <v>4</v>
      </c>
      <c r="C9" s="226">
        <v>0</v>
      </c>
      <c r="D9" s="105"/>
      <c r="E9" s="232">
        <v>14000</v>
      </c>
      <c r="F9" s="193">
        <v>0</v>
      </c>
      <c r="G9" s="105"/>
    </row>
    <row r="10" spans="1:7" ht="18" customHeight="1">
      <c r="A10" s="96" t="s">
        <v>254</v>
      </c>
      <c r="B10" s="229">
        <v>0</v>
      </c>
      <c r="C10" s="226">
        <v>0</v>
      </c>
      <c r="D10" s="105"/>
      <c r="E10" s="232">
        <v>0</v>
      </c>
      <c r="F10" s="193">
        <v>0</v>
      </c>
      <c r="G10" s="105"/>
    </row>
    <row r="11" spans="1:7" ht="18" customHeight="1" thickBot="1">
      <c r="A11" s="96" t="s">
        <v>106</v>
      </c>
      <c r="B11" s="230">
        <v>1</v>
      </c>
      <c r="C11" s="227">
        <v>2</v>
      </c>
      <c r="D11" s="105">
        <f>100/C11*B11</f>
        <v>50</v>
      </c>
      <c r="E11" s="233">
        <v>2000</v>
      </c>
      <c r="F11" s="193">
        <v>4600</v>
      </c>
      <c r="G11" s="105">
        <f>100/F11*E11</f>
        <v>43.47826086956522</v>
      </c>
    </row>
    <row r="12" spans="1:13" ht="19.5" customHeight="1" thickBot="1" thickTop="1">
      <c r="A12" s="97" t="s">
        <v>315</v>
      </c>
      <c r="B12" s="195">
        <f>SUM(B7:B11)</f>
        <v>15</v>
      </c>
      <c r="C12" s="98">
        <f>SUM(C7:C11)</f>
        <v>25</v>
      </c>
      <c r="D12" s="106">
        <f>100/C12*B12</f>
        <v>60</v>
      </c>
      <c r="E12" s="194">
        <f>SUM(E7:E11)</f>
        <v>30650</v>
      </c>
      <c r="F12" s="98">
        <f>SUM(F7:F11)</f>
        <v>37570</v>
      </c>
      <c r="G12" s="106">
        <f>100/F12*E12</f>
        <v>81.58104870907638</v>
      </c>
      <c r="M12" s="240"/>
    </row>
    <row r="13" ht="11.25" customHeight="1"/>
    <row r="14" spans="1:7" ht="15" customHeight="1">
      <c r="A14" s="344" t="s">
        <v>316</v>
      </c>
      <c r="B14" s="344"/>
      <c r="C14" s="344"/>
      <c r="D14" s="344"/>
      <c r="E14" s="344"/>
      <c r="F14" s="344"/>
      <c r="G14" s="344"/>
    </row>
    <row r="15" ht="10.5" customHeight="1" thickBot="1">
      <c r="A15" s="93"/>
    </row>
    <row r="16" spans="1:7" ht="15" customHeight="1">
      <c r="A16" s="358" t="s">
        <v>325</v>
      </c>
      <c r="B16" s="345" t="s">
        <v>250</v>
      </c>
      <c r="C16" s="346"/>
      <c r="D16" s="347" t="s">
        <v>248</v>
      </c>
      <c r="E16" s="320" t="s">
        <v>249</v>
      </c>
      <c r="F16" s="334"/>
      <c r="G16" s="347" t="s">
        <v>248</v>
      </c>
    </row>
    <row r="17" spans="1:7" ht="15" customHeight="1">
      <c r="A17" s="359"/>
      <c r="B17" s="352" t="s">
        <v>329</v>
      </c>
      <c r="C17" s="356" t="s">
        <v>283</v>
      </c>
      <c r="D17" s="348"/>
      <c r="E17" s="356" t="s">
        <v>329</v>
      </c>
      <c r="F17" s="356" t="s">
        <v>283</v>
      </c>
      <c r="G17" s="348"/>
    </row>
    <row r="18" spans="1:7" ht="15" customHeight="1" thickBot="1">
      <c r="A18" s="360"/>
      <c r="B18" s="353"/>
      <c r="C18" s="361"/>
      <c r="D18" s="349"/>
      <c r="E18" s="357"/>
      <c r="F18" s="357"/>
      <c r="G18" s="349"/>
    </row>
    <row r="19" spans="1:7" ht="18" customHeight="1" thickTop="1">
      <c r="A19" s="96" t="s">
        <v>168</v>
      </c>
      <c r="B19" s="228">
        <v>3</v>
      </c>
      <c r="C19" s="225">
        <v>0</v>
      </c>
      <c r="D19" s="105"/>
      <c r="E19" s="95">
        <v>90</v>
      </c>
      <c r="F19" s="95">
        <v>0</v>
      </c>
      <c r="G19" s="105"/>
    </row>
    <row r="20" spans="1:7" ht="18" customHeight="1">
      <c r="A20" s="96" t="s">
        <v>253</v>
      </c>
      <c r="B20" s="229">
        <v>13</v>
      </c>
      <c r="C20" s="226">
        <v>5</v>
      </c>
      <c r="D20" s="105">
        <f>100/C20*B20</f>
        <v>260</v>
      </c>
      <c r="E20" s="95">
        <v>145</v>
      </c>
      <c r="F20" s="95">
        <v>783</v>
      </c>
      <c r="G20" s="105">
        <f>100/F20*E20</f>
        <v>18.51851851851852</v>
      </c>
    </row>
    <row r="21" spans="1:7" ht="18" customHeight="1" thickBot="1">
      <c r="A21" s="100" t="s">
        <v>106</v>
      </c>
      <c r="B21" s="230">
        <v>6</v>
      </c>
      <c r="C21" s="227">
        <v>0</v>
      </c>
      <c r="D21" s="105"/>
      <c r="E21" s="95">
        <v>199</v>
      </c>
      <c r="F21" s="95">
        <v>0</v>
      </c>
      <c r="G21" s="105"/>
    </row>
    <row r="22" spans="1:7" ht="19.5" customHeight="1" thickBot="1" thickTop="1">
      <c r="A22" s="97" t="s">
        <v>317</v>
      </c>
      <c r="B22" s="196">
        <f>SUM(B19:B21)</f>
        <v>22</v>
      </c>
      <c r="C22" s="99">
        <f>SUM(C19:C21)</f>
        <v>5</v>
      </c>
      <c r="D22" s="106">
        <f>100/C22*B22</f>
        <v>440</v>
      </c>
      <c r="E22" s="99">
        <f>SUM(E19:E21)</f>
        <v>434</v>
      </c>
      <c r="F22" s="99">
        <f>SUM(F19:F21)</f>
        <v>783</v>
      </c>
      <c r="G22" s="106">
        <f>100/F22*E22</f>
        <v>55.427841634738186</v>
      </c>
    </row>
    <row r="23" spans="1:7" ht="19.5" customHeight="1" thickBot="1" thickTop="1">
      <c r="A23" s="97" t="s">
        <v>252</v>
      </c>
      <c r="B23" s="234">
        <v>37</v>
      </c>
      <c r="C23" s="98">
        <v>40</v>
      </c>
      <c r="D23" s="106">
        <f>100/C23*B23</f>
        <v>92.5</v>
      </c>
      <c r="E23" s="98">
        <v>874</v>
      </c>
      <c r="F23" s="98">
        <v>1016</v>
      </c>
      <c r="G23" s="106">
        <f>100/F23*E23</f>
        <v>86.0236220472441</v>
      </c>
    </row>
    <row r="24" ht="11.25" customHeight="1"/>
    <row r="25" spans="1:7" ht="15" customHeight="1">
      <c r="A25" s="344" t="s">
        <v>284</v>
      </c>
      <c r="B25" s="344"/>
      <c r="C25" s="344"/>
      <c r="D25" s="344"/>
      <c r="E25" s="344"/>
      <c r="F25" s="344"/>
      <c r="G25" s="344"/>
    </row>
    <row r="26" ht="10.5" customHeight="1" thickBot="1">
      <c r="A26" s="93"/>
    </row>
    <row r="27" spans="1:7" ht="15" customHeight="1">
      <c r="A27" s="345" t="s">
        <v>251</v>
      </c>
      <c r="B27" s="345" t="s">
        <v>250</v>
      </c>
      <c r="C27" s="346"/>
      <c r="D27" s="347" t="s">
        <v>248</v>
      </c>
      <c r="E27" s="320" t="s">
        <v>249</v>
      </c>
      <c r="F27" s="334"/>
      <c r="G27" s="347" t="s">
        <v>248</v>
      </c>
    </row>
    <row r="28" spans="1:7" ht="15" customHeight="1">
      <c r="A28" s="350"/>
      <c r="B28" s="352" t="s">
        <v>329</v>
      </c>
      <c r="C28" s="354" t="s">
        <v>283</v>
      </c>
      <c r="D28" s="348"/>
      <c r="E28" s="356" t="s">
        <v>329</v>
      </c>
      <c r="F28" s="354" t="s">
        <v>283</v>
      </c>
      <c r="G28" s="348"/>
    </row>
    <row r="29" spans="1:7" ht="19.5" customHeight="1" thickBot="1">
      <c r="A29" s="351"/>
      <c r="B29" s="353"/>
      <c r="C29" s="355"/>
      <c r="D29" s="349"/>
      <c r="E29" s="357"/>
      <c r="F29" s="355"/>
      <c r="G29" s="349"/>
    </row>
    <row r="30" spans="1:7" ht="18" customHeight="1" thickTop="1">
      <c r="A30" s="96" t="s">
        <v>247</v>
      </c>
      <c r="B30" s="228">
        <v>15</v>
      </c>
      <c r="C30" s="94">
        <v>25</v>
      </c>
      <c r="D30" s="105">
        <f>100/C30*B30</f>
        <v>60</v>
      </c>
      <c r="E30" s="193">
        <v>30650</v>
      </c>
      <c r="F30" s="94">
        <v>37570</v>
      </c>
      <c r="G30" s="105">
        <f>100/F30*E30</f>
        <v>81.58104870907638</v>
      </c>
    </row>
    <row r="31" spans="1:7" ht="18" customHeight="1">
      <c r="A31" s="96" t="s">
        <v>174</v>
      </c>
      <c r="B31" s="229">
        <v>0</v>
      </c>
      <c r="C31" s="94">
        <v>0</v>
      </c>
      <c r="D31" s="105"/>
      <c r="E31" s="193">
        <v>0</v>
      </c>
      <c r="F31" s="94">
        <v>0</v>
      </c>
      <c r="G31" s="105"/>
    </row>
    <row r="32" spans="1:7" ht="18" customHeight="1">
      <c r="A32" s="96" t="s">
        <v>246</v>
      </c>
      <c r="B32" s="229">
        <v>0</v>
      </c>
      <c r="C32" s="94">
        <v>0</v>
      </c>
      <c r="D32" s="105"/>
      <c r="E32" s="193">
        <v>0</v>
      </c>
      <c r="F32" s="94">
        <v>0</v>
      </c>
      <c r="G32" s="105"/>
    </row>
    <row r="33" spans="1:7" ht="18" customHeight="1">
      <c r="A33" s="100" t="s">
        <v>245</v>
      </c>
      <c r="B33" s="229">
        <v>0</v>
      </c>
      <c r="C33" s="101">
        <v>0</v>
      </c>
      <c r="D33" s="105"/>
      <c r="E33" s="197">
        <v>0</v>
      </c>
      <c r="F33" s="101">
        <v>0</v>
      </c>
      <c r="G33" s="105"/>
    </row>
    <row r="34" spans="1:7" ht="18" customHeight="1">
      <c r="A34" s="100" t="s">
        <v>128</v>
      </c>
      <c r="B34" s="229">
        <v>0</v>
      </c>
      <c r="C34" s="101">
        <v>0</v>
      </c>
      <c r="D34" s="105"/>
      <c r="E34" s="197">
        <v>0</v>
      </c>
      <c r="F34" s="101">
        <v>0</v>
      </c>
      <c r="G34" s="105"/>
    </row>
    <row r="35" spans="1:7" ht="18" customHeight="1" thickBot="1">
      <c r="A35" s="102" t="s">
        <v>118</v>
      </c>
      <c r="B35" s="229">
        <v>0</v>
      </c>
      <c r="C35" s="103">
        <v>0</v>
      </c>
      <c r="D35" s="105"/>
      <c r="E35" s="198">
        <v>0</v>
      </c>
      <c r="F35" s="103">
        <v>0</v>
      </c>
      <c r="G35" s="105"/>
    </row>
    <row r="36" spans="1:7" ht="19.5" customHeight="1" thickBot="1" thickTop="1">
      <c r="A36" s="97" t="s">
        <v>318</v>
      </c>
      <c r="B36" s="196">
        <f>SUM(B30:B35)</f>
        <v>15</v>
      </c>
      <c r="C36" s="99">
        <f>SUM(C30:C35)</f>
        <v>25</v>
      </c>
      <c r="D36" s="106">
        <f>100/C36*B36</f>
        <v>60</v>
      </c>
      <c r="E36" s="194">
        <f>SUM(E30:E35)</f>
        <v>30650</v>
      </c>
      <c r="F36" s="98">
        <f>SUM(F30:F35)</f>
        <v>37570</v>
      </c>
      <c r="G36" s="106">
        <f>100/F36*E36</f>
        <v>81.58104870907638</v>
      </c>
    </row>
    <row r="37" spans="1:7" ht="18" customHeight="1" thickTop="1">
      <c r="A37" s="96" t="s">
        <v>247</v>
      </c>
      <c r="B37" s="228">
        <v>59</v>
      </c>
      <c r="C37" s="94">
        <v>45</v>
      </c>
      <c r="D37" s="105">
        <f>100/C37*B37</f>
        <v>131.11111111111111</v>
      </c>
      <c r="E37" s="193">
        <v>1308</v>
      </c>
      <c r="F37" s="94">
        <v>1799</v>
      </c>
      <c r="G37" s="105">
        <f>100/F37*E37</f>
        <v>72.70705947748749</v>
      </c>
    </row>
    <row r="38" spans="1:7" ht="18" customHeight="1">
      <c r="A38" s="96" t="s">
        <v>174</v>
      </c>
      <c r="B38" s="229">
        <v>0</v>
      </c>
      <c r="C38" s="94"/>
      <c r="D38" s="105"/>
      <c r="E38" s="193">
        <v>0</v>
      </c>
      <c r="F38" s="94">
        <v>0</v>
      </c>
      <c r="G38" s="105"/>
    </row>
    <row r="39" spans="1:7" ht="18" customHeight="1">
      <c r="A39" s="96" t="s">
        <v>246</v>
      </c>
      <c r="B39" s="229">
        <v>0</v>
      </c>
      <c r="C39" s="94"/>
      <c r="D39" s="105"/>
      <c r="E39" s="193">
        <v>0</v>
      </c>
      <c r="F39" s="94">
        <v>0</v>
      </c>
      <c r="G39" s="105"/>
    </row>
    <row r="40" spans="1:7" ht="18" customHeight="1">
      <c r="A40" s="100" t="s">
        <v>245</v>
      </c>
      <c r="B40" s="229">
        <v>0</v>
      </c>
      <c r="C40" s="101"/>
      <c r="D40" s="105"/>
      <c r="E40" s="193">
        <v>0</v>
      </c>
      <c r="F40" s="101">
        <v>0</v>
      </c>
      <c r="G40" s="105"/>
    </row>
    <row r="41" spans="1:7" ht="18" customHeight="1" thickBot="1">
      <c r="A41" s="102" t="s">
        <v>118</v>
      </c>
      <c r="B41" s="229">
        <v>0</v>
      </c>
      <c r="C41" s="103"/>
      <c r="D41" s="105"/>
      <c r="E41" s="193">
        <v>0</v>
      </c>
      <c r="F41" s="103">
        <v>0</v>
      </c>
      <c r="G41" s="105"/>
    </row>
    <row r="42" spans="1:7" ht="19.5" customHeight="1" thickBot="1" thickTop="1">
      <c r="A42" s="97" t="s">
        <v>319</v>
      </c>
      <c r="B42" s="195">
        <f>SUM(B37:B41)</f>
        <v>59</v>
      </c>
      <c r="C42" s="98">
        <f>SUM(C37:C41)</f>
        <v>45</v>
      </c>
      <c r="D42" s="106">
        <f>100/C42*B42</f>
        <v>131.11111111111111</v>
      </c>
      <c r="E42" s="194">
        <f>SUM(E37:E41)</f>
        <v>1308</v>
      </c>
      <c r="F42" s="98">
        <f>SUM(F37:F41)</f>
        <v>1799</v>
      </c>
      <c r="G42" s="106">
        <f>100/F42*E42</f>
        <v>72.70705947748749</v>
      </c>
    </row>
  </sheetData>
  <sheetProtection/>
  <mergeCells count="30">
    <mergeCell ref="A2:G2"/>
    <mergeCell ref="A14:G14"/>
    <mergeCell ref="B16:C16"/>
    <mergeCell ref="E4:F4"/>
    <mergeCell ref="B4:C4"/>
    <mergeCell ref="D4:D6"/>
    <mergeCell ref="G4:G6"/>
    <mergeCell ref="D16:D18"/>
    <mergeCell ref="A4:A6"/>
    <mergeCell ref="E16:F16"/>
    <mergeCell ref="A16:A18"/>
    <mergeCell ref="G16:G18"/>
    <mergeCell ref="B5:B6"/>
    <mergeCell ref="C5:C6"/>
    <mergeCell ref="E5:E6"/>
    <mergeCell ref="F5:F6"/>
    <mergeCell ref="B17:B18"/>
    <mergeCell ref="C17:C18"/>
    <mergeCell ref="E17:E18"/>
    <mergeCell ref="F17:F18"/>
    <mergeCell ref="A25:G25"/>
    <mergeCell ref="B27:C27"/>
    <mergeCell ref="D27:D29"/>
    <mergeCell ref="E27:F27"/>
    <mergeCell ref="G27:G29"/>
    <mergeCell ref="A27:A29"/>
    <mergeCell ref="B28:B29"/>
    <mergeCell ref="C28:C29"/>
    <mergeCell ref="E28:E29"/>
    <mergeCell ref="F28:F29"/>
  </mergeCells>
  <conditionalFormatting sqref="B12:G12 D7:D11 G7:G11">
    <cfRule type="cellIs" priority="31" dxfId="0" operator="equal">
      <formula>0</formula>
    </cfRule>
  </conditionalFormatting>
  <conditionalFormatting sqref="D19:D21">
    <cfRule type="cellIs" priority="22" dxfId="0" operator="equal">
      <formula>0</formula>
    </cfRule>
  </conditionalFormatting>
  <conditionalFormatting sqref="G19:G21">
    <cfRule type="cellIs" priority="20" dxfId="0" operator="equal">
      <formula>0</formula>
    </cfRule>
  </conditionalFormatting>
  <conditionalFormatting sqref="B22:G22 D19:E21 G19:G21 C23:G23">
    <cfRule type="cellIs" priority="18" dxfId="0" operator="equal">
      <formula>0</formula>
    </cfRule>
  </conditionalFormatting>
  <conditionalFormatting sqref="C30:G35 C37:G41">
    <cfRule type="cellIs" priority="17" dxfId="0" operator="equal">
      <formula>0</formula>
    </cfRule>
  </conditionalFormatting>
  <conditionalFormatting sqref="B42:G42">
    <cfRule type="cellIs" priority="16" dxfId="0" operator="equal">
      <formula>0</formula>
    </cfRule>
  </conditionalFormatting>
  <conditionalFormatting sqref="B36:G36">
    <cfRule type="cellIs" priority="15" dxfId="0" operator="equal">
      <formula>0</formula>
    </cfRule>
  </conditionalFormatting>
  <conditionalFormatting sqref="C7:C11">
    <cfRule type="cellIs" priority="14" dxfId="0" operator="equal">
      <formula>0</formula>
    </cfRule>
  </conditionalFormatting>
  <conditionalFormatting sqref="F7:F11">
    <cfRule type="cellIs" priority="13" dxfId="0" operator="equal">
      <formula>0</formula>
    </cfRule>
  </conditionalFormatting>
  <conditionalFormatting sqref="C19">
    <cfRule type="cellIs" priority="12" dxfId="0" operator="equal">
      <formula>0</formula>
    </cfRule>
  </conditionalFormatting>
  <conditionalFormatting sqref="C21">
    <cfRule type="cellIs" priority="11" dxfId="0" operator="equal">
      <formula>0</formula>
    </cfRule>
  </conditionalFormatting>
  <conditionalFormatting sqref="C20">
    <cfRule type="cellIs" priority="10" dxfId="0" operator="equal">
      <formula>0</formula>
    </cfRule>
  </conditionalFormatting>
  <conditionalFormatting sqref="C19:C21">
    <cfRule type="cellIs" priority="9" dxfId="0" operator="equal">
      <formula>0</formula>
    </cfRule>
  </conditionalFormatting>
  <conditionalFormatting sqref="F19:F21">
    <cfRule type="cellIs" priority="8" dxfId="0" operator="equal">
      <formula>0</formula>
    </cfRule>
  </conditionalFormatting>
  <conditionalFormatting sqref="B7:B11">
    <cfRule type="cellIs" priority="7" dxfId="0" operator="equal">
      <formula>0</formula>
    </cfRule>
  </conditionalFormatting>
  <conditionalFormatting sqref="E7:E11">
    <cfRule type="cellIs" priority="6" dxfId="0" operator="equal">
      <formula>0</formula>
    </cfRule>
  </conditionalFormatting>
  <conditionalFormatting sqref="B19:B21">
    <cfRule type="cellIs" priority="5" dxfId="0" operator="equal">
      <formula>0</formula>
    </cfRule>
  </conditionalFormatting>
  <conditionalFormatting sqref="B23">
    <cfRule type="cellIs" priority="3" dxfId="0" operator="equal">
      <formula>0</formula>
    </cfRule>
  </conditionalFormatting>
  <conditionalFormatting sqref="B30:B35">
    <cfRule type="cellIs" priority="2" dxfId="0" operator="equal">
      <formula>0</formula>
    </cfRule>
  </conditionalFormatting>
  <conditionalFormatting sqref="B37:B41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E1" sqref="E1"/>
    </sheetView>
  </sheetViews>
  <sheetFormatPr defaultColWidth="9.140625" defaultRowHeight="18" customHeight="1"/>
  <cols>
    <col min="1" max="1" width="4.7109375" style="107" customWidth="1"/>
    <col min="2" max="2" width="51.8515625" style="107" customWidth="1"/>
    <col min="3" max="3" width="10.00390625" style="107" customWidth="1"/>
    <col min="4" max="4" width="10.57421875" style="107" customWidth="1"/>
    <col min="5" max="5" width="12.28125" style="107" customWidth="1"/>
    <col min="6" max="16384" width="9.140625" style="107" customWidth="1"/>
  </cols>
  <sheetData>
    <row r="1" ht="18" customHeight="1">
      <c r="E1" s="239" t="s">
        <v>313</v>
      </c>
    </row>
    <row r="2" spans="1:5" ht="18" customHeight="1">
      <c r="A2" s="362" t="s">
        <v>273</v>
      </c>
      <c r="B2" s="362"/>
      <c r="C2" s="362"/>
      <c r="D2" s="362"/>
      <c r="E2" s="362"/>
    </row>
    <row r="3" spans="1:5" ht="18" customHeight="1" thickBot="1">
      <c r="A3" s="104"/>
      <c r="E3" s="108"/>
    </row>
    <row r="4" spans="1:5" ht="18" customHeight="1">
      <c r="A4" s="375" t="s">
        <v>0</v>
      </c>
      <c r="B4" s="378" t="s">
        <v>272</v>
      </c>
      <c r="C4" s="381" t="s">
        <v>271</v>
      </c>
      <c r="D4" s="382"/>
      <c r="E4" s="114" t="s">
        <v>116</v>
      </c>
    </row>
    <row r="5" spans="1:5" ht="18" customHeight="1">
      <c r="A5" s="376"/>
      <c r="B5" s="379"/>
      <c r="C5" s="365" t="s">
        <v>329</v>
      </c>
      <c r="D5" s="367" t="s">
        <v>283</v>
      </c>
      <c r="E5" s="369" t="s">
        <v>328</v>
      </c>
    </row>
    <row r="6" spans="1:5" ht="18" customHeight="1" thickBot="1">
      <c r="A6" s="377"/>
      <c r="B6" s="380"/>
      <c r="C6" s="366"/>
      <c r="D6" s="368"/>
      <c r="E6" s="370"/>
    </row>
    <row r="7" spans="1:5" ht="18" customHeight="1" thickTop="1">
      <c r="A7" s="109">
        <v>21</v>
      </c>
      <c r="B7" s="110" t="s">
        <v>270</v>
      </c>
      <c r="C7" s="228">
        <v>0</v>
      </c>
      <c r="D7" s="111">
        <v>1</v>
      </c>
      <c r="E7" s="199"/>
    </row>
    <row r="8" spans="1:5" ht="18" customHeight="1">
      <c r="A8" s="109">
        <v>22</v>
      </c>
      <c r="B8" s="110" t="s">
        <v>269</v>
      </c>
      <c r="C8" s="229">
        <v>0</v>
      </c>
      <c r="D8" s="111">
        <v>0</v>
      </c>
      <c r="E8" s="199"/>
    </row>
    <row r="9" spans="1:5" ht="18" customHeight="1">
      <c r="A9" s="109">
        <v>23</v>
      </c>
      <c r="B9" s="110" t="s">
        <v>268</v>
      </c>
      <c r="C9" s="229">
        <v>0</v>
      </c>
      <c r="D9" s="111">
        <v>0</v>
      </c>
      <c r="E9" s="199"/>
    </row>
    <row r="10" spans="1:5" ht="18" customHeight="1">
      <c r="A10" s="109">
        <v>24</v>
      </c>
      <c r="B10" s="110" t="s">
        <v>267</v>
      </c>
      <c r="C10" s="229">
        <v>1</v>
      </c>
      <c r="D10" s="111">
        <v>1</v>
      </c>
      <c r="E10" s="199">
        <f aca="true" t="shared" si="0" ref="E10:E26">100/D10*C10</f>
        <v>100</v>
      </c>
    </row>
    <row r="11" spans="1:5" ht="18" customHeight="1">
      <c r="A11" s="109">
        <v>25</v>
      </c>
      <c r="B11" s="110" t="s">
        <v>266</v>
      </c>
      <c r="C11" s="229">
        <v>1</v>
      </c>
      <c r="D11" s="111">
        <v>2</v>
      </c>
      <c r="E11" s="199">
        <f t="shared" si="0"/>
        <v>50</v>
      </c>
    </row>
    <row r="12" spans="1:13" ht="18" customHeight="1">
      <c r="A12" s="109">
        <v>26</v>
      </c>
      <c r="B12" s="110" t="s">
        <v>265</v>
      </c>
      <c r="C12" s="229">
        <v>0</v>
      </c>
      <c r="D12" s="111">
        <v>1</v>
      </c>
      <c r="E12" s="199"/>
      <c r="M12" s="241"/>
    </row>
    <row r="13" spans="1:5" ht="18" customHeight="1">
      <c r="A13" s="109">
        <v>31</v>
      </c>
      <c r="B13" s="110" t="s">
        <v>264</v>
      </c>
      <c r="C13" s="229">
        <v>0</v>
      </c>
      <c r="D13" s="111">
        <v>2</v>
      </c>
      <c r="E13" s="199">
        <f t="shared" si="0"/>
        <v>0</v>
      </c>
    </row>
    <row r="14" spans="1:5" ht="18" customHeight="1">
      <c r="A14" s="109">
        <v>32</v>
      </c>
      <c r="B14" s="110" t="s">
        <v>263</v>
      </c>
      <c r="C14" s="229">
        <v>2</v>
      </c>
      <c r="D14" s="111">
        <v>7</v>
      </c>
      <c r="E14" s="199">
        <f t="shared" si="0"/>
        <v>28.571428571428573</v>
      </c>
    </row>
    <row r="15" spans="1:5" ht="18" customHeight="1">
      <c r="A15" s="109">
        <v>33</v>
      </c>
      <c r="B15" s="110" t="s">
        <v>262</v>
      </c>
      <c r="C15" s="229">
        <v>0</v>
      </c>
      <c r="D15" s="111">
        <v>0</v>
      </c>
      <c r="E15" s="199"/>
    </row>
    <row r="16" spans="1:5" ht="18" customHeight="1">
      <c r="A16" s="109">
        <v>42</v>
      </c>
      <c r="B16" s="110" t="s">
        <v>261</v>
      </c>
      <c r="C16" s="229">
        <v>0</v>
      </c>
      <c r="D16" s="111">
        <v>0</v>
      </c>
      <c r="E16" s="199"/>
    </row>
    <row r="17" spans="1:5" ht="18" customHeight="1">
      <c r="A17" s="109">
        <v>43</v>
      </c>
      <c r="B17" s="110" t="s">
        <v>260</v>
      </c>
      <c r="C17" s="229">
        <v>0</v>
      </c>
      <c r="D17" s="111">
        <v>0</v>
      </c>
      <c r="E17" s="199"/>
    </row>
    <row r="18" spans="1:5" ht="18" customHeight="1">
      <c r="A18" s="109">
        <v>47</v>
      </c>
      <c r="B18" s="110" t="s">
        <v>259</v>
      </c>
      <c r="C18" s="229">
        <v>0</v>
      </c>
      <c r="D18" s="111">
        <v>0</v>
      </c>
      <c r="E18" s="199"/>
    </row>
    <row r="19" spans="1:5" ht="18" customHeight="1">
      <c r="A19" s="109">
        <v>48</v>
      </c>
      <c r="B19" s="110" t="s">
        <v>258</v>
      </c>
      <c r="C19" s="229">
        <v>2</v>
      </c>
      <c r="D19" s="111">
        <v>0</v>
      </c>
      <c r="E19" s="199"/>
    </row>
    <row r="20" spans="1:5" ht="18" customHeight="1">
      <c r="A20" s="109">
        <v>49</v>
      </c>
      <c r="B20" s="110" t="s">
        <v>286</v>
      </c>
      <c r="C20" s="229">
        <v>1</v>
      </c>
      <c r="D20" s="111">
        <v>0</v>
      </c>
      <c r="E20" s="199"/>
    </row>
    <row r="21" spans="1:5" ht="18" customHeight="1">
      <c r="A21" s="109">
        <v>50</v>
      </c>
      <c r="B21" s="110" t="s">
        <v>257</v>
      </c>
      <c r="C21" s="229">
        <v>0</v>
      </c>
      <c r="D21" s="111">
        <v>0</v>
      </c>
      <c r="E21" s="199"/>
    </row>
    <row r="22" spans="1:5" ht="18" customHeight="1" thickBot="1">
      <c r="A22" s="109">
        <v>51</v>
      </c>
      <c r="B22" s="110" t="s">
        <v>256</v>
      </c>
      <c r="C22" s="230">
        <v>0</v>
      </c>
      <c r="D22" s="111">
        <v>0</v>
      </c>
      <c r="E22" s="199"/>
    </row>
    <row r="23" spans="1:5" ht="18" customHeight="1" thickBot="1" thickTop="1">
      <c r="A23" s="112"/>
      <c r="B23" s="205" t="s">
        <v>73</v>
      </c>
      <c r="C23" s="206">
        <f>SUM(C7:C22)</f>
        <v>7</v>
      </c>
      <c r="D23" s="113">
        <f>SUM(D7:D22)</f>
        <v>14</v>
      </c>
      <c r="E23" s="200">
        <f t="shared" si="0"/>
        <v>50</v>
      </c>
    </row>
    <row r="24" spans="1:5" ht="18" customHeight="1">
      <c r="A24" s="371" t="s">
        <v>255</v>
      </c>
      <c r="B24" s="372"/>
      <c r="C24" s="207">
        <f>tab_5!E23</f>
        <v>874</v>
      </c>
      <c r="D24" s="201">
        <f>tab_5!F23</f>
        <v>1016</v>
      </c>
      <c r="E24" s="199">
        <f t="shared" si="0"/>
        <v>86.0236220472441</v>
      </c>
    </row>
    <row r="25" spans="1:5" ht="18" customHeight="1">
      <c r="A25" s="373" t="s">
        <v>287</v>
      </c>
      <c r="B25" s="374"/>
      <c r="C25" s="208">
        <f>tab_5!E12</f>
        <v>30650</v>
      </c>
      <c r="D25" s="202">
        <f>tab_5!F12</f>
        <v>37570</v>
      </c>
      <c r="E25" s="199">
        <f t="shared" si="0"/>
        <v>81.58104870907638</v>
      </c>
    </row>
    <row r="26" spans="1:5" ht="18" customHeight="1" thickBot="1">
      <c r="A26" s="363" t="s">
        <v>288</v>
      </c>
      <c r="B26" s="364"/>
      <c r="C26" s="209">
        <f>tab_5!E22</f>
        <v>434</v>
      </c>
      <c r="D26" s="203">
        <f>tab_5!F22</f>
        <v>783</v>
      </c>
      <c r="E26" s="204">
        <f t="shared" si="0"/>
        <v>55.427841634738186</v>
      </c>
    </row>
  </sheetData>
  <sheetProtection/>
  <mergeCells count="10">
    <mergeCell ref="A2:E2"/>
    <mergeCell ref="A26:B26"/>
    <mergeCell ref="C5:C6"/>
    <mergeCell ref="D5:D6"/>
    <mergeCell ref="E5:E6"/>
    <mergeCell ref="A24:B24"/>
    <mergeCell ref="A25:B25"/>
    <mergeCell ref="A4:A6"/>
    <mergeCell ref="B4:B6"/>
    <mergeCell ref="C4:D4"/>
  </mergeCells>
  <conditionalFormatting sqref="D7:E22">
    <cfRule type="cellIs" priority="3" dxfId="0" operator="equal">
      <formula>0</formula>
    </cfRule>
  </conditionalFormatting>
  <conditionalFormatting sqref="E24:E26">
    <cfRule type="cellIs" priority="2" dxfId="0" operator="equal">
      <formula>0</formula>
    </cfRule>
  </conditionalFormatting>
  <conditionalFormatting sqref="C7:C22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140625" style="115" customWidth="1"/>
    <col min="2" max="2" width="41.421875" style="115" customWidth="1"/>
    <col min="3" max="13" width="6.7109375" style="115" customWidth="1"/>
    <col min="14" max="16384" width="9.140625" style="115" customWidth="1"/>
  </cols>
  <sheetData>
    <row r="1" spans="2:13" ht="15" customHeight="1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246"/>
      <c r="M1" s="146" t="s">
        <v>274</v>
      </c>
    </row>
    <row r="2" spans="1:13" ht="49.5" customHeight="1" thickBot="1">
      <c r="A2" s="383" t="s">
        <v>335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34.5" customHeight="1" thickBot="1">
      <c r="A3" s="118" t="s">
        <v>0</v>
      </c>
      <c r="B3" s="119" t="s">
        <v>1</v>
      </c>
      <c r="C3" s="119">
        <v>2004</v>
      </c>
      <c r="D3" s="119">
        <v>2005</v>
      </c>
      <c r="E3" s="119">
        <v>2006</v>
      </c>
      <c r="F3" s="119">
        <v>2007</v>
      </c>
      <c r="G3" s="119">
        <v>2008</v>
      </c>
      <c r="H3" s="119">
        <v>2009</v>
      </c>
      <c r="I3" s="119">
        <v>2010</v>
      </c>
      <c r="J3" s="119">
        <v>2011</v>
      </c>
      <c r="K3" s="119">
        <v>2012</v>
      </c>
      <c r="L3" s="119">
        <v>2013</v>
      </c>
      <c r="M3" s="120">
        <v>2014</v>
      </c>
    </row>
    <row r="4" spans="1:13" ht="17.25" customHeight="1" thickTop="1">
      <c r="A4" s="16" t="s">
        <v>2</v>
      </c>
      <c r="B4" s="2" t="s">
        <v>3</v>
      </c>
      <c r="C4" s="2"/>
      <c r="D4" s="1">
        <v>1</v>
      </c>
      <c r="E4" s="1">
        <v>1</v>
      </c>
      <c r="F4" s="1">
        <v>1</v>
      </c>
      <c r="G4" s="1">
        <v>0</v>
      </c>
      <c r="H4" s="1">
        <v>1</v>
      </c>
      <c r="I4" s="1">
        <v>0</v>
      </c>
      <c r="J4" s="1">
        <v>1</v>
      </c>
      <c r="K4" s="1">
        <v>0</v>
      </c>
      <c r="L4" s="235">
        <v>0</v>
      </c>
      <c r="M4" s="236">
        <v>0</v>
      </c>
    </row>
    <row r="5" spans="1:13" ht="27.75" customHeight="1">
      <c r="A5" s="17" t="s">
        <v>4</v>
      </c>
      <c r="B5" s="4" t="s">
        <v>5</v>
      </c>
      <c r="C5" s="3">
        <v>1</v>
      </c>
      <c r="D5" s="3"/>
      <c r="E5" s="3"/>
      <c r="F5" s="3"/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237">
        <v>0</v>
      </c>
    </row>
    <row r="6" spans="1:13" ht="27.75" customHeight="1">
      <c r="A6" s="17" t="s">
        <v>6</v>
      </c>
      <c r="B6" s="4" t="s">
        <v>7</v>
      </c>
      <c r="C6" s="3"/>
      <c r="D6" s="3"/>
      <c r="E6" s="3"/>
      <c r="F6" s="3"/>
      <c r="G6" s="3">
        <v>1</v>
      </c>
      <c r="H6" s="3">
        <v>1</v>
      </c>
      <c r="I6" s="3">
        <v>1</v>
      </c>
      <c r="J6" s="3">
        <v>0</v>
      </c>
      <c r="K6" s="3">
        <v>0</v>
      </c>
      <c r="L6" s="3">
        <v>0</v>
      </c>
      <c r="M6" s="237">
        <v>0</v>
      </c>
    </row>
    <row r="7" spans="1:13" ht="27.75" customHeight="1">
      <c r="A7" s="17" t="s">
        <v>8</v>
      </c>
      <c r="B7" s="4" t="s">
        <v>9</v>
      </c>
      <c r="C7" s="3"/>
      <c r="D7" s="3"/>
      <c r="E7" s="3">
        <v>1</v>
      </c>
      <c r="F7" s="3"/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237">
        <v>0</v>
      </c>
    </row>
    <row r="8" spans="1:13" ht="17.25" customHeight="1">
      <c r="A8" s="17" t="s">
        <v>10</v>
      </c>
      <c r="B8" s="4" t="s">
        <v>11</v>
      </c>
      <c r="C8" s="3">
        <v>3</v>
      </c>
      <c r="D8" s="3"/>
      <c r="E8" s="3">
        <v>4</v>
      </c>
      <c r="F8" s="3">
        <v>3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237">
        <v>0</v>
      </c>
    </row>
    <row r="9" spans="1:13" ht="27.75" customHeight="1">
      <c r="A9" s="17" t="s">
        <v>12</v>
      </c>
      <c r="B9" s="4" t="s">
        <v>13</v>
      </c>
      <c r="C9" s="3"/>
      <c r="D9" s="3"/>
      <c r="E9" s="3"/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237">
        <v>0</v>
      </c>
    </row>
    <row r="10" spans="1:13" ht="27.75" customHeight="1">
      <c r="A10" s="17" t="s">
        <v>14</v>
      </c>
      <c r="B10" s="4" t="s">
        <v>15</v>
      </c>
      <c r="C10" s="3"/>
      <c r="D10" s="3"/>
      <c r="E10" s="3"/>
      <c r="F10" s="3"/>
      <c r="G10" s="3">
        <v>0</v>
      </c>
      <c r="H10" s="3">
        <v>20</v>
      </c>
      <c r="I10" s="3">
        <v>1</v>
      </c>
      <c r="J10" s="3">
        <v>0</v>
      </c>
      <c r="K10" s="3">
        <v>1</v>
      </c>
      <c r="L10" s="3">
        <v>1</v>
      </c>
      <c r="M10" s="237">
        <v>0</v>
      </c>
    </row>
    <row r="11" spans="1:13" ht="27.75" customHeight="1">
      <c r="A11" s="17" t="s">
        <v>16</v>
      </c>
      <c r="B11" s="4" t="s">
        <v>17</v>
      </c>
      <c r="C11" s="3"/>
      <c r="D11" s="3"/>
      <c r="E11" s="3"/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237">
        <v>0</v>
      </c>
    </row>
    <row r="12" spans="1:13" ht="17.25" customHeight="1">
      <c r="A12" s="17" t="s">
        <v>18</v>
      </c>
      <c r="B12" s="4" t="s">
        <v>19</v>
      </c>
      <c r="C12" s="3"/>
      <c r="D12" s="3"/>
      <c r="E12" s="3"/>
      <c r="F12" s="3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242">
        <v>0</v>
      </c>
    </row>
    <row r="13" spans="1:13" ht="17.25" customHeight="1">
      <c r="A13" s="17" t="s">
        <v>20</v>
      </c>
      <c r="B13" s="4" t="s">
        <v>21</v>
      </c>
      <c r="C13" s="3"/>
      <c r="D13" s="3"/>
      <c r="E13" s="3"/>
      <c r="F13" s="3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237">
        <v>0</v>
      </c>
    </row>
    <row r="14" spans="1:13" ht="17.25" customHeight="1" thickBot="1">
      <c r="A14" s="19" t="s">
        <v>22</v>
      </c>
      <c r="B14" s="6" t="s">
        <v>23</v>
      </c>
      <c r="C14" s="5"/>
      <c r="D14" s="5"/>
      <c r="E14" s="5"/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238">
        <v>0</v>
      </c>
    </row>
    <row r="15" spans="1:13" ht="18.75" customHeight="1" thickBot="1" thickTop="1">
      <c r="A15" s="122"/>
      <c r="B15" s="123" t="s">
        <v>24</v>
      </c>
      <c r="C15" s="124">
        <f>SUM(C4:C14)</f>
        <v>4</v>
      </c>
      <c r="D15" s="124">
        <f aca="true" t="shared" si="0" ref="D15:M15">SUM(D4:D14)</f>
        <v>1</v>
      </c>
      <c r="E15" s="124">
        <f t="shared" si="0"/>
        <v>6</v>
      </c>
      <c r="F15" s="124">
        <f t="shared" si="0"/>
        <v>5</v>
      </c>
      <c r="G15" s="124">
        <f t="shared" si="0"/>
        <v>2</v>
      </c>
      <c r="H15" s="124">
        <f t="shared" si="0"/>
        <v>23</v>
      </c>
      <c r="I15" s="124">
        <f t="shared" si="0"/>
        <v>4</v>
      </c>
      <c r="J15" s="124">
        <f t="shared" si="0"/>
        <v>1</v>
      </c>
      <c r="K15" s="124">
        <f t="shared" si="0"/>
        <v>2</v>
      </c>
      <c r="L15" s="124">
        <f t="shared" si="0"/>
        <v>2</v>
      </c>
      <c r="M15" s="125">
        <f t="shared" si="0"/>
        <v>0</v>
      </c>
    </row>
  </sheetData>
  <sheetProtection/>
  <mergeCells count="1">
    <mergeCell ref="A2:M2"/>
  </mergeCells>
  <conditionalFormatting sqref="C4:L14">
    <cfRule type="cellIs" priority="3" dxfId="0" operator="equal">
      <formula>0</formula>
    </cfRule>
  </conditionalFormatting>
  <conditionalFormatting sqref="M4:M14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140625" style="115" customWidth="1"/>
    <col min="2" max="2" width="41.421875" style="115" customWidth="1"/>
    <col min="3" max="13" width="6.7109375" style="115" customWidth="1"/>
    <col min="14" max="16384" width="9.140625" style="115" customWidth="1"/>
  </cols>
  <sheetData>
    <row r="1" spans="2:13" ht="15" customHeight="1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48" t="s">
        <v>25</v>
      </c>
    </row>
    <row r="2" spans="1:13" ht="49.5" customHeight="1" thickBot="1">
      <c r="A2" s="383" t="s">
        <v>332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7" ht="34.5" customHeight="1" thickBot="1">
      <c r="A3" s="118" t="s">
        <v>0</v>
      </c>
      <c r="B3" s="119" t="s">
        <v>1</v>
      </c>
      <c r="C3" s="119">
        <v>2004</v>
      </c>
      <c r="D3" s="119">
        <v>2005</v>
      </c>
      <c r="E3" s="119">
        <v>2006</v>
      </c>
      <c r="F3" s="119">
        <v>2007</v>
      </c>
      <c r="G3" s="119">
        <v>2008</v>
      </c>
      <c r="H3" s="119">
        <v>2009</v>
      </c>
      <c r="I3" s="119">
        <v>2010</v>
      </c>
      <c r="J3" s="119">
        <v>2011</v>
      </c>
      <c r="K3" s="119">
        <v>2012</v>
      </c>
      <c r="L3" s="119">
        <v>2013</v>
      </c>
      <c r="M3" s="120">
        <v>2014</v>
      </c>
      <c r="P3" s="246"/>
      <c r="Q3" s="246"/>
    </row>
    <row r="4" spans="1:13" ht="17.25" customHeight="1" thickTop="1">
      <c r="A4" s="16" t="s">
        <v>2</v>
      </c>
      <c r="B4" s="2" t="s">
        <v>3</v>
      </c>
      <c r="C4" s="2"/>
      <c r="D4" s="1"/>
      <c r="E4" s="1"/>
      <c r="F4" s="1">
        <v>2</v>
      </c>
      <c r="G4" s="1">
        <v>0</v>
      </c>
      <c r="H4" s="1">
        <v>2</v>
      </c>
      <c r="I4" s="1">
        <v>1</v>
      </c>
      <c r="J4" s="1"/>
      <c r="K4" s="1">
        <v>0</v>
      </c>
      <c r="L4" s="1">
        <v>0</v>
      </c>
      <c r="M4" s="236">
        <v>1</v>
      </c>
    </row>
    <row r="5" spans="1:13" ht="27.75" customHeight="1">
      <c r="A5" s="17" t="s">
        <v>4</v>
      </c>
      <c r="B5" s="4" t="s">
        <v>5</v>
      </c>
      <c r="C5" s="3">
        <v>2</v>
      </c>
      <c r="D5" s="3">
        <v>1</v>
      </c>
      <c r="E5" s="3">
        <v>5</v>
      </c>
      <c r="F5" s="3">
        <v>1</v>
      </c>
      <c r="G5" s="3">
        <v>3</v>
      </c>
      <c r="H5" s="3">
        <v>3</v>
      </c>
      <c r="I5" s="3">
        <v>4</v>
      </c>
      <c r="J5" s="3">
        <v>2</v>
      </c>
      <c r="K5" s="3">
        <v>1</v>
      </c>
      <c r="L5" s="3">
        <v>2</v>
      </c>
      <c r="M5" s="121">
        <v>1</v>
      </c>
    </row>
    <row r="6" spans="1:13" ht="27.75" customHeight="1">
      <c r="A6" s="17" t="s">
        <v>6</v>
      </c>
      <c r="B6" s="4" t="s">
        <v>7</v>
      </c>
      <c r="C6" s="3">
        <v>1</v>
      </c>
      <c r="D6" s="3">
        <v>1</v>
      </c>
      <c r="E6" s="3"/>
      <c r="F6" s="3"/>
      <c r="G6" s="3">
        <v>3</v>
      </c>
      <c r="H6" s="3">
        <v>1</v>
      </c>
      <c r="I6" s="3"/>
      <c r="J6" s="3"/>
      <c r="K6" s="3">
        <v>0</v>
      </c>
      <c r="L6" s="3">
        <v>1</v>
      </c>
      <c r="M6" s="121">
        <v>0</v>
      </c>
    </row>
    <row r="7" spans="1:13" ht="27.75" customHeight="1">
      <c r="A7" s="17" t="s">
        <v>8</v>
      </c>
      <c r="B7" s="4" t="s">
        <v>9</v>
      </c>
      <c r="C7" s="3"/>
      <c r="D7" s="3">
        <v>1</v>
      </c>
      <c r="E7" s="3">
        <v>7</v>
      </c>
      <c r="F7" s="3"/>
      <c r="G7" s="3">
        <v>8</v>
      </c>
      <c r="H7" s="3">
        <v>4</v>
      </c>
      <c r="I7" s="3">
        <v>2</v>
      </c>
      <c r="J7" s="3"/>
      <c r="K7" s="3">
        <v>0</v>
      </c>
      <c r="L7" s="3">
        <v>0</v>
      </c>
      <c r="M7" s="121">
        <v>1</v>
      </c>
    </row>
    <row r="8" spans="1:13" ht="17.25" customHeight="1">
      <c r="A8" s="17" t="s">
        <v>10</v>
      </c>
      <c r="B8" s="4" t="s">
        <v>11</v>
      </c>
      <c r="C8" s="3"/>
      <c r="D8" s="3">
        <v>3</v>
      </c>
      <c r="E8" s="3">
        <v>9</v>
      </c>
      <c r="F8" s="3">
        <v>8</v>
      </c>
      <c r="G8" s="3">
        <v>8</v>
      </c>
      <c r="H8" s="3">
        <v>11</v>
      </c>
      <c r="I8" s="3">
        <v>2</v>
      </c>
      <c r="J8" s="3">
        <v>1</v>
      </c>
      <c r="K8" s="3">
        <v>0</v>
      </c>
      <c r="L8" s="3">
        <v>0</v>
      </c>
      <c r="M8" s="121">
        <v>0</v>
      </c>
    </row>
    <row r="9" spans="1:13" ht="27.75" customHeight="1">
      <c r="A9" s="17" t="s">
        <v>12</v>
      </c>
      <c r="B9" s="4" t="s">
        <v>13</v>
      </c>
      <c r="C9" s="3"/>
      <c r="D9" s="3"/>
      <c r="E9" s="3">
        <v>1</v>
      </c>
      <c r="F9" s="3"/>
      <c r="G9" s="3"/>
      <c r="H9" s="3"/>
      <c r="I9" s="3"/>
      <c r="J9" s="3"/>
      <c r="K9" s="3">
        <v>0</v>
      </c>
      <c r="L9" s="3">
        <v>0</v>
      </c>
      <c r="M9" s="121">
        <v>0</v>
      </c>
    </row>
    <row r="10" spans="1:13" ht="27.75" customHeight="1">
      <c r="A10" s="17" t="s">
        <v>14</v>
      </c>
      <c r="B10" s="4" t="s">
        <v>15</v>
      </c>
      <c r="C10" s="3"/>
      <c r="D10" s="3">
        <v>1</v>
      </c>
      <c r="E10" s="3"/>
      <c r="F10" s="3"/>
      <c r="G10" s="3"/>
      <c r="H10" s="3"/>
      <c r="I10" s="3"/>
      <c r="J10" s="3"/>
      <c r="K10" s="3">
        <v>0</v>
      </c>
      <c r="L10" s="3">
        <v>3</v>
      </c>
      <c r="M10" s="121">
        <v>0</v>
      </c>
    </row>
    <row r="11" spans="1:13" ht="27.75" customHeight="1">
      <c r="A11" s="17" t="s">
        <v>16</v>
      </c>
      <c r="B11" s="4" t="s">
        <v>17</v>
      </c>
      <c r="C11" s="3"/>
      <c r="D11" s="3"/>
      <c r="E11" s="3"/>
      <c r="F11" s="3"/>
      <c r="G11" s="3"/>
      <c r="H11" s="3"/>
      <c r="I11" s="3"/>
      <c r="J11" s="3"/>
      <c r="K11" s="3">
        <v>0</v>
      </c>
      <c r="L11" s="3">
        <v>0</v>
      </c>
      <c r="M11" s="121">
        <v>0</v>
      </c>
    </row>
    <row r="12" spans="1:13" ht="17.25" customHeight="1">
      <c r="A12" s="17" t="s">
        <v>18</v>
      </c>
      <c r="B12" s="4" t="s">
        <v>19</v>
      </c>
      <c r="C12" s="3"/>
      <c r="D12" s="3">
        <v>1</v>
      </c>
      <c r="E12" s="3"/>
      <c r="F12" s="3"/>
      <c r="G12" s="3">
        <v>1</v>
      </c>
      <c r="H12" s="3"/>
      <c r="I12" s="3"/>
      <c r="J12" s="3"/>
      <c r="K12" s="3">
        <v>1</v>
      </c>
      <c r="L12" s="3">
        <v>0</v>
      </c>
      <c r="M12" s="121">
        <v>0</v>
      </c>
    </row>
    <row r="13" spans="1:13" ht="17.25" customHeight="1">
      <c r="A13" s="17" t="s">
        <v>20</v>
      </c>
      <c r="B13" s="4" t="s">
        <v>21</v>
      </c>
      <c r="C13" s="3"/>
      <c r="D13" s="3"/>
      <c r="E13" s="3"/>
      <c r="F13" s="3"/>
      <c r="G13" s="3"/>
      <c r="H13" s="3"/>
      <c r="I13" s="3"/>
      <c r="J13" s="3"/>
      <c r="K13" s="3">
        <v>0</v>
      </c>
      <c r="L13" s="3">
        <v>0</v>
      </c>
      <c r="M13" s="121">
        <v>0</v>
      </c>
    </row>
    <row r="14" spans="1:13" ht="17.25" customHeight="1" thickBot="1">
      <c r="A14" s="19" t="s">
        <v>22</v>
      </c>
      <c r="B14" s="6" t="s">
        <v>23</v>
      </c>
      <c r="C14" s="5"/>
      <c r="D14" s="5"/>
      <c r="E14" s="5"/>
      <c r="F14" s="5">
        <v>1</v>
      </c>
      <c r="G14" s="5"/>
      <c r="H14" s="5"/>
      <c r="I14" s="5"/>
      <c r="J14" s="5"/>
      <c r="K14" s="5">
        <v>0</v>
      </c>
      <c r="L14" s="5">
        <v>0</v>
      </c>
      <c r="M14" s="121">
        <v>0</v>
      </c>
    </row>
    <row r="15" spans="1:13" ht="18.75" customHeight="1" thickBot="1" thickTop="1">
      <c r="A15" s="122"/>
      <c r="B15" s="123" t="s">
        <v>24</v>
      </c>
      <c r="C15" s="124">
        <f>SUM(C4:C14)</f>
        <v>3</v>
      </c>
      <c r="D15" s="124">
        <f aca="true" t="shared" si="0" ref="D15:M15">SUM(D4:D14)</f>
        <v>8</v>
      </c>
      <c r="E15" s="124">
        <f t="shared" si="0"/>
        <v>22</v>
      </c>
      <c r="F15" s="124">
        <f t="shared" si="0"/>
        <v>12</v>
      </c>
      <c r="G15" s="124">
        <f t="shared" si="0"/>
        <v>23</v>
      </c>
      <c r="H15" s="124">
        <f t="shared" si="0"/>
        <v>21</v>
      </c>
      <c r="I15" s="124">
        <f t="shared" si="0"/>
        <v>9</v>
      </c>
      <c r="J15" s="124">
        <f t="shared" si="0"/>
        <v>3</v>
      </c>
      <c r="K15" s="124">
        <f t="shared" si="0"/>
        <v>2</v>
      </c>
      <c r="L15" s="124">
        <f t="shared" si="0"/>
        <v>6</v>
      </c>
      <c r="M15" s="125">
        <f t="shared" si="0"/>
        <v>3</v>
      </c>
    </row>
  </sheetData>
  <sheetProtection/>
  <mergeCells count="1">
    <mergeCell ref="A2:M2"/>
  </mergeCells>
  <conditionalFormatting sqref="C5:M14 C4:L4">
    <cfRule type="cellIs" priority="4" dxfId="0" operator="equal">
      <formula>0</formula>
    </cfRule>
  </conditionalFormatting>
  <conditionalFormatting sqref="M4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140625" style="115" customWidth="1"/>
    <col min="2" max="2" width="46.421875" style="115" customWidth="1"/>
    <col min="3" max="13" width="7.7109375" style="115" customWidth="1"/>
    <col min="14" max="16384" width="9.140625" style="115" customWidth="1"/>
  </cols>
  <sheetData>
    <row r="1" spans="1:13" ht="12.75">
      <c r="A1" s="384" t="s">
        <v>26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4" ht="47.25" customHeight="1" thickBot="1">
      <c r="A2" s="385" t="s">
        <v>333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116"/>
    </row>
    <row r="3" spans="1:14" ht="26.25" thickBot="1">
      <c r="A3" s="118" t="s">
        <v>0</v>
      </c>
      <c r="B3" s="119" t="s">
        <v>27</v>
      </c>
      <c r="C3" s="119">
        <v>2004</v>
      </c>
      <c r="D3" s="119">
        <v>2005</v>
      </c>
      <c r="E3" s="119">
        <v>2006</v>
      </c>
      <c r="F3" s="119">
        <v>2007</v>
      </c>
      <c r="G3" s="119">
        <v>2008</v>
      </c>
      <c r="H3" s="119">
        <v>2009</v>
      </c>
      <c r="I3" s="119">
        <v>2010</v>
      </c>
      <c r="J3" s="119">
        <v>2011</v>
      </c>
      <c r="K3" s="119">
        <v>2012</v>
      </c>
      <c r="L3" s="119">
        <v>2013</v>
      </c>
      <c r="M3" s="120">
        <v>2014</v>
      </c>
      <c r="N3" s="117"/>
    </row>
    <row r="4" spans="1:13" ht="16.5" customHeight="1" thickTop="1">
      <c r="A4" s="128" t="s">
        <v>28</v>
      </c>
      <c r="B4" s="2" t="s">
        <v>29</v>
      </c>
      <c r="C4" s="7"/>
      <c r="D4" s="7">
        <v>1</v>
      </c>
      <c r="E4" s="7">
        <v>4</v>
      </c>
      <c r="F4" s="8">
        <v>2</v>
      </c>
      <c r="G4" s="8"/>
      <c r="H4" s="8"/>
      <c r="I4" s="8">
        <v>1</v>
      </c>
      <c r="J4" s="8"/>
      <c r="K4" s="8">
        <v>1</v>
      </c>
      <c r="L4" s="8">
        <v>0</v>
      </c>
      <c r="M4" s="129">
        <v>0</v>
      </c>
    </row>
    <row r="5" spans="1:13" ht="27.75" customHeight="1">
      <c r="A5" s="23" t="s">
        <v>30</v>
      </c>
      <c r="B5" s="4" t="s">
        <v>31</v>
      </c>
      <c r="C5" s="9"/>
      <c r="D5" s="9"/>
      <c r="E5" s="9"/>
      <c r="F5" s="10"/>
      <c r="G5" s="10"/>
      <c r="H5" s="10"/>
      <c r="I5" s="10">
        <v>0</v>
      </c>
      <c r="J5" s="10"/>
      <c r="K5" s="10">
        <v>1</v>
      </c>
      <c r="L5" s="10">
        <v>0</v>
      </c>
      <c r="M5" s="129">
        <v>0</v>
      </c>
    </row>
    <row r="6" spans="1:13" ht="27.75" customHeight="1">
      <c r="A6" s="23" t="s">
        <v>32</v>
      </c>
      <c r="B6" s="4" t="s">
        <v>33</v>
      </c>
      <c r="C6" s="9"/>
      <c r="D6" s="9"/>
      <c r="E6" s="9"/>
      <c r="F6" s="10"/>
      <c r="G6" s="10"/>
      <c r="H6" s="10"/>
      <c r="I6" s="10">
        <v>0</v>
      </c>
      <c r="J6" s="10"/>
      <c r="K6" s="10">
        <v>0</v>
      </c>
      <c r="L6" s="10">
        <v>0</v>
      </c>
      <c r="M6" s="129">
        <v>0</v>
      </c>
    </row>
    <row r="7" spans="1:13" ht="27.75" customHeight="1">
      <c r="A7" s="23" t="s">
        <v>34</v>
      </c>
      <c r="B7" s="4" t="s">
        <v>35</v>
      </c>
      <c r="C7" s="9"/>
      <c r="D7" s="9"/>
      <c r="E7" s="9"/>
      <c r="F7" s="10"/>
      <c r="G7" s="10">
        <v>1</v>
      </c>
      <c r="H7" s="10"/>
      <c r="I7" s="10">
        <v>0</v>
      </c>
      <c r="J7" s="10"/>
      <c r="K7" s="10">
        <v>0</v>
      </c>
      <c r="L7" s="10">
        <v>0</v>
      </c>
      <c r="M7" s="129">
        <v>0</v>
      </c>
    </row>
    <row r="8" spans="1:13" ht="27.75" customHeight="1">
      <c r="A8" s="23" t="s">
        <v>36</v>
      </c>
      <c r="B8" s="4" t="s">
        <v>37</v>
      </c>
      <c r="C8" s="9"/>
      <c r="D8" s="9"/>
      <c r="E8" s="9"/>
      <c r="F8" s="10"/>
      <c r="G8" s="10"/>
      <c r="H8" s="10"/>
      <c r="I8" s="10">
        <v>1</v>
      </c>
      <c r="J8" s="10"/>
      <c r="K8" s="10">
        <v>0</v>
      </c>
      <c r="L8" s="10">
        <v>0</v>
      </c>
      <c r="M8" s="129">
        <v>0</v>
      </c>
    </row>
    <row r="9" spans="1:13" ht="16.5" customHeight="1">
      <c r="A9" s="23" t="s">
        <v>38</v>
      </c>
      <c r="B9" s="4" t="s">
        <v>39</v>
      </c>
      <c r="C9" s="9">
        <v>1</v>
      </c>
      <c r="D9" s="9"/>
      <c r="E9" s="9"/>
      <c r="F9" s="10"/>
      <c r="G9" s="10"/>
      <c r="H9" s="10"/>
      <c r="I9" s="10">
        <v>0</v>
      </c>
      <c r="J9" s="10"/>
      <c r="K9" s="10">
        <v>0</v>
      </c>
      <c r="L9" s="10">
        <v>0</v>
      </c>
      <c r="M9" s="129">
        <v>0</v>
      </c>
    </row>
    <row r="10" spans="1:13" ht="27.75" customHeight="1">
      <c r="A10" s="23" t="s">
        <v>40</v>
      </c>
      <c r="B10" s="4" t="s">
        <v>41</v>
      </c>
      <c r="C10" s="9"/>
      <c r="D10" s="9"/>
      <c r="E10" s="9"/>
      <c r="F10" s="10"/>
      <c r="G10" s="10"/>
      <c r="H10" s="10"/>
      <c r="I10" s="10">
        <v>0</v>
      </c>
      <c r="J10" s="10"/>
      <c r="K10" s="10">
        <v>0</v>
      </c>
      <c r="L10" s="10">
        <v>0</v>
      </c>
      <c r="M10" s="129">
        <v>0</v>
      </c>
    </row>
    <row r="11" spans="1:13" ht="27.75" customHeight="1">
      <c r="A11" s="130"/>
      <c r="B11" s="12" t="s">
        <v>70</v>
      </c>
      <c r="C11" s="13">
        <f>SUM(C4:C10)</f>
        <v>1</v>
      </c>
      <c r="D11" s="13">
        <f aca="true" t="shared" si="0" ref="D11:M11">SUM(D4:D10)</f>
        <v>1</v>
      </c>
      <c r="E11" s="13">
        <f t="shared" si="0"/>
        <v>4</v>
      </c>
      <c r="F11" s="13">
        <f t="shared" si="0"/>
        <v>2</v>
      </c>
      <c r="G11" s="13">
        <f t="shared" si="0"/>
        <v>1</v>
      </c>
      <c r="H11" s="13">
        <f t="shared" si="0"/>
        <v>0</v>
      </c>
      <c r="I11" s="13">
        <f t="shared" si="0"/>
        <v>2</v>
      </c>
      <c r="J11" s="13">
        <f t="shared" si="0"/>
        <v>0</v>
      </c>
      <c r="K11" s="13">
        <f t="shared" si="0"/>
        <v>2</v>
      </c>
      <c r="L11" s="13">
        <f t="shared" si="0"/>
        <v>0</v>
      </c>
      <c r="M11" s="131">
        <f t="shared" si="0"/>
        <v>0</v>
      </c>
    </row>
    <row r="12" spans="1:13" ht="27.75" customHeight="1">
      <c r="A12" s="23" t="s">
        <v>42</v>
      </c>
      <c r="B12" s="4" t="s">
        <v>43</v>
      </c>
      <c r="C12" s="9">
        <v>2</v>
      </c>
      <c r="D12" s="9"/>
      <c r="E12" s="9">
        <v>1</v>
      </c>
      <c r="F12" s="10">
        <v>1</v>
      </c>
      <c r="G12" s="10">
        <v>1</v>
      </c>
      <c r="H12" s="10">
        <v>2</v>
      </c>
      <c r="I12" s="10">
        <v>0</v>
      </c>
      <c r="J12" s="10">
        <v>1</v>
      </c>
      <c r="K12" s="10">
        <v>0</v>
      </c>
      <c r="L12" s="10">
        <v>1</v>
      </c>
      <c r="M12" s="129">
        <v>0</v>
      </c>
    </row>
    <row r="13" spans="1:13" ht="27.75" customHeight="1">
      <c r="A13" s="23" t="s">
        <v>44</v>
      </c>
      <c r="B13" s="4" t="s">
        <v>45</v>
      </c>
      <c r="C13" s="9"/>
      <c r="D13" s="9"/>
      <c r="E13" s="9"/>
      <c r="F13" s="10"/>
      <c r="G13" s="10"/>
      <c r="H13" s="10"/>
      <c r="I13" s="10">
        <v>0</v>
      </c>
      <c r="J13" s="10"/>
      <c r="K13" s="10">
        <v>0</v>
      </c>
      <c r="L13" s="10">
        <v>0</v>
      </c>
      <c r="M13" s="129">
        <v>0</v>
      </c>
    </row>
    <row r="14" spans="1:13" ht="27.75" customHeight="1">
      <c r="A14" s="23" t="s">
        <v>46</v>
      </c>
      <c r="B14" s="4" t="s">
        <v>47</v>
      </c>
      <c r="C14" s="9"/>
      <c r="D14" s="9"/>
      <c r="E14" s="9"/>
      <c r="F14" s="10"/>
      <c r="G14" s="10"/>
      <c r="H14" s="10"/>
      <c r="I14" s="10">
        <v>0</v>
      </c>
      <c r="J14" s="10"/>
      <c r="K14" s="10">
        <v>0</v>
      </c>
      <c r="L14" s="10">
        <v>0</v>
      </c>
      <c r="M14" s="129">
        <v>0</v>
      </c>
    </row>
    <row r="15" spans="1:13" ht="27.75" customHeight="1">
      <c r="A15" s="130"/>
      <c r="B15" s="12" t="s">
        <v>71</v>
      </c>
      <c r="C15" s="13">
        <f>SUM(C12:C14)</f>
        <v>2</v>
      </c>
      <c r="D15" s="13">
        <f aca="true" t="shared" si="1" ref="D15:M15">SUM(D12:D14)</f>
        <v>0</v>
      </c>
      <c r="E15" s="13">
        <f t="shared" si="1"/>
        <v>1</v>
      </c>
      <c r="F15" s="13">
        <f t="shared" si="1"/>
        <v>1</v>
      </c>
      <c r="G15" s="13">
        <f t="shared" si="1"/>
        <v>1</v>
      </c>
      <c r="H15" s="13">
        <f t="shared" si="1"/>
        <v>2</v>
      </c>
      <c r="I15" s="13">
        <f t="shared" si="1"/>
        <v>0</v>
      </c>
      <c r="J15" s="13">
        <f t="shared" si="1"/>
        <v>1</v>
      </c>
      <c r="K15" s="13">
        <f t="shared" si="1"/>
        <v>0</v>
      </c>
      <c r="L15" s="13">
        <f t="shared" si="1"/>
        <v>1</v>
      </c>
      <c r="M15" s="131">
        <f t="shared" si="1"/>
        <v>0</v>
      </c>
    </row>
    <row r="16" spans="1:13" ht="27.75" customHeight="1">
      <c r="A16" s="23" t="s">
        <v>48</v>
      </c>
      <c r="B16" s="4" t="s">
        <v>49</v>
      </c>
      <c r="C16" s="9">
        <v>1</v>
      </c>
      <c r="D16" s="9"/>
      <c r="E16" s="9"/>
      <c r="F16" s="10"/>
      <c r="G16" s="10">
        <v>0</v>
      </c>
      <c r="H16" s="10"/>
      <c r="I16" s="10">
        <v>0</v>
      </c>
      <c r="J16" s="10"/>
      <c r="K16" s="10">
        <v>0</v>
      </c>
      <c r="L16" s="10">
        <v>0</v>
      </c>
      <c r="M16" s="129">
        <v>0</v>
      </c>
    </row>
    <row r="17" spans="1:13" ht="27.75" customHeight="1">
      <c r="A17" s="23" t="s">
        <v>50</v>
      </c>
      <c r="B17" s="4" t="s">
        <v>51</v>
      </c>
      <c r="C17" s="9"/>
      <c r="D17" s="9"/>
      <c r="E17" s="9">
        <v>1</v>
      </c>
      <c r="F17" s="10">
        <v>1</v>
      </c>
      <c r="G17" s="10">
        <v>0</v>
      </c>
      <c r="H17" s="10"/>
      <c r="I17" s="10">
        <v>0</v>
      </c>
      <c r="J17" s="10"/>
      <c r="K17" s="10">
        <v>0</v>
      </c>
      <c r="L17" s="10">
        <v>0</v>
      </c>
      <c r="M17" s="129">
        <v>0</v>
      </c>
    </row>
    <row r="18" spans="1:13" ht="16.5" customHeight="1">
      <c r="A18" s="23" t="s">
        <v>52</v>
      </c>
      <c r="B18" s="4" t="s">
        <v>53</v>
      </c>
      <c r="C18" s="9"/>
      <c r="D18" s="9"/>
      <c r="E18" s="9"/>
      <c r="F18" s="10"/>
      <c r="G18" s="10">
        <v>0</v>
      </c>
      <c r="H18" s="10"/>
      <c r="I18" s="10">
        <v>0</v>
      </c>
      <c r="J18" s="10"/>
      <c r="K18" s="10">
        <v>0</v>
      </c>
      <c r="L18" s="10">
        <v>0</v>
      </c>
      <c r="M18" s="129">
        <v>0</v>
      </c>
    </row>
    <row r="19" spans="1:13" ht="16.5" customHeight="1">
      <c r="A19" s="23" t="s">
        <v>54</v>
      </c>
      <c r="B19" s="4" t="s">
        <v>55</v>
      </c>
      <c r="C19" s="11"/>
      <c r="D19" s="11"/>
      <c r="E19" s="11"/>
      <c r="F19" s="10">
        <v>1</v>
      </c>
      <c r="G19" s="10">
        <v>0</v>
      </c>
      <c r="H19" s="10">
        <v>21</v>
      </c>
      <c r="I19" s="10">
        <v>2</v>
      </c>
      <c r="J19" s="10"/>
      <c r="K19" s="10">
        <v>0</v>
      </c>
      <c r="L19" s="10">
        <v>1</v>
      </c>
      <c r="M19" s="129">
        <v>0</v>
      </c>
    </row>
    <row r="20" spans="1:13" ht="16.5" customHeight="1" thickBot="1">
      <c r="A20" s="132"/>
      <c r="B20" s="14" t="s">
        <v>69</v>
      </c>
      <c r="C20" s="15">
        <f>SUM(C16:C19)</f>
        <v>1</v>
      </c>
      <c r="D20" s="15">
        <f aca="true" t="shared" si="2" ref="D20:M20">SUM(D16:D19)</f>
        <v>0</v>
      </c>
      <c r="E20" s="15">
        <f t="shared" si="2"/>
        <v>1</v>
      </c>
      <c r="F20" s="15">
        <f t="shared" si="2"/>
        <v>2</v>
      </c>
      <c r="G20" s="15">
        <f t="shared" si="2"/>
        <v>0</v>
      </c>
      <c r="H20" s="15">
        <f t="shared" si="2"/>
        <v>21</v>
      </c>
      <c r="I20" s="15">
        <f t="shared" si="2"/>
        <v>2</v>
      </c>
      <c r="J20" s="15">
        <f t="shared" si="2"/>
        <v>0</v>
      </c>
      <c r="K20" s="15">
        <f t="shared" si="2"/>
        <v>0</v>
      </c>
      <c r="L20" s="15">
        <f t="shared" si="2"/>
        <v>1</v>
      </c>
      <c r="M20" s="133">
        <f t="shared" si="2"/>
        <v>0</v>
      </c>
    </row>
    <row r="21" spans="1:13" ht="16.5" customHeight="1" thickBot="1" thickTop="1">
      <c r="A21" s="134"/>
      <c r="B21" s="123" t="s">
        <v>24</v>
      </c>
      <c r="C21" s="135">
        <f>C11+C15+C20</f>
        <v>4</v>
      </c>
      <c r="D21" s="135">
        <f aca="true" t="shared" si="3" ref="D21:M21">D11+D15+D20</f>
        <v>1</v>
      </c>
      <c r="E21" s="135">
        <f t="shared" si="3"/>
        <v>6</v>
      </c>
      <c r="F21" s="135">
        <f t="shared" si="3"/>
        <v>5</v>
      </c>
      <c r="G21" s="135">
        <f t="shared" si="3"/>
        <v>2</v>
      </c>
      <c r="H21" s="135">
        <f t="shared" si="3"/>
        <v>23</v>
      </c>
      <c r="I21" s="135">
        <f t="shared" si="3"/>
        <v>4</v>
      </c>
      <c r="J21" s="135">
        <f t="shared" si="3"/>
        <v>1</v>
      </c>
      <c r="K21" s="135">
        <f t="shared" si="3"/>
        <v>2</v>
      </c>
      <c r="L21" s="135">
        <f t="shared" si="3"/>
        <v>2</v>
      </c>
      <c r="M21" s="136">
        <f t="shared" si="3"/>
        <v>0</v>
      </c>
    </row>
  </sheetData>
  <sheetProtection/>
  <mergeCells count="2">
    <mergeCell ref="A1:M1"/>
    <mergeCell ref="A2:M2"/>
  </mergeCells>
  <conditionalFormatting sqref="C4:M10 C12:M14 C16:M19">
    <cfRule type="cellIs" priority="1" dxfId="0" operator="equal">
      <formula>0</formula>
    </cfRule>
  </conditionalFormatting>
  <printOptions horizontalCentered="1"/>
  <pageMargins left="0.7874015748031497" right="0.5905511811023623" top="0.9055118110236221" bottom="0.4330708661417323" header="0.5118110236220472" footer="0.275590551181102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 Gabriela</cp:lastModifiedBy>
  <cp:lastPrinted>2015-05-15T07:54:17Z</cp:lastPrinted>
  <dcterms:created xsi:type="dcterms:W3CDTF">2007-03-08T11:54:25Z</dcterms:created>
  <dcterms:modified xsi:type="dcterms:W3CDTF">2015-05-26T12:16:07Z</dcterms:modified>
  <cp:category/>
  <cp:version/>
  <cp:contentType/>
  <cp:contentStatus/>
</cp:coreProperties>
</file>