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80" yWindow="570" windowWidth="10860" windowHeight="7860" tabRatio="859" activeTab="10"/>
  </bookViews>
  <sheets>
    <sheet name="Tabuľka_1" sheetId="1" r:id="rId1"/>
    <sheet name="Tabuľka 2" sheetId="2" r:id="rId2"/>
    <sheet name="Tabuľka 3" sheetId="3" r:id="rId3"/>
    <sheet name="Tabuľka 4" sheetId="5" r:id="rId4"/>
    <sheet name="Tabuľka 5" sheetId="6" r:id="rId5"/>
    <sheet name="Tabuľka 6" sheetId="8" r:id="rId6"/>
    <sheet name="Tabuľka 7" sheetId="10" r:id="rId7"/>
    <sheet name="Tabuľka 8" sheetId="16" r:id="rId8"/>
    <sheet name="Tabuľka 9" sheetId="14" r:id="rId9"/>
    <sheet name="Tabuľka 10" sheetId="13" r:id="rId10"/>
    <sheet name="Tabuľka 11" sheetId="15" r:id="rId11"/>
    <sheet name="Tabuľka 12" sheetId="12" r:id="rId12"/>
    <sheet name="Tabuľka 13" sheetId="11" r:id="rId13"/>
  </sheets>
  <definedNames>
    <definedName name="_xlnm.Print_Area" localSheetId="1">'Tabuľka 2'!$A$1:$G$42</definedName>
    <definedName name="_xlnm.Print_Area" localSheetId="2">'Tabuľka 3'!$A$1:$G$18</definedName>
    <definedName name="_xlnm.Print_Area" localSheetId="3">'Tabuľka 4'!$A$1:$H$47</definedName>
    <definedName name="_xlnm.Print_Area" localSheetId="4">'Tabuľka 5'!$A$1:$K$33</definedName>
    <definedName name="_xlnm.Print_Area" localSheetId="0">Tabuľka_1!$A$1:$G$28</definedName>
  </definedNames>
  <calcPr calcId="144525"/>
</workbook>
</file>

<file path=xl/calcChain.xml><?xml version="1.0" encoding="utf-8"?>
<calcChain xmlns="http://schemas.openxmlformats.org/spreadsheetml/2006/main">
  <c r="G9" i="8" l="1"/>
  <c r="G13" i="8"/>
  <c r="G17" i="8"/>
  <c r="G18" i="8"/>
  <c r="F23" i="6"/>
  <c r="K19" i="6"/>
  <c r="K16" i="6"/>
  <c r="K10" i="6"/>
  <c r="K8" i="6"/>
  <c r="G24" i="2"/>
  <c r="G10" i="2"/>
  <c r="K16" i="15" l="1"/>
  <c r="F16" i="15"/>
  <c r="C12" i="11"/>
  <c r="C16" i="11"/>
  <c r="C21" i="11"/>
  <c r="C22" i="11"/>
  <c r="P21" i="11"/>
  <c r="P16" i="11"/>
  <c r="P12" i="11"/>
  <c r="P17" i="12"/>
  <c r="K15" i="15"/>
  <c r="F15" i="15"/>
  <c r="P21" i="13"/>
  <c r="P16" i="13"/>
  <c r="P12" i="13"/>
  <c r="Q20" i="14"/>
  <c r="Q15" i="14"/>
  <c r="Q11" i="14"/>
  <c r="P16" i="16"/>
  <c r="C15" i="10"/>
  <c r="C41" i="2"/>
  <c r="D41" i="2"/>
  <c r="E41" i="2"/>
  <c r="F41" i="2"/>
  <c r="G19" i="8"/>
  <c r="G11" i="8"/>
  <c r="F12" i="15"/>
  <c r="F13" i="15"/>
  <c r="F14" i="15"/>
  <c r="F8" i="15"/>
  <c r="F9" i="15"/>
  <c r="F10" i="15"/>
  <c r="F11" i="15"/>
  <c r="F7" i="15"/>
  <c r="O15" i="10"/>
  <c r="K13" i="6"/>
  <c r="K11" i="6"/>
  <c r="F13" i="6"/>
  <c r="F11" i="6"/>
  <c r="H38" i="5"/>
  <c r="H34" i="5"/>
  <c r="N21" i="11"/>
  <c r="N22" i="11" s="1"/>
  <c r="N16" i="11"/>
  <c r="N12" i="11"/>
  <c r="M21" i="11"/>
  <c r="M22" i="11" s="1"/>
  <c r="M16" i="11"/>
  <c r="M12" i="11"/>
  <c r="L21" i="11"/>
  <c r="L22" i="11" s="1"/>
  <c r="L16" i="11"/>
  <c r="L12" i="11"/>
  <c r="K21" i="11"/>
  <c r="K22" i="11" s="1"/>
  <c r="K16" i="11"/>
  <c r="K12" i="11"/>
  <c r="J21" i="11"/>
  <c r="J22" i="11" s="1"/>
  <c r="J16" i="11"/>
  <c r="J12" i="11"/>
  <c r="I21" i="11"/>
  <c r="I22" i="11" s="1"/>
  <c r="I16" i="11"/>
  <c r="I12" i="11"/>
  <c r="H21" i="11"/>
  <c r="H22" i="11" s="1"/>
  <c r="H16" i="11"/>
  <c r="H12" i="11"/>
  <c r="G21" i="11"/>
  <c r="G22" i="11" s="1"/>
  <c r="G16" i="11"/>
  <c r="G12" i="11"/>
  <c r="F21" i="11"/>
  <c r="F22" i="11" s="1"/>
  <c r="F16" i="11"/>
  <c r="F12" i="11"/>
  <c r="E21" i="11"/>
  <c r="E22" i="11" s="1"/>
  <c r="E16" i="11"/>
  <c r="E12" i="11"/>
  <c r="D21" i="11"/>
  <c r="D22" i="11" s="1"/>
  <c r="D16" i="11"/>
  <c r="D12" i="11"/>
  <c r="N17" i="12"/>
  <c r="M17" i="12"/>
  <c r="L17" i="12"/>
  <c r="K17" i="12"/>
  <c r="J17" i="12"/>
  <c r="I17" i="12"/>
  <c r="H17" i="12"/>
  <c r="G17" i="12"/>
  <c r="F17" i="12"/>
  <c r="E17" i="12"/>
  <c r="D17" i="12"/>
  <c r="C17" i="12"/>
  <c r="K14" i="15"/>
  <c r="N21" i="13"/>
  <c r="N16" i="13"/>
  <c r="N12" i="13"/>
  <c r="N22" i="13"/>
  <c r="M21" i="13"/>
  <c r="M16" i="13"/>
  <c r="M12" i="13"/>
  <c r="M22" i="13"/>
  <c r="L21" i="13"/>
  <c r="L16" i="13"/>
  <c r="L12" i="13"/>
  <c r="L22" i="13"/>
  <c r="K21" i="13"/>
  <c r="K16" i="13"/>
  <c r="K12" i="13"/>
  <c r="K22" i="13"/>
  <c r="J21" i="13"/>
  <c r="J16" i="13"/>
  <c r="J12" i="13"/>
  <c r="J22" i="13"/>
  <c r="I21" i="13"/>
  <c r="I16" i="13"/>
  <c r="I12" i="13"/>
  <c r="I22" i="13"/>
  <c r="H21" i="13"/>
  <c r="H16" i="13"/>
  <c r="H12" i="13"/>
  <c r="H22" i="13"/>
  <c r="G21" i="13"/>
  <c r="G16" i="13"/>
  <c r="G12" i="13"/>
  <c r="G22" i="13"/>
  <c r="F21" i="13"/>
  <c r="F16" i="13"/>
  <c r="F12" i="13"/>
  <c r="F22" i="13"/>
  <c r="E21" i="13"/>
  <c r="E16" i="13"/>
  <c r="E12" i="13"/>
  <c r="E22" i="13"/>
  <c r="D21" i="13"/>
  <c r="D16" i="13"/>
  <c r="D12" i="13"/>
  <c r="D22" i="13"/>
  <c r="C21" i="13"/>
  <c r="C16" i="13"/>
  <c r="C12" i="13"/>
  <c r="C22" i="13"/>
  <c r="O20" i="14"/>
  <c r="O15" i="14"/>
  <c r="O11" i="14"/>
  <c r="O21" i="14"/>
  <c r="N20" i="14"/>
  <c r="N15" i="14"/>
  <c r="N11" i="14"/>
  <c r="N21" i="14"/>
  <c r="M20" i="14"/>
  <c r="M15" i="14"/>
  <c r="M11" i="14"/>
  <c r="M21" i="14"/>
  <c r="L20" i="14"/>
  <c r="L15" i="14"/>
  <c r="L11" i="14"/>
  <c r="L21" i="14"/>
  <c r="K20" i="14"/>
  <c r="K15" i="14"/>
  <c r="K11" i="14"/>
  <c r="K21" i="14"/>
  <c r="J20" i="14"/>
  <c r="J15" i="14"/>
  <c r="J11" i="14"/>
  <c r="J21" i="14"/>
  <c r="I20" i="14"/>
  <c r="I15" i="14"/>
  <c r="I11" i="14"/>
  <c r="I21" i="14"/>
  <c r="H20" i="14"/>
  <c r="H15" i="14"/>
  <c r="H11" i="14"/>
  <c r="H21" i="14"/>
  <c r="G20" i="14"/>
  <c r="G15" i="14"/>
  <c r="G11" i="14"/>
  <c r="G21" i="14"/>
  <c r="F20" i="14"/>
  <c r="F15" i="14"/>
  <c r="F11" i="14"/>
  <c r="F21" i="14"/>
  <c r="E20" i="14"/>
  <c r="E15" i="14"/>
  <c r="E11" i="14"/>
  <c r="E21" i="14"/>
  <c r="D20" i="14"/>
  <c r="D15" i="14"/>
  <c r="D11" i="14"/>
  <c r="D21" i="14"/>
  <c r="C20" i="14"/>
  <c r="C15" i="14"/>
  <c r="C11" i="14"/>
  <c r="C21" i="14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0"/>
  <c r="M15" i="10"/>
  <c r="L15" i="10"/>
  <c r="K15" i="10"/>
  <c r="J15" i="10"/>
  <c r="I15" i="10"/>
  <c r="H15" i="10"/>
  <c r="G15" i="10"/>
  <c r="F15" i="10"/>
  <c r="E15" i="10"/>
  <c r="D15" i="10"/>
  <c r="E20" i="8"/>
  <c r="D20" i="8"/>
  <c r="C20" i="8"/>
  <c r="I33" i="6"/>
  <c r="H33" i="6"/>
  <c r="G33" i="6"/>
  <c r="I29" i="6"/>
  <c r="H29" i="6"/>
  <c r="G29" i="6"/>
  <c r="D33" i="6"/>
  <c r="C33" i="6"/>
  <c r="B33" i="6"/>
  <c r="D29" i="6"/>
  <c r="C29" i="6"/>
  <c r="B29" i="6"/>
  <c r="K21" i="6"/>
  <c r="I22" i="6"/>
  <c r="E23" i="8" s="1"/>
  <c r="H22" i="6"/>
  <c r="G22" i="6"/>
  <c r="F21" i="6"/>
  <c r="D22" i="6"/>
  <c r="C22" i="6"/>
  <c r="B22" i="6"/>
  <c r="I14" i="6"/>
  <c r="H14" i="6"/>
  <c r="D22" i="8" s="1"/>
  <c r="G14" i="6"/>
  <c r="D14" i="6"/>
  <c r="C14" i="6"/>
  <c r="B14" i="6"/>
  <c r="F47" i="5"/>
  <c r="E47" i="5"/>
  <c r="D47" i="5"/>
  <c r="E18" i="3"/>
  <c r="D18" i="3"/>
  <c r="C18" i="3"/>
  <c r="G26" i="2"/>
  <c r="G23" i="2"/>
  <c r="E28" i="2"/>
  <c r="D28" i="2"/>
  <c r="C28" i="2"/>
  <c r="E16" i="2"/>
  <c r="D16" i="2"/>
  <c r="D42" i="2" s="1"/>
  <c r="C16" i="2"/>
  <c r="C42" i="2" s="1"/>
  <c r="C23" i="8"/>
  <c r="D23" i="8"/>
  <c r="J22" i="6"/>
  <c r="F23" i="8" s="1"/>
  <c r="C22" i="8"/>
  <c r="E22" i="8"/>
  <c r="J14" i="6"/>
  <c r="F22" i="8" s="1"/>
  <c r="G22" i="8" s="1"/>
  <c r="C21" i="8"/>
  <c r="D21" i="8"/>
  <c r="E21" i="8"/>
  <c r="F21" i="8"/>
  <c r="G21" i="8" s="1"/>
  <c r="O12" i="11"/>
  <c r="O16" i="11"/>
  <c r="O21" i="11"/>
  <c r="O22" i="11"/>
  <c r="O17" i="12"/>
  <c r="O21" i="13"/>
  <c r="O22" i="13" s="1"/>
  <c r="O12" i="13"/>
  <c r="O16" i="13"/>
  <c r="P11" i="14"/>
  <c r="P15" i="14"/>
  <c r="P20" i="14"/>
  <c r="P21" i="14" s="1"/>
  <c r="O16" i="16"/>
  <c r="F20" i="8"/>
  <c r="G10" i="8"/>
  <c r="G12" i="8"/>
  <c r="J33" i="6"/>
  <c r="K33" i="6" s="1"/>
  <c r="J29" i="6"/>
  <c r="K29" i="6" s="1"/>
  <c r="K30" i="6"/>
  <c r="K25" i="6"/>
  <c r="E33" i="6"/>
  <c r="F33" i="6" s="1"/>
  <c r="E29" i="6"/>
  <c r="F30" i="6"/>
  <c r="F25" i="6"/>
  <c r="K23" i="6"/>
  <c r="E22" i="6"/>
  <c r="K7" i="6"/>
  <c r="E14" i="6"/>
  <c r="F14" i="6" s="1"/>
  <c r="F7" i="6"/>
  <c r="G47" i="5"/>
  <c r="H47" i="5" s="1"/>
  <c r="H37" i="5"/>
  <c r="H9" i="5"/>
  <c r="H10" i="5"/>
  <c r="H11" i="5"/>
  <c r="H12" i="5"/>
  <c r="H8" i="5"/>
  <c r="F18" i="3"/>
  <c r="G7" i="3"/>
  <c r="G8" i="3"/>
  <c r="G9" i="3"/>
  <c r="G10" i="3"/>
  <c r="G11" i="3"/>
  <c r="G12" i="3"/>
  <c r="G13" i="3"/>
  <c r="G14" i="3"/>
  <c r="G15" i="3"/>
  <c r="G6" i="3"/>
  <c r="F28" i="2"/>
  <c r="F16" i="2"/>
  <c r="G22" i="2"/>
  <c r="G27" i="2"/>
  <c r="G7" i="2"/>
  <c r="G8" i="2"/>
  <c r="G9" i="2"/>
  <c r="G11" i="2"/>
  <c r="G12" i="2"/>
  <c r="G13" i="2"/>
  <c r="G14" i="2"/>
  <c r="G15" i="2"/>
  <c r="G6" i="2"/>
  <c r="C28" i="1"/>
  <c r="D28" i="1"/>
  <c r="E28" i="1"/>
  <c r="F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B28" i="1"/>
  <c r="G21" i="2"/>
  <c r="K14" i="6" l="1"/>
  <c r="G20" i="8"/>
  <c r="G23" i="8"/>
  <c r="P22" i="11"/>
  <c r="P22" i="13"/>
  <c r="Q21" i="14"/>
  <c r="F29" i="6"/>
  <c r="F22" i="6"/>
  <c r="G18" i="3"/>
  <c r="G16" i="2"/>
  <c r="F42" i="2"/>
  <c r="G28" i="1"/>
  <c r="G28" i="2"/>
  <c r="K22" i="6"/>
  <c r="E42" i="2"/>
  <c r="G42" i="2" l="1"/>
</calcChain>
</file>

<file path=xl/sharedStrings.xml><?xml version="1.0" encoding="utf-8"?>
<sst xmlns="http://schemas.openxmlformats.org/spreadsheetml/2006/main" count="476" uniqueCount="309">
  <si>
    <t xml:space="preserve">Počet subjektov  </t>
  </si>
  <si>
    <t>1 -9</t>
  </si>
  <si>
    <t>10-49</t>
  </si>
  <si>
    <t>50-249</t>
  </si>
  <si>
    <t>250 a viac</t>
  </si>
  <si>
    <t>SPOLU</t>
  </si>
  <si>
    <t>Fyzické osoby spolu</t>
  </si>
  <si>
    <t>Verejná obchodná spoločnosť</t>
  </si>
  <si>
    <t>Spoločnosť s ručením obmedzeným</t>
  </si>
  <si>
    <t xml:space="preserve">Akciová spoločnosť       </t>
  </si>
  <si>
    <t xml:space="preserve">Družstvo              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</si>
  <si>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</si>
  <si>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</si>
  <si>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</si>
  <si>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</si>
  <si>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Cirkevná organizácia     </t>
  </si>
  <si>
    <t>Prehľad dozorných výkonov</t>
  </si>
  <si>
    <t>Kód</t>
  </si>
  <si>
    <t xml:space="preserve"> Previerky stavu BOZP</t>
  </si>
  <si>
    <t xml:space="preserve"> Mimoriadne previerky</t>
  </si>
  <si>
    <t xml:space="preserve"> C e l k o v ý   p o č e t   v ý k o n o v</t>
  </si>
  <si>
    <t>Skupina objektov dozoru</t>
  </si>
  <si>
    <t xml:space="preserve"> S   p   o   l   u</t>
  </si>
  <si>
    <t>Počet  pokút</t>
  </si>
  <si>
    <t>Druh činnosti, pri ktorej bola pokuta uložená</t>
  </si>
  <si>
    <t>Prehľad iných rozhodnutí podľa druhu</t>
  </si>
  <si>
    <t>D r u h   r o z h o d n u t i a</t>
  </si>
  <si>
    <t xml:space="preserve"> Zákaz používania výrobných a prevádzkových priestorov</t>
  </si>
  <si>
    <t xml:space="preserve"> Zákaz používania technológie, činnosti</t>
  </si>
  <si>
    <t xml:space="preserve"> Zákaz práce nadčas ostatných</t>
  </si>
  <si>
    <t xml:space="preserve"> Zákaz nočnej práce žien</t>
  </si>
  <si>
    <t xml:space="preserve"> Zákaz ostatných prác proti predpisom</t>
  </si>
  <si>
    <t xml:space="preserve"> I.</t>
  </si>
  <si>
    <t xml:space="preserve"> Dopravné prostriedky</t>
  </si>
  <si>
    <t xml:space="preserve"> II.</t>
  </si>
  <si>
    <t xml:space="preserve"> Zdvíhadlá a dopravníky, zdvíhacie a dopravné pomôcky</t>
  </si>
  <si>
    <t xml:space="preserve"> III.</t>
  </si>
  <si>
    <t xml:space="preserve"> Stroje - hnacie, pomocné, obrábacie a pracovné</t>
  </si>
  <si>
    <t xml:space="preserve"> IV.</t>
  </si>
  <si>
    <t xml:space="preserve"> Pracovné, prípadne cestné dopravné priestory ako zdroje pádov osôb</t>
  </si>
  <si>
    <t xml:space="preserve"> V.</t>
  </si>
  <si>
    <t xml:space="preserve"> Materiál, bremená, predmety</t>
  </si>
  <si>
    <t xml:space="preserve"> VI.</t>
  </si>
  <si>
    <t xml:space="preserve"> Náradie, nástroje, ručne ovládané strojčeky a prístroje</t>
  </si>
  <si>
    <t xml:space="preserve"> VII.</t>
  </si>
  <si>
    <t xml:space="preserve"> Priemyselné škodliviny, horúce látky a predmety, oheň a výbušniny</t>
  </si>
  <si>
    <t xml:space="preserve"> VIII.</t>
  </si>
  <si>
    <t xml:space="preserve"> Kotly, nádoby a vedenia (potrubia) pod tlakom</t>
  </si>
  <si>
    <t xml:space="preserve"> IX.</t>
  </si>
  <si>
    <t xml:space="preserve"> Elektrina</t>
  </si>
  <si>
    <t xml:space="preserve"> X.</t>
  </si>
  <si>
    <t xml:space="preserve"> Ľudia, zvieratá a prírodné živly</t>
  </si>
  <si>
    <t xml:space="preserve"> XI.</t>
  </si>
  <si>
    <t xml:space="preserve"> Iné zdroje</t>
  </si>
  <si>
    <t>S p o l u</t>
  </si>
  <si>
    <t>1.</t>
  </si>
  <si>
    <t xml:space="preserve"> Chybný alebo nepriaznivý stav zdroja úrazu</t>
  </si>
  <si>
    <t>2.</t>
  </si>
  <si>
    <t xml:space="preserve"> Chýbajúce alebo nedostatočné ochranné zariadenie a zabezpečenie</t>
  </si>
  <si>
    <t>3.</t>
  </si>
  <si>
    <t xml:space="preserve"> Chýbajúce (nepridelené), nedostatočné alebo nevhodné OOPP</t>
  </si>
  <si>
    <t>4.</t>
  </si>
  <si>
    <t xml:space="preserve"> Nepriaznivý stav alebo chybné usporiadanie pracoviska, prípadne komunikácie</t>
  </si>
  <si>
    <t>5.</t>
  </si>
  <si>
    <t xml:space="preserve"> Nedostatky v osvetlení, viditeľnosti, nepriaznivé vplyvy hluku, otrasov a škodlivého ovzdušia</t>
  </si>
  <si>
    <t>6.</t>
  </si>
  <si>
    <t xml:space="preserve"> Nesprávna organizácia práce</t>
  </si>
  <si>
    <t>7.</t>
  </si>
  <si>
    <t xml:space="preserve"> Neoboznámenosť s podmienkami bezpečnej práce a nedostatok potrebnej kvalifikácie</t>
  </si>
  <si>
    <t xml:space="preserve">          Spolu príčiny, za ktoré nesie zodpovednosť zamestnáveteľ (kódy 1 až 7)</t>
  </si>
  <si>
    <t>8.</t>
  </si>
  <si>
    <t xml:space="preserve"> Používanie nebezpečných postupov alebo spôsobov práce vrátane konania bez oprávnenia</t>
  </si>
  <si>
    <t>9.</t>
  </si>
  <si>
    <t xml:space="preserve"> Odstránenie alebo nepoužívanie predpísaných bezpečnostných zariadení a ochranných opatrení</t>
  </si>
  <si>
    <t>10.</t>
  </si>
  <si>
    <t xml:space="preserve"> Nepoužívanie (nesprávne používanie) predpísaných a pridelených OOP (prístrojov)</t>
  </si>
  <si>
    <t xml:space="preserve">          Spolu príčiny, spočívajúce v konaní samotného postihnutého (kódy 8 až 10)</t>
  </si>
  <si>
    <t>11.</t>
  </si>
  <si>
    <t xml:space="preserve"> Ohrozenie inými osobami (odvedenie pozornosti, žarty, hádky a iné nebezpečné konanie)</t>
  </si>
  <si>
    <t>12.</t>
  </si>
  <si>
    <t xml:space="preserve"> Nedostatok osobných predpokladov na riadny pracovný výkon </t>
  </si>
  <si>
    <t>13.</t>
  </si>
  <si>
    <t xml:space="preserve"> Ohrozenie zvieratami a prírodnými živlami</t>
  </si>
  <si>
    <t>14.</t>
  </si>
  <si>
    <t xml:space="preserve"> Nezistené príčiny</t>
  </si>
  <si>
    <t xml:space="preserve">          Spolu iné príčiny (kódy 11 až 14)</t>
  </si>
  <si>
    <t xml:space="preserve">          S p o l u</t>
  </si>
  <si>
    <t xml:space="preserve">          Spolu príčiny spočívajúce v zamestnáveteľovi (kódy 1 až 7)</t>
  </si>
  <si>
    <t xml:space="preserve"> Odstránenie alebo nepoužívanie predpísaných bezpečnostných zariadení a ochr.opatrení</t>
  </si>
  <si>
    <t xml:space="preserve">          Spolu príčiny spočívajúce v konaní samotného postihnutého (kódy 8 až 10)</t>
  </si>
  <si>
    <t>Tabuľka č. 1</t>
  </si>
  <si>
    <t>Počet zamestnancov subjektu</t>
  </si>
  <si>
    <t>Právna forma subjektu</t>
  </si>
  <si>
    <t>Tabuľka č. 2</t>
  </si>
  <si>
    <t>22/A</t>
  </si>
  <si>
    <t>22/B</t>
  </si>
  <si>
    <t>22/F</t>
  </si>
  <si>
    <t>22/C</t>
  </si>
  <si>
    <t>22/D</t>
  </si>
  <si>
    <t>Vybavovanie podnetov</t>
  </si>
  <si>
    <t>22/E</t>
  </si>
  <si>
    <t>Vyšetrovanie udalostí</t>
  </si>
  <si>
    <t>41/J-47/J</t>
  </si>
  <si>
    <t>22/I</t>
  </si>
  <si>
    <t>22/H</t>
  </si>
  <si>
    <t>22/G</t>
  </si>
  <si>
    <t>Počet výkonov</t>
  </si>
  <si>
    <t>23/A</t>
  </si>
  <si>
    <t>23/B</t>
  </si>
  <si>
    <t>Mimoriadne previerky</t>
  </si>
  <si>
    <t>23/C</t>
  </si>
  <si>
    <t>Účasť na kolaudačnom konaní</t>
  </si>
  <si>
    <t>Vybavovanie sťažností</t>
  </si>
  <si>
    <t>23/E</t>
  </si>
  <si>
    <t>23/F</t>
  </si>
  <si>
    <t>Následné previerky - kontrola uložených opatrení</t>
  </si>
  <si>
    <t>23/G</t>
  </si>
  <si>
    <t>Poradenská činnosť</t>
  </si>
  <si>
    <t>Previerky podľa plánu práce</t>
  </si>
  <si>
    <t>24/D</t>
  </si>
  <si>
    <t>24/E</t>
  </si>
  <si>
    <t>24/F</t>
  </si>
  <si>
    <t>24/G</t>
  </si>
  <si>
    <t>24/H</t>
  </si>
  <si>
    <t>Povoľovanie ľahkých prác mladistvých</t>
  </si>
  <si>
    <t>Tabuľka č. 3</t>
  </si>
  <si>
    <t>Počet porušení</t>
  </si>
  <si>
    <t>Prehľad porušení predpisov (nedostatkov) podľa objektov</t>
  </si>
  <si>
    <t>0100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</si>
  <si>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</si>
  <si>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</si>
  <si>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</si>
  <si>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</si>
  <si>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</si>
  <si>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</si>
  <si>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</si>
  <si>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</si>
  <si>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</si>
  <si>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</si>
  <si>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</si>
  <si>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</si>
  <si>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</si>
  <si>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</si>
  <si>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</si>
  <si>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</si>
  <si>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</si>
  <si>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</si>
  <si>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</si>
  <si>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</si>
  <si>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</si>
  <si>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</si>
  <si>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Spolu - pokuty uložené jednotlivcom</t>
  </si>
  <si>
    <t>Blokové pokuty</t>
  </si>
  <si>
    <t xml:space="preserve"> Spolu - pokuty uložené organizáciám </t>
  </si>
  <si>
    <t>Tabuľka č. 5</t>
  </si>
  <si>
    <t>Právoplatne uložené pokuty</t>
  </si>
  <si>
    <t>A. Právoplatne uložené pokuty organizáciám</t>
  </si>
  <si>
    <t>B. Právoplatne uložené pokuty fyzickým osobám (jednotlivcom)</t>
  </si>
  <si>
    <t>C. Rozdelenie právoplatne uložených pokút podľa druhu výkonu</t>
  </si>
  <si>
    <t>Kontrola BOZP</t>
  </si>
  <si>
    <t>Trhový dohľad</t>
  </si>
  <si>
    <t>Kontrola PPV</t>
  </si>
  <si>
    <t>Spolu - pokuty uložené organizáciám</t>
  </si>
  <si>
    <t>Počet rozhodnutí</t>
  </si>
  <si>
    <t xml:space="preserve"> Zákaz prevádzky VTZ tlakových </t>
  </si>
  <si>
    <t>Zákaz prevádzky VTZ zdvíhacích</t>
  </si>
  <si>
    <t xml:space="preserve"> Zákaz prevádzky VTZ plynových</t>
  </si>
  <si>
    <t xml:space="preserve"> Zákaz prevádzky VTZ elektrických </t>
  </si>
  <si>
    <t xml:space="preserve"> Zákaz prevádzky ostatných strojov a zariadení</t>
  </si>
  <si>
    <t xml:space="preserve"> Odobratie, prípadne obmedzenie rozsahu oprávnenia organizácii</t>
  </si>
  <si>
    <t xml:space="preserve"> Zákaz ostatných prác bez oprávnenia, resp. bez príslušnej kvalifikácie</t>
  </si>
  <si>
    <t>Zákaz vykonávať práce bez právneho titulu (nelegálna práca)</t>
  </si>
  <si>
    <t>Tabuľka č. 6</t>
  </si>
  <si>
    <t xml:space="preserve"> Materiál, bremená, prednety</t>
  </si>
  <si>
    <t>Tabuľka č. 7</t>
  </si>
  <si>
    <t>1. - 6. mesiac</t>
  </si>
  <si>
    <t>7. - 12. mesiac</t>
  </si>
  <si>
    <t>Podiely hlavných skupín zdrojov na celkovom počte ŤPÚ /ŤUZ *</t>
  </si>
  <si>
    <t>Tabuľka č. 8</t>
  </si>
  <si>
    <t>Podiely hlavných skupín zdrojov na celkovom počte SPÚ *</t>
  </si>
  <si>
    <t xml:space="preserve"> *  -  SPÚ = smrteľný pracovný úraz</t>
  </si>
  <si>
    <t xml:space="preserve">  *  - ŤPÚ = ťažký pracovný úraz,  ŤUZ = ťažká ujma na zdraví</t>
  </si>
  <si>
    <t>Podiely jednotlivých skupín príčin na celkovom počte SPÚ *</t>
  </si>
  <si>
    <t>Tabuľka č.9</t>
  </si>
  <si>
    <t>Podiely jednotlivých skupín príčin na celkovom počte ŤPÚ/ŤUZ *</t>
  </si>
  <si>
    <t xml:space="preserve"> *  -  ŤPÚ = ťažký pracovný úraz,  ŤUZ = ťažká ujma na zdraví</t>
  </si>
  <si>
    <t>6. - 12. mesiac</t>
  </si>
  <si>
    <t>Tabuľka č. 10</t>
  </si>
  <si>
    <t>Rok</t>
  </si>
  <si>
    <t>Priemerný počet nemocensky poistených zamestnancov</t>
  </si>
  <si>
    <t>Početnosť PÚ na 100 zamestnancov</t>
  </si>
  <si>
    <t>Počet smrteľných PÚ  (SPÚ)</t>
  </si>
  <si>
    <t>Poznámka:  PÚ = pracovný úraz,  SPÚ = smrteľný pracovný úraz</t>
  </si>
  <si>
    <t>Počet chorôb z povolania</t>
  </si>
  <si>
    <t>Vývoj pracovnej úrazovosti a chorôb z povolania</t>
  </si>
  <si>
    <t>Tabuľka č. 11</t>
  </si>
  <si>
    <t>Početnosť SPÚ              na 100 000 zamestnancov</t>
  </si>
  <si>
    <t xml:space="preserve">  *  -  OPÚ = ostatný pracovný úraz, RPÚ = registrovaný pracovný úraz</t>
  </si>
  <si>
    <t>Tabuľka č. 12</t>
  </si>
  <si>
    <t>Podiely jednotlivých skupín zdrojov na celkovom počte OPÚ a RPÚ</t>
  </si>
  <si>
    <t>Podiely jednotlivých skupín príčin na celkovom počte OPÚ a RPÚ *</t>
  </si>
  <si>
    <t xml:space="preserve">  *  -  OPÚ = ostatný pracovný úraz,  RPÚ = registrovaný pracovný úraz</t>
  </si>
  <si>
    <t>Tabuľka č. 13</t>
  </si>
  <si>
    <t xml:space="preserve">          Spolu príčiny, za ktoré nesie zodpovednosť zamestnávateľ (kódy 1 až 7)</t>
  </si>
  <si>
    <t xml:space="preserve">komanditná spoločnosť   </t>
  </si>
  <si>
    <t>Nadácia</t>
  </si>
  <si>
    <t>Nezisková organizácia</t>
  </si>
  <si>
    <t>Spoločnosť vlastníkov pozemkov, bytov a pod.</t>
  </si>
  <si>
    <t>Verejnoprávna inštitúcia</t>
  </si>
  <si>
    <t>Zahraničná osopba</t>
  </si>
  <si>
    <t>Krajský a okresný úrad</t>
  </si>
  <si>
    <t>Samosprávny kraj, úrad samospr. kraja</t>
  </si>
  <si>
    <t>Iné</t>
  </si>
  <si>
    <t>Overovanie odbornej spôsobilosti</t>
  </si>
  <si>
    <t xml:space="preserve"> Vyšetrovanie udalostí</t>
  </si>
  <si>
    <t>Kontrola NZ</t>
  </si>
  <si>
    <t>Zákaz nočnej práce mladsistvých</t>
  </si>
  <si>
    <t>Tabuľka č. 4</t>
  </si>
  <si>
    <t>Rozhodnutia spolu</t>
  </si>
  <si>
    <t>Združenie (zväz, spolok, ...)</t>
  </si>
  <si>
    <t>Obec (obecný úrad), mesto (mestský úrad)</t>
  </si>
  <si>
    <t>B O Z P</t>
  </si>
  <si>
    <t>Dohľad podľa osobitných predpisov</t>
  </si>
  <si>
    <t>Pracovnoprávne vzťahy</t>
  </si>
  <si>
    <t>24/A</t>
  </si>
  <si>
    <t>24/B</t>
  </si>
  <si>
    <t>23/J</t>
  </si>
  <si>
    <r>
      <t xml:space="preserve"> Skupina  príčin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(klasifikácia príčin podľa vyhl. SÚBP a SBÚ č. 111/1975 Zb. a vyhl. MPSVR SR č. 500/2006 Z. z.)</t>
    </r>
  </si>
  <si>
    <t>Počet OPÚ a RPÚ podľa jednotlivých skupín zdrojov</t>
  </si>
  <si>
    <r>
      <t xml:space="preserve"> Skupina  príčin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>(klasifikácia podľa vyhl. SÚBP a SBÚ č. 111/1975 Zb. a vyhl. MPSVR SR č. 500/2006 Z. z.)</t>
    </r>
  </si>
  <si>
    <r>
      <t xml:space="preserve"> Skupina  príčin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(klasifikácia podľa vyhl. SÚBP a SBÚ č. 111/1975 Zb. a vyhl. MPSVR SR č. 500/2006 Z. z.)</t>
    </r>
  </si>
  <si>
    <t>Názov</t>
  </si>
  <si>
    <t>Divízia</t>
  </si>
  <si>
    <t>Skupina</t>
  </si>
  <si>
    <t>Pestovanie plodín a chov zvierat, poľovníctvo a služby s tým súvisiace</t>
  </si>
  <si>
    <t>Lesníctvo a ťažba dreva</t>
  </si>
  <si>
    <t>Ťažba uhlia a lignitu</t>
  </si>
  <si>
    <t>Ťažba ropy a zemného plynu</t>
  </si>
  <si>
    <t>Dobývanie kovových rúd</t>
  </si>
  <si>
    <t xml:space="preserve">Iná ťažba a dobývanie </t>
  </si>
  <si>
    <t xml:space="preserve">Pomocné činnosti pri ťažbe </t>
  </si>
  <si>
    <t>Výroba potravín</t>
  </si>
  <si>
    <t>Výroba nápojov</t>
  </si>
  <si>
    <t>Výroba tabakových výrobkov</t>
  </si>
  <si>
    <t>Výroba kože a kožených výrobkov</t>
  </si>
  <si>
    <t>Spracovanie dreva a výroba výrobkov z dreva a korku okrem nábytku; výroba predmetov zo slamy a prúteného materiálu</t>
  </si>
  <si>
    <t>Výroba papiera a papierových výrobkov</t>
  </si>
  <si>
    <t>Tlač a služby súvisiace s tlačou</t>
  </si>
  <si>
    <t>Výroba koksu a rafinovaných ropných produktov</t>
  </si>
  <si>
    <t>Výroba chemikálií a chemických produktov</t>
  </si>
  <si>
    <t>Výroba základných farmaceutických výrobkov a farmaceutických prípravkov</t>
  </si>
  <si>
    <t>Výroba výrobkov z gumy a plastu</t>
  </si>
  <si>
    <t>Výroba ostatných nekovových minerálnych výrobkov</t>
  </si>
  <si>
    <t>Výroba a spracovanie kovov</t>
  </si>
  <si>
    <t>Výroba kovových konštrukcií okrem strojov a zariadení</t>
  </si>
  <si>
    <t>Výroba počítačových, elektronických a optických výrobkov</t>
  </si>
  <si>
    <t>Výroba elektrických zariadení</t>
  </si>
  <si>
    <t>Výroba strojov a zariadení inde nezaradených</t>
  </si>
  <si>
    <t>Výroba motorových vozidiel, návesov a prívesov</t>
  </si>
  <si>
    <t>Výroba ostatných dopravných prostriedkov</t>
  </si>
  <si>
    <t>Výroba nábytku</t>
  </si>
  <si>
    <t>Iná výroba</t>
  </si>
  <si>
    <t>Dodávka elektriny, plynu, pary a studeného vzduchu</t>
  </si>
  <si>
    <t>Zber, úprava a dodávka vody</t>
  </si>
  <si>
    <t>Výstavba budov</t>
  </si>
  <si>
    <t>Inžinierske stavby</t>
  </si>
  <si>
    <t>Špecializované stavebné práce</t>
  </si>
  <si>
    <t>Pozemná doprava a doprava potrubím</t>
  </si>
  <si>
    <t>Vodná doprava</t>
  </si>
  <si>
    <t>Skladové a pomocné činnosti v doprave</t>
  </si>
  <si>
    <t>Poštové služby a služby kuriérov</t>
  </si>
  <si>
    <t>Veterinárne činnosti</t>
  </si>
  <si>
    <t>Zdravotníctvo</t>
  </si>
  <si>
    <t>Starostlivosť v pobytových zariadeniach (rezidenčná starostlivosť)</t>
  </si>
  <si>
    <t>Sociálna práca bez ubytovania</t>
  </si>
  <si>
    <t>01</t>
  </si>
  <si>
    <t>02</t>
  </si>
  <si>
    <t>05</t>
  </si>
  <si>
    <t>06</t>
  </si>
  <si>
    <t>07</t>
  </si>
  <si>
    <t>08</t>
  </si>
  <si>
    <t>09</t>
  </si>
  <si>
    <t>18.1</t>
  </si>
  <si>
    <t>Kód podľa
štatistickej
klasifikácie
ekonomických
činností</t>
  </si>
  <si>
    <t>Celkový počet pracovných úrazov (PÚ)</t>
  </si>
  <si>
    <t xml:space="preserve">Účasť na kolaudačnom konaní </t>
  </si>
  <si>
    <t>Previerky stavu BOZP</t>
  </si>
  <si>
    <t>Nasledné previerky - kontrola uložených opatrení</t>
  </si>
  <si>
    <t>Vyjadrenia k pravidlám BOZP, udeľovanie výnimiek</t>
  </si>
  <si>
    <r>
      <t xml:space="preserve"> Skupina  zdrojov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(klasifikácia podľa vyhl. SÚBP a SBÚ č. 111/1975 Zb. a vyhl. MPSVR SR č. 500/2006 Z. z.)</t>
    </r>
  </si>
  <si>
    <r>
      <t xml:space="preserve"> Skupina  zdrojov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       (klasifikácia podľa vyhl. SÚBP a SBÚ č. 111/1975 Zb. a vyhl. MPSVR SR č. 500/2006 Z. z.)</t>
    </r>
  </si>
  <si>
    <r>
      <t xml:space="preserve"> Skupina  zdrojov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38"/>
      </rPr>
      <t xml:space="preserve">  (klasifikácia podľa vyhl. SÚBP a SBÚ č. 111/1975 Zb. a vyhl. MPSVR SR č. 500/2006 Z.</t>
    </r>
  </si>
  <si>
    <t>Ustanovené pracovné podmienky</t>
  </si>
  <si>
    <t>-</t>
  </si>
  <si>
    <t>Počet subjektov kontrolovaných v roku 2012</t>
  </si>
  <si>
    <t>%                     porovnanie 2012/2011</t>
  </si>
  <si>
    <t>Prehľad porušení predpisov na zaistenie BOZP (nedostatkov) podľa ŠKEČ zistených v roku 2012</t>
  </si>
  <si>
    <t xml:space="preserve"> porovnanie 2012/2011</t>
  </si>
  <si>
    <t>% porovnanie 2012/2011</t>
  </si>
  <si>
    <t xml:space="preserve"> Uloženie blokových pokút (€)</t>
  </si>
  <si>
    <t xml:space="preserve"> Právoplatne uložené pokuty organizáciám (€)</t>
  </si>
  <si>
    <t xml:space="preserve"> Právoplatne uložené pokuty osobám (jednotlivcom) (€)</t>
  </si>
  <si>
    <t>Suma  pokút v €</t>
  </si>
  <si>
    <t>Sociálna poisťovňa  a zdravotné poisťovne</t>
  </si>
  <si>
    <t>Počet PÚ &gt; 3 dni DPN</t>
  </si>
  <si>
    <t>Počet dní DPN       pre PÚ</t>
  </si>
  <si>
    <t>Priemerné percento DPN        z dôvodu PÚ</t>
  </si>
  <si>
    <t>Počet dní DPN   na jeden PÚ</t>
  </si>
  <si>
    <t>Priemerný denný stav DPN         z dôvodu 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</si>
</sst>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.0"/>
    <numFmt numFmtId="166" formatCode="_-* #\ ##0"/>
  </numFmts>
  <fonts count="13" x14ac:knownFonts="1"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Continuous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3" fontId="4" fillId="0" borderId="1" xfId="0" applyNumberFormat="1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166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3" fontId="9" fillId="0" borderId="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 indent="1"/>
    </xf>
    <xf numFmtId="3" fontId="4" fillId="0" borderId="1" xfId="0" applyNumberFormat="1" applyFont="1" applyBorder="1" applyAlignment="1">
      <alignment horizontal="right" vertical="center" wrapText="1" indent="1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2" borderId="0" xfId="0" applyFont="1" applyFill="1"/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indent="1"/>
    </xf>
    <xf numFmtId="3" fontId="4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Protection="1"/>
    <xf numFmtId="3" fontId="3" fillId="0" borderId="1" xfId="0" applyNumberFormat="1" applyFont="1" applyFill="1" applyBorder="1" applyAlignment="1" applyProtection="1">
      <alignment horizontal="right" vertical="center" indent="1"/>
    </xf>
    <xf numFmtId="0" fontId="5" fillId="0" borderId="0" xfId="0" applyFont="1" applyProtection="1"/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49" fontId="9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 indent="1"/>
      <protection locked="0"/>
    </xf>
    <xf numFmtId="3" fontId="8" fillId="0" borderId="1" xfId="0" applyNumberFormat="1" applyFont="1" applyFill="1" applyBorder="1" applyAlignment="1">
      <alignment horizontal="right" vertical="center" indent="1"/>
    </xf>
    <xf numFmtId="165" fontId="4" fillId="0" borderId="3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 indent="1"/>
      <protection locked="0"/>
    </xf>
    <xf numFmtId="3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11" fillId="0" borderId="1" xfId="0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</cellXfs>
  <cellStyles count="1">
    <cellStyle name="Normálna" xfId="0" builtinId="0"/>
  </cellStyles>
  <dxfs count="8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1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3" zoomScaleNormal="75" zoomScaleSheetLayoutView="100" workbookViewId="0">
      <selection activeCell="A21" sqref="A21"/>
    </sheetView>
  </sheetViews>
  <sheetFormatPr defaultColWidth="10.85546875" defaultRowHeight="30" customHeight="1" x14ac:dyDescent="0.2"/>
  <cols>
    <col min="1" max="1" width="40.140625" style="1" customWidth="1"/>
    <col min="2" max="2" width="8.7109375" style="1" customWidth="1"/>
    <col min="3" max="3" width="8.28515625" style="1" customWidth="1"/>
    <col min="4" max="4" width="8.7109375" style="1" customWidth="1"/>
    <col min="5" max="5" width="9.28515625" style="1" customWidth="1"/>
    <col min="6" max="6" width="10.42578125" style="1" customWidth="1"/>
    <col min="7" max="7" width="9.28515625" style="1" customWidth="1"/>
    <col min="8" max="16384" width="10.85546875" style="1"/>
  </cols>
  <sheetData>
    <row r="1" spans="1:8" ht="30" customHeight="1" x14ac:dyDescent="0.2">
      <c r="A1" s="7"/>
      <c r="B1" s="7"/>
      <c r="C1" s="7"/>
      <c r="D1" s="7"/>
      <c r="E1" s="7"/>
      <c r="F1" s="94" t="s">
        <v>90</v>
      </c>
      <c r="G1" s="94"/>
    </row>
    <row r="2" spans="1:8" ht="30" customHeight="1" x14ac:dyDescent="0.2">
      <c r="A2" s="95" t="s">
        <v>294</v>
      </c>
      <c r="B2" s="95"/>
      <c r="C2" s="95"/>
      <c r="D2" s="95"/>
      <c r="E2" s="95"/>
      <c r="F2" s="95"/>
      <c r="G2" s="95"/>
    </row>
    <row r="3" spans="1:8" ht="30" customHeight="1" x14ac:dyDescent="0.2">
      <c r="A3" s="96" t="s">
        <v>92</v>
      </c>
      <c r="B3" s="97" t="s">
        <v>0</v>
      </c>
      <c r="C3" s="97"/>
      <c r="D3" s="97"/>
      <c r="E3" s="97"/>
      <c r="F3" s="97"/>
      <c r="G3" s="97"/>
    </row>
    <row r="4" spans="1:8" ht="30" customHeight="1" x14ac:dyDescent="0.2">
      <c r="A4" s="96"/>
      <c r="B4" s="97" t="s">
        <v>91</v>
      </c>
      <c r="C4" s="97"/>
      <c r="D4" s="97"/>
      <c r="E4" s="97"/>
      <c r="F4" s="97"/>
      <c r="G4" s="97"/>
    </row>
    <row r="5" spans="1:8" s="3" customFormat="1" ht="30" customHeight="1" x14ac:dyDescent="0.2">
      <c r="A5" s="96"/>
      <c r="B5" s="9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2"/>
    </row>
    <row r="6" spans="1:8" ht="30" customHeight="1" x14ac:dyDescent="0.2">
      <c r="A6" s="12" t="s">
        <v>6</v>
      </c>
      <c r="B6" s="72">
        <v>0</v>
      </c>
      <c r="C6" s="72">
        <v>32</v>
      </c>
      <c r="D6" s="72">
        <v>4</v>
      </c>
      <c r="E6" s="72">
        <v>0</v>
      </c>
      <c r="F6" s="72">
        <v>0</v>
      </c>
      <c r="G6" s="26">
        <f>SUM(B6:F6)</f>
        <v>36</v>
      </c>
    </row>
    <row r="7" spans="1:8" ht="30" customHeight="1" x14ac:dyDescent="0.2">
      <c r="A7" s="12" t="s">
        <v>7</v>
      </c>
      <c r="B7" s="72">
        <v>0</v>
      </c>
      <c r="C7" s="72">
        <v>0</v>
      </c>
      <c r="D7" s="72">
        <v>0</v>
      </c>
      <c r="E7" s="72">
        <v>0</v>
      </c>
      <c r="F7" s="72">
        <v>2</v>
      </c>
      <c r="G7" s="26">
        <f t="shared" ref="G7:G27" si="0">SUM(B7:F7)</f>
        <v>2</v>
      </c>
    </row>
    <row r="8" spans="1:8" ht="30" customHeight="1" x14ac:dyDescent="0.2">
      <c r="A8" s="12" t="s">
        <v>8</v>
      </c>
      <c r="B8" s="72">
        <v>0</v>
      </c>
      <c r="C8" s="72">
        <v>99</v>
      </c>
      <c r="D8" s="72">
        <v>96</v>
      </c>
      <c r="E8" s="72">
        <v>23</v>
      </c>
      <c r="F8" s="72">
        <v>4</v>
      </c>
      <c r="G8" s="26">
        <f t="shared" si="0"/>
        <v>222</v>
      </c>
    </row>
    <row r="9" spans="1:8" ht="30" customHeight="1" x14ac:dyDescent="0.2">
      <c r="A9" s="12" t="s">
        <v>204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26">
        <f t="shared" si="0"/>
        <v>0</v>
      </c>
    </row>
    <row r="10" spans="1:8" ht="30" customHeight="1" x14ac:dyDescent="0.2">
      <c r="A10" s="12" t="s">
        <v>205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26">
        <f t="shared" si="0"/>
        <v>0</v>
      </c>
    </row>
    <row r="11" spans="1:8" ht="30" customHeight="1" x14ac:dyDescent="0.2">
      <c r="A11" s="12" t="s">
        <v>206</v>
      </c>
      <c r="B11" s="72">
        <v>0</v>
      </c>
      <c r="C11" s="72">
        <v>1</v>
      </c>
      <c r="D11" s="72">
        <v>4</v>
      </c>
      <c r="E11" s="72">
        <v>8</v>
      </c>
      <c r="F11" s="72">
        <v>3</v>
      </c>
      <c r="G11" s="26">
        <f t="shared" si="0"/>
        <v>16</v>
      </c>
    </row>
    <row r="12" spans="1:8" ht="30" customHeight="1" x14ac:dyDescent="0.2">
      <c r="A12" s="12" t="s">
        <v>9</v>
      </c>
      <c r="B12" s="72">
        <v>0</v>
      </c>
      <c r="C12" s="72">
        <v>13</v>
      </c>
      <c r="D12" s="72">
        <v>34</v>
      </c>
      <c r="E12" s="72">
        <v>16</v>
      </c>
      <c r="F12" s="72">
        <v>17</v>
      </c>
      <c r="G12" s="26">
        <f t="shared" si="0"/>
        <v>80</v>
      </c>
    </row>
    <row r="13" spans="1:8" ht="30" customHeight="1" x14ac:dyDescent="0.2">
      <c r="A13" s="12" t="s">
        <v>10</v>
      </c>
      <c r="B13" s="72">
        <v>0</v>
      </c>
      <c r="C13" s="72">
        <v>13</v>
      </c>
      <c r="D13" s="72">
        <v>0</v>
      </c>
      <c r="E13" s="72">
        <v>1</v>
      </c>
      <c r="F13" s="72">
        <v>0</v>
      </c>
      <c r="G13" s="26">
        <f t="shared" si="0"/>
        <v>14</v>
      </c>
    </row>
    <row r="14" spans="1:8" ht="30" customHeight="1" x14ac:dyDescent="0.2">
      <c r="A14" s="12" t="s">
        <v>207</v>
      </c>
      <c r="B14" s="72">
        <v>0</v>
      </c>
      <c r="C14" s="72">
        <v>1</v>
      </c>
      <c r="D14" s="72">
        <v>0</v>
      </c>
      <c r="E14" s="72">
        <v>0</v>
      </c>
      <c r="F14" s="72">
        <v>0</v>
      </c>
      <c r="G14" s="26">
        <f t="shared" si="0"/>
        <v>1</v>
      </c>
    </row>
    <row r="15" spans="1:8" ht="30" customHeight="1" x14ac:dyDescent="0.2">
      <c r="A15" s="12" t="s">
        <v>11</v>
      </c>
      <c r="B15" s="72">
        <v>0</v>
      </c>
      <c r="C15" s="72">
        <v>1</v>
      </c>
      <c r="D15" s="72">
        <v>7</v>
      </c>
      <c r="E15" s="72">
        <v>0</v>
      </c>
      <c r="F15" s="72">
        <v>0</v>
      </c>
      <c r="G15" s="26">
        <f t="shared" si="0"/>
        <v>8</v>
      </c>
    </row>
    <row r="16" spans="1:8" ht="30" customHeight="1" x14ac:dyDescent="0.2">
      <c r="A16" s="12" t="s">
        <v>12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26">
        <f t="shared" si="0"/>
        <v>0</v>
      </c>
    </row>
    <row r="17" spans="1:7" ht="30" customHeight="1" x14ac:dyDescent="0.2">
      <c r="A17" s="12" t="s">
        <v>13</v>
      </c>
      <c r="B17" s="72">
        <v>0</v>
      </c>
      <c r="C17" s="72">
        <v>0</v>
      </c>
      <c r="D17" s="72">
        <v>1</v>
      </c>
      <c r="E17" s="72">
        <v>0</v>
      </c>
      <c r="F17" s="72">
        <v>0</v>
      </c>
      <c r="G17" s="26">
        <f t="shared" si="0"/>
        <v>1</v>
      </c>
    </row>
    <row r="18" spans="1:7" ht="30" customHeight="1" x14ac:dyDescent="0.2">
      <c r="A18" s="12" t="s">
        <v>14</v>
      </c>
      <c r="B18" s="72">
        <v>0</v>
      </c>
      <c r="C18" s="72">
        <v>1</v>
      </c>
      <c r="D18" s="72">
        <v>0</v>
      </c>
      <c r="E18" s="72">
        <v>0</v>
      </c>
      <c r="F18" s="72">
        <v>0</v>
      </c>
      <c r="G18" s="26">
        <f t="shared" si="0"/>
        <v>1</v>
      </c>
    </row>
    <row r="19" spans="1:7" ht="30" customHeight="1" x14ac:dyDescent="0.2">
      <c r="A19" s="12" t="s">
        <v>208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26">
        <f t="shared" si="0"/>
        <v>0</v>
      </c>
    </row>
    <row r="20" spans="1:7" ht="30" customHeight="1" x14ac:dyDescent="0.2">
      <c r="A20" s="12" t="s">
        <v>209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26">
        <f t="shared" si="0"/>
        <v>0</v>
      </c>
    </row>
    <row r="21" spans="1:7" ht="30" customHeight="1" x14ac:dyDescent="0.2">
      <c r="A21" s="12" t="s">
        <v>303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26">
        <f t="shared" si="0"/>
        <v>0</v>
      </c>
    </row>
    <row r="22" spans="1:7" ht="30" customHeight="1" x14ac:dyDescent="0.2">
      <c r="A22" s="12" t="s">
        <v>219</v>
      </c>
      <c r="B22" s="72">
        <v>0</v>
      </c>
      <c r="C22" s="72">
        <v>1</v>
      </c>
      <c r="D22" s="72">
        <v>0</v>
      </c>
      <c r="E22" s="72">
        <v>0</v>
      </c>
      <c r="F22" s="72">
        <v>0</v>
      </c>
      <c r="G22" s="26">
        <f t="shared" si="0"/>
        <v>1</v>
      </c>
    </row>
    <row r="23" spans="1:7" ht="30" customHeight="1" x14ac:dyDescent="0.2">
      <c r="A23" s="12" t="s">
        <v>15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26">
        <f t="shared" si="0"/>
        <v>0</v>
      </c>
    </row>
    <row r="24" spans="1:7" ht="30" customHeight="1" x14ac:dyDescent="0.2">
      <c r="A24" s="12" t="s">
        <v>220</v>
      </c>
      <c r="B24" s="72">
        <v>0</v>
      </c>
      <c r="C24" s="72">
        <v>5</v>
      </c>
      <c r="D24" s="72">
        <v>0</v>
      </c>
      <c r="E24" s="72">
        <v>0</v>
      </c>
      <c r="F24" s="72">
        <v>0</v>
      </c>
      <c r="G24" s="26">
        <f t="shared" si="0"/>
        <v>5</v>
      </c>
    </row>
    <row r="25" spans="1:7" ht="30" customHeight="1" x14ac:dyDescent="0.2">
      <c r="A25" s="12" t="s">
        <v>210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26">
        <f t="shared" si="0"/>
        <v>0</v>
      </c>
    </row>
    <row r="26" spans="1:7" ht="30" customHeight="1" x14ac:dyDescent="0.2">
      <c r="A26" s="12" t="s">
        <v>211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26">
        <f t="shared" si="0"/>
        <v>0</v>
      </c>
    </row>
    <row r="27" spans="1:7" ht="30" customHeight="1" x14ac:dyDescent="0.2">
      <c r="A27" s="12" t="s">
        <v>212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26">
        <f t="shared" si="0"/>
        <v>0</v>
      </c>
    </row>
    <row r="28" spans="1:7" ht="30" customHeight="1" x14ac:dyDescent="0.2">
      <c r="A28" s="11" t="s">
        <v>5</v>
      </c>
      <c r="B28" s="26">
        <f t="shared" ref="B28:G28" si="1">SUM(B6:B27)</f>
        <v>0</v>
      </c>
      <c r="C28" s="26">
        <f t="shared" si="1"/>
        <v>167</v>
      </c>
      <c r="D28" s="26">
        <f t="shared" si="1"/>
        <v>146</v>
      </c>
      <c r="E28" s="26">
        <f t="shared" si="1"/>
        <v>48</v>
      </c>
      <c r="F28" s="26">
        <f t="shared" si="1"/>
        <v>26</v>
      </c>
      <c r="G28" s="26">
        <f t="shared" si="1"/>
        <v>387</v>
      </c>
    </row>
    <row r="29" spans="1:7" ht="30" customHeight="1" x14ac:dyDescent="0.2">
      <c r="B29" s="4"/>
      <c r="C29" s="4"/>
      <c r="D29" s="4"/>
      <c r="E29" s="4"/>
      <c r="F29" s="4"/>
      <c r="G29" s="5"/>
    </row>
  </sheetData>
  <sheetProtection selectLockedCells="1"/>
  <mergeCells count="5">
    <mergeCell ref="F1:G1"/>
    <mergeCell ref="A2:G2"/>
    <mergeCell ref="A3:A5"/>
    <mergeCell ref="B3:G3"/>
    <mergeCell ref="B4:G4"/>
  </mergeCells>
  <phoneticPr fontId="0" type="noConversion"/>
  <conditionalFormatting sqref="B6:F27">
    <cfRule type="cellIs" dxfId="7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97" zoomScaleNormal="75" zoomScaleSheetLayoutView="75" workbookViewId="0">
      <selection activeCell="H28" sqref="H28"/>
    </sheetView>
  </sheetViews>
  <sheetFormatPr defaultColWidth="8.85546875" defaultRowHeight="30" customHeight="1" x14ac:dyDescent="0.2"/>
  <cols>
    <col min="1" max="1" width="5.7109375" style="44" customWidth="1"/>
    <col min="2" max="2" width="75.140625" style="44" customWidth="1"/>
    <col min="3" max="7" width="5.7109375" style="44" customWidth="1"/>
    <col min="8" max="8" width="6" style="44" customWidth="1"/>
    <col min="9" max="9" width="7.7109375" style="44" customWidth="1"/>
    <col min="10" max="10" width="8.7109375" style="44" customWidth="1"/>
    <col min="11" max="11" width="8.85546875" style="44" customWidth="1"/>
    <col min="12" max="13" width="7" style="44" customWidth="1"/>
    <col min="14" max="15" width="7" style="82" customWidth="1"/>
    <col min="16" max="16" width="7" style="52" customWidth="1"/>
    <col min="17" max="16384" width="8.85546875" style="44"/>
  </cols>
  <sheetData>
    <row r="1" spans="1:16" ht="30" customHeight="1" x14ac:dyDescent="0.2">
      <c r="N1" s="80"/>
      <c r="O1" s="80"/>
      <c r="P1" s="33" t="s">
        <v>187</v>
      </c>
    </row>
    <row r="2" spans="1:16" ht="30" customHeight="1" x14ac:dyDescent="0.2">
      <c r="A2" s="138" t="s">
        <v>184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30" customHeight="1" x14ac:dyDescent="0.2">
      <c r="A3" s="97" t="s">
        <v>17</v>
      </c>
      <c r="B3" s="100" t="s">
        <v>227</v>
      </c>
      <c r="C3" s="128">
        <v>2000</v>
      </c>
      <c r="D3" s="128">
        <v>2001</v>
      </c>
      <c r="E3" s="128">
        <v>2002</v>
      </c>
      <c r="F3" s="128">
        <v>2003</v>
      </c>
      <c r="G3" s="128">
        <v>2004</v>
      </c>
      <c r="H3" s="128">
        <v>2005</v>
      </c>
      <c r="I3" s="132">
        <v>2006</v>
      </c>
      <c r="J3" s="133"/>
      <c r="K3" s="128">
        <v>2007</v>
      </c>
      <c r="L3" s="128">
        <v>2008</v>
      </c>
      <c r="M3" s="140">
        <v>2009</v>
      </c>
      <c r="N3" s="97">
        <v>2010</v>
      </c>
      <c r="O3" s="139">
        <v>2011</v>
      </c>
      <c r="P3" s="97">
        <v>2012</v>
      </c>
    </row>
    <row r="4" spans="1:16" ht="30" customHeight="1" x14ac:dyDescent="0.2">
      <c r="A4" s="98"/>
      <c r="B4" s="101"/>
      <c r="C4" s="129"/>
      <c r="D4" s="129"/>
      <c r="E4" s="129"/>
      <c r="F4" s="129"/>
      <c r="G4" s="129"/>
      <c r="H4" s="129"/>
      <c r="I4" s="20" t="s">
        <v>175</v>
      </c>
      <c r="J4" s="20" t="s">
        <v>186</v>
      </c>
      <c r="K4" s="129"/>
      <c r="L4" s="129"/>
      <c r="M4" s="141"/>
      <c r="N4" s="97"/>
      <c r="O4" s="139"/>
      <c r="P4" s="97"/>
    </row>
    <row r="5" spans="1:16" ht="30" customHeight="1" x14ac:dyDescent="0.2">
      <c r="A5" s="10" t="s">
        <v>55</v>
      </c>
      <c r="B5" s="12" t="s">
        <v>56</v>
      </c>
      <c r="C5" s="27">
        <v>1</v>
      </c>
      <c r="D5" s="27"/>
      <c r="E5" s="27">
        <v>2</v>
      </c>
      <c r="F5" s="27"/>
      <c r="G5" s="27"/>
      <c r="H5" s="27">
        <v>1</v>
      </c>
      <c r="I5" s="27">
        <v>1</v>
      </c>
      <c r="J5" s="27">
        <v>1</v>
      </c>
      <c r="K5" s="27">
        <v>4</v>
      </c>
      <c r="L5" s="27">
        <v>1</v>
      </c>
      <c r="M5" s="79">
        <v>3</v>
      </c>
      <c r="N5" s="79"/>
      <c r="O5" s="79">
        <v>1</v>
      </c>
      <c r="P5" s="72">
        <v>0</v>
      </c>
    </row>
    <row r="6" spans="1:16" ht="30" customHeight="1" x14ac:dyDescent="0.2">
      <c r="A6" s="10" t="s">
        <v>57</v>
      </c>
      <c r="B6" s="12" t="s">
        <v>58</v>
      </c>
      <c r="C6" s="27"/>
      <c r="D6" s="27"/>
      <c r="E6" s="27"/>
      <c r="F6" s="27">
        <v>1</v>
      </c>
      <c r="G6" s="27"/>
      <c r="H6" s="27"/>
      <c r="I6" s="27"/>
      <c r="J6" s="27">
        <v>1</v>
      </c>
      <c r="K6" s="27"/>
      <c r="L6" s="27"/>
      <c r="M6" s="79">
        <v>1</v>
      </c>
      <c r="N6" s="79"/>
      <c r="O6" s="79">
        <v>1</v>
      </c>
      <c r="P6" s="72">
        <v>0</v>
      </c>
    </row>
    <row r="7" spans="1:16" ht="30" customHeight="1" x14ac:dyDescent="0.2">
      <c r="A7" s="10" t="s">
        <v>59</v>
      </c>
      <c r="B7" s="12" t="s">
        <v>60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79"/>
      <c r="N7" s="79"/>
      <c r="O7" s="79"/>
      <c r="P7" s="72">
        <v>0</v>
      </c>
    </row>
    <row r="8" spans="1:16" ht="30" customHeight="1" x14ac:dyDescent="0.2">
      <c r="A8" s="10" t="s">
        <v>61</v>
      </c>
      <c r="B8" s="12" t="s">
        <v>62</v>
      </c>
      <c r="C8" s="27">
        <v>1</v>
      </c>
      <c r="D8" s="27"/>
      <c r="E8" s="27"/>
      <c r="F8" s="27"/>
      <c r="G8" s="27"/>
      <c r="H8" s="27"/>
      <c r="I8" s="27"/>
      <c r="J8" s="27">
        <v>2</v>
      </c>
      <c r="K8" s="27"/>
      <c r="L8" s="27"/>
      <c r="M8" s="79"/>
      <c r="N8" s="79"/>
      <c r="O8" s="79"/>
      <c r="P8" s="72">
        <v>0</v>
      </c>
    </row>
    <row r="9" spans="1:16" ht="30" customHeight="1" x14ac:dyDescent="0.2">
      <c r="A9" s="10" t="s">
        <v>63</v>
      </c>
      <c r="B9" s="12" t="s">
        <v>64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79"/>
      <c r="N9" s="79"/>
      <c r="O9" s="79"/>
      <c r="P9" s="72">
        <v>0</v>
      </c>
    </row>
    <row r="10" spans="1:16" ht="30" customHeight="1" x14ac:dyDescent="0.2">
      <c r="A10" s="10" t="s">
        <v>65</v>
      </c>
      <c r="B10" s="12" t="s">
        <v>66</v>
      </c>
      <c r="C10" s="27">
        <v>1</v>
      </c>
      <c r="D10" s="27">
        <v>1</v>
      </c>
      <c r="E10" s="27"/>
      <c r="F10" s="27"/>
      <c r="G10" s="27"/>
      <c r="H10" s="27"/>
      <c r="I10" s="27">
        <v>1</v>
      </c>
      <c r="J10" s="27"/>
      <c r="K10" s="27"/>
      <c r="L10" s="27"/>
      <c r="M10" s="79"/>
      <c r="N10" s="79"/>
      <c r="O10" s="79"/>
      <c r="P10" s="72">
        <v>0</v>
      </c>
    </row>
    <row r="11" spans="1:16" ht="30" customHeight="1" x14ac:dyDescent="0.2">
      <c r="A11" s="10" t="s">
        <v>67</v>
      </c>
      <c r="B11" s="12" t="s">
        <v>68</v>
      </c>
      <c r="C11" s="27">
        <v>1</v>
      </c>
      <c r="D11" s="27"/>
      <c r="E11" s="27"/>
      <c r="F11" s="27"/>
      <c r="G11" s="27"/>
      <c r="H11" s="27"/>
      <c r="I11" s="27"/>
      <c r="J11" s="27"/>
      <c r="K11" s="27"/>
      <c r="L11" s="27">
        <v>1</v>
      </c>
      <c r="M11" s="79"/>
      <c r="N11" s="79"/>
      <c r="O11" s="79"/>
      <c r="P11" s="72">
        <v>0</v>
      </c>
    </row>
    <row r="12" spans="1:16" ht="30" customHeight="1" x14ac:dyDescent="0.2">
      <c r="A12" s="136" t="s">
        <v>87</v>
      </c>
      <c r="B12" s="137"/>
      <c r="C12" s="50">
        <f t="shared" ref="C12:P12" si="0">SUM(C5:C11)</f>
        <v>4</v>
      </c>
      <c r="D12" s="50">
        <f t="shared" si="0"/>
        <v>1</v>
      </c>
      <c r="E12" s="50">
        <f t="shared" si="0"/>
        <v>2</v>
      </c>
      <c r="F12" s="50">
        <f t="shared" si="0"/>
        <v>1</v>
      </c>
      <c r="G12" s="50">
        <f t="shared" si="0"/>
        <v>0</v>
      </c>
      <c r="H12" s="50">
        <f t="shared" si="0"/>
        <v>1</v>
      </c>
      <c r="I12" s="50">
        <f t="shared" si="0"/>
        <v>2</v>
      </c>
      <c r="J12" s="50">
        <f t="shared" si="0"/>
        <v>4</v>
      </c>
      <c r="K12" s="50">
        <f t="shared" si="0"/>
        <v>4</v>
      </c>
      <c r="L12" s="50">
        <f t="shared" si="0"/>
        <v>2</v>
      </c>
      <c r="M12" s="50">
        <f t="shared" si="0"/>
        <v>4</v>
      </c>
      <c r="N12" s="50">
        <f t="shared" si="0"/>
        <v>0</v>
      </c>
      <c r="O12" s="50">
        <f t="shared" si="0"/>
        <v>2</v>
      </c>
      <c r="P12" s="50">
        <f t="shared" si="0"/>
        <v>0</v>
      </c>
    </row>
    <row r="13" spans="1:16" ht="30" customHeight="1" x14ac:dyDescent="0.2">
      <c r="A13" s="10" t="s">
        <v>70</v>
      </c>
      <c r="B13" s="12" t="s">
        <v>71</v>
      </c>
      <c r="C13" s="27">
        <v>2</v>
      </c>
      <c r="D13" s="27">
        <v>3</v>
      </c>
      <c r="E13" s="27">
        <v>1</v>
      </c>
      <c r="F13" s="27">
        <v>2</v>
      </c>
      <c r="G13" s="27">
        <v>3</v>
      </c>
      <c r="H13" s="27">
        <v>2</v>
      </c>
      <c r="I13" s="27">
        <v>2</v>
      </c>
      <c r="J13" s="27">
        <v>2</v>
      </c>
      <c r="K13" s="27">
        <v>3</v>
      </c>
      <c r="L13" s="27">
        <v>9</v>
      </c>
      <c r="M13" s="79">
        <v>7</v>
      </c>
      <c r="N13" s="79">
        <v>6</v>
      </c>
      <c r="O13" s="79"/>
      <c r="P13" s="72">
        <v>2</v>
      </c>
    </row>
    <row r="14" spans="1:16" ht="30" customHeight="1" x14ac:dyDescent="0.2">
      <c r="A14" s="10" t="s">
        <v>72</v>
      </c>
      <c r="B14" s="12" t="s">
        <v>88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79"/>
      <c r="N14" s="79">
        <v>1</v>
      </c>
      <c r="O14" s="79"/>
      <c r="P14" s="72">
        <v>0</v>
      </c>
    </row>
    <row r="15" spans="1:16" ht="30" customHeight="1" x14ac:dyDescent="0.2">
      <c r="A15" s="10" t="s">
        <v>74</v>
      </c>
      <c r="B15" s="12" t="s">
        <v>75</v>
      </c>
      <c r="C15" s="27"/>
      <c r="D15" s="27"/>
      <c r="E15" s="27"/>
      <c r="F15" s="27"/>
      <c r="G15" s="27"/>
      <c r="H15" s="27"/>
      <c r="I15" s="27"/>
      <c r="J15" s="27"/>
      <c r="K15" s="27">
        <v>1</v>
      </c>
      <c r="L15" s="27"/>
      <c r="M15" s="79"/>
      <c r="N15" s="79"/>
      <c r="O15" s="79"/>
      <c r="P15" s="72">
        <v>0</v>
      </c>
    </row>
    <row r="16" spans="1:16" ht="30" customHeight="1" x14ac:dyDescent="0.2">
      <c r="A16" s="136" t="s">
        <v>89</v>
      </c>
      <c r="B16" s="137"/>
      <c r="C16" s="50">
        <f t="shared" ref="C16:P16" si="1">SUM(C13:C15)</f>
        <v>2</v>
      </c>
      <c r="D16" s="50">
        <f t="shared" si="1"/>
        <v>3</v>
      </c>
      <c r="E16" s="50">
        <f t="shared" si="1"/>
        <v>1</v>
      </c>
      <c r="F16" s="50">
        <f t="shared" si="1"/>
        <v>2</v>
      </c>
      <c r="G16" s="50">
        <f t="shared" si="1"/>
        <v>3</v>
      </c>
      <c r="H16" s="50">
        <f t="shared" si="1"/>
        <v>2</v>
      </c>
      <c r="I16" s="50">
        <f t="shared" si="1"/>
        <v>2</v>
      </c>
      <c r="J16" s="50">
        <f t="shared" si="1"/>
        <v>2</v>
      </c>
      <c r="K16" s="50">
        <f t="shared" si="1"/>
        <v>4</v>
      </c>
      <c r="L16" s="50">
        <f t="shared" si="1"/>
        <v>9</v>
      </c>
      <c r="M16" s="50">
        <f t="shared" si="1"/>
        <v>7</v>
      </c>
      <c r="N16" s="50">
        <f t="shared" si="1"/>
        <v>7</v>
      </c>
      <c r="O16" s="50">
        <f t="shared" si="1"/>
        <v>0</v>
      </c>
      <c r="P16" s="50">
        <f t="shared" si="1"/>
        <v>2</v>
      </c>
    </row>
    <row r="17" spans="1:16" ht="30" customHeight="1" x14ac:dyDescent="0.2">
      <c r="A17" s="10" t="s">
        <v>77</v>
      </c>
      <c r="B17" s="12" t="s">
        <v>78</v>
      </c>
      <c r="C17" s="27"/>
      <c r="D17" s="27"/>
      <c r="E17" s="27">
        <v>2</v>
      </c>
      <c r="F17" s="27"/>
      <c r="G17" s="27"/>
      <c r="H17" s="27"/>
      <c r="I17" s="27"/>
      <c r="J17" s="27"/>
      <c r="K17" s="27"/>
      <c r="L17" s="27"/>
      <c r="M17" s="79">
        <v>2</v>
      </c>
      <c r="N17" s="79"/>
      <c r="O17" s="79">
        <v>0</v>
      </c>
      <c r="P17" s="72">
        <v>0</v>
      </c>
    </row>
    <row r="18" spans="1:16" ht="30" customHeight="1" x14ac:dyDescent="0.2">
      <c r="A18" s="10" t="s">
        <v>79</v>
      </c>
      <c r="B18" s="12" t="s">
        <v>80</v>
      </c>
      <c r="C18" s="27">
        <v>1</v>
      </c>
      <c r="D18" s="27">
        <v>1</v>
      </c>
      <c r="E18" s="27">
        <v>1</v>
      </c>
      <c r="F18" s="27"/>
      <c r="G18" s="27"/>
      <c r="H18" s="27">
        <v>5</v>
      </c>
      <c r="I18" s="27">
        <v>1</v>
      </c>
      <c r="J18" s="27">
        <v>11</v>
      </c>
      <c r="K18" s="27">
        <v>3</v>
      </c>
      <c r="L18" s="27">
        <v>8</v>
      </c>
      <c r="M18" s="79">
        <v>3</v>
      </c>
      <c r="N18" s="79">
        <v>1</v>
      </c>
      <c r="O18" s="79"/>
      <c r="P18" s="72">
        <v>0</v>
      </c>
    </row>
    <row r="19" spans="1:16" ht="30" customHeight="1" x14ac:dyDescent="0.2">
      <c r="A19" s="10" t="s">
        <v>81</v>
      </c>
      <c r="B19" s="12" t="s">
        <v>82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v>1</v>
      </c>
      <c r="M19" s="79">
        <v>1</v>
      </c>
      <c r="N19" s="79"/>
      <c r="O19" s="79"/>
      <c r="P19" s="72">
        <v>0</v>
      </c>
    </row>
    <row r="20" spans="1:16" ht="30" customHeight="1" x14ac:dyDescent="0.2">
      <c r="A20" s="10" t="s">
        <v>83</v>
      </c>
      <c r="B20" s="12" t="s">
        <v>84</v>
      </c>
      <c r="C20" s="51"/>
      <c r="D20" s="51">
        <v>1</v>
      </c>
      <c r="E20" s="51"/>
      <c r="F20" s="51"/>
      <c r="G20" s="27"/>
      <c r="H20" s="27"/>
      <c r="I20" s="27"/>
      <c r="J20" s="27"/>
      <c r="K20" s="27">
        <v>1</v>
      </c>
      <c r="L20" s="27">
        <v>3</v>
      </c>
      <c r="M20" s="79">
        <v>4</v>
      </c>
      <c r="N20" s="79">
        <v>1</v>
      </c>
      <c r="O20" s="79">
        <v>1</v>
      </c>
      <c r="P20" s="72">
        <v>0</v>
      </c>
    </row>
    <row r="21" spans="1:16" ht="30" customHeight="1" x14ac:dyDescent="0.2">
      <c r="A21" s="136" t="s">
        <v>85</v>
      </c>
      <c r="B21" s="137"/>
      <c r="C21" s="50">
        <f t="shared" ref="C21:P21" si="2">SUM(C17:C20)</f>
        <v>1</v>
      </c>
      <c r="D21" s="50">
        <f t="shared" si="2"/>
        <v>2</v>
      </c>
      <c r="E21" s="50">
        <f t="shared" si="2"/>
        <v>3</v>
      </c>
      <c r="F21" s="50">
        <f t="shared" si="2"/>
        <v>0</v>
      </c>
      <c r="G21" s="50">
        <f t="shared" si="2"/>
        <v>0</v>
      </c>
      <c r="H21" s="50">
        <f t="shared" si="2"/>
        <v>5</v>
      </c>
      <c r="I21" s="50">
        <f t="shared" si="2"/>
        <v>1</v>
      </c>
      <c r="J21" s="50">
        <f t="shared" si="2"/>
        <v>11</v>
      </c>
      <c r="K21" s="50">
        <f t="shared" si="2"/>
        <v>4</v>
      </c>
      <c r="L21" s="50">
        <f t="shared" si="2"/>
        <v>12</v>
      </c>
      <c r="M21" s="50">
        <f t="shared" si="2"/>
        <v>10</v>
      </c>
      <c r="N21" s="50">
        <f t="shared" si="2"/>
        <v>2</v>
      </c>
      <c r="O21" s="50">
        <f t="shared" si="2"/>
        <v>1</v>
      </c>
      <c r="P21" s="50">
        <f t="shared" si="2"/>
        <v>0</v>
      </c>
    </row>
    <row r="22" spans="1:16" ht="30" customHeight="1" x14ac:dyDescent="0.2">
      <c r="A22" s="136" t="s">
        <v>86</v>
      </c>
      <c r="B22" s="137"/>
      <c r="C22" s="50">
        <f t="shared" ref="C22:P22" si="3">C21+C16+C12</f>
        <v>7</v>
      </c>
      <c r="D22" s="50">
        <f t="shared" si="3"/>
        <v>6</v>
      </c>
      <c r="E22" s="50">
        <f t="shared" si="3"/>
        <v>6</v>
      </c>
      <c r="F22" s="50">
        <f t="shared" si="3"/>
        <v>3</v>
      </c>
      <c r="G22" s="50">
        <f t="shared" si="3"/>
        <v>3</v>
      </c>
      <c r="H22" s="50">
        <f t="shared" si="3"/>
        <v>8</v>
      </c>
      <c r="I22" s="50">
        <f t="shared" si="3"/>
        <v>5</v>
      </c>
      <c r="J22" s="50">
        <f t="shared" si="3"/>
        <v>17</v>
      </c>
      <c r="K22" s="50">
        <f t="shared" si="3"/>
        <v>12</v>
      </c>
      <c r="L22" s="50">
        <f t="shared" si="3"/>
        <v>23</v>
      </c>
      <c r="M22" s="50">
        <f t="shared" si="3"/>
        <v>21</v>
      </c>
      <c r="N22" s="50">
        <f t="shared" si="3"/>
        <v>9</v>
      </c>
      <c r="O22" s="50">
        <f t="shared" si="3"/>
        <v>3</v>
      </c>
      <c r="P22" s="50">
        <f t="shared" si="3"/>
        <v>2</v>
      </c>
    </row>
    <row r="23" spans="1:16" ht="16.149999999999999" customHeight="1" x14ac:dyDescent="0.2"/>
    <row r="24" spans="1:16" ht="30" customHeight="1" x14ac:dyDescent="0.2">
      <c r="A24" s="135" t="s">
        <v>185</v>
      </c>
      <c r="B24" s="135"/>
      <c r="C24" s="135"/>
      <c r="D24" s="135"/>
      <c r="E24" s="135"/>
      <c r="F24" s="135"/>
      <c r="G24" s="135"/>
    </row>
  </sheetData>
  <sheetProtection selectLockedCells="1"/>
  <mergeCells count="21">
    <mergeCell ref="A24:G24"/>
    <mergeCell ref="A3:A4"/>
    <mergeCell ref="B3:B4"/>
    <mergeCell ref="C3:C4"/>
    <mergeCell ref="D3:D4"/>
    <mergeCell ref="A22:B22"/>
    <mergeCell ref="A12:B12"/>
    <mergeCell ref="A16:B16"/>
    <mergeCell ref="A21:B21"/>
    <mergeCell ref="F3:F4"/>
    <mergeCell ref="P3:P4"/>
    <mergeCell ref="A2:P2"/>
    <mergeCell ref="O3:O4"/>
    <mergeCell ref="N3:N4"/>
    <mergeCell ref="M3:M4"/>
    <mergeCell ref="L3:L4"/>
    <mergeCell ref="G3:G4"/>
    <mergeCell ref="H3:H4"/>
    <mergeCell ref="K3:K4"/>
    <mergeCell ref="E3:E4"/>
    <mergeCell ref="I3:J3"/>
  </mergeCells>
  <phoneticPr fontId="0" type="noConversion"/>
  <conditionalFormatting sqref="O5:P11 N13:P15 N17:P20">
    <cfRule type="cellIs" dxfId="2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75" zoomScaleSheetLayoutView="75" workbookViewId="0">
      <pane ySplit="3" topLeftCell="A10" activePane="bottomLeft" state="frozen"/>
      <selection activeCell="H28" sqref="H28"/>
      <selection pane="bottomLeft" activeCell="J3" sqref="J3"/>
    </sheetView>
  </sheetViews>
  <sheetFormatPr defaultColWidth="8.85546875" defaultRowHeight="30" customHeight="1" x14ac:dyDescent="0.2"/>
  <cols>
    <col min="1" max="1" width="6.7109375" style="15" customWidth="1"/>
    <col min="2" max="2" width="15.28515625" style="15" customWidth="1"/>
    <col min="3" max="3" width="11.85546875" style="15" customWidth="1"/>
    <col min="4" max="4" width="10.5703125" style="15" customWidth="1"/>
    <col min="5" max="5" width="12.42578125" style="15" customWidth="1"/>
    <col min="6" max="6" width="13.85546875" style="15" customWidth="1"/>
    <col min="7" max="7" width="12.28515625" style="15" customWidth="1"/>
    <col min="8" max="8" width="13.85546875" style="15" customWidth="1"/>
    <col min="9" max="9" width="14.140625" style="15" customWidth="1"/>
    <col min="10" max="10" width="13.42578125" style="15" customWidth="1"/>
    <col min="11" max="11" width="15.28515625" style="15" customWidth="1"/>
    <col min="12" max="12" width="11" style="15" customWidth="1"/>
    <col min="13" max="16384" width="8.85546875" style="15"/>
  </cols>
  <sheetData>
    <row r="1" spans="1:12" ht="22.9" customHeight="1" x14ac:dyDescent="0.2">
      <c r="L1" s="56" t="s">
        <v>195</v>
      </c>
    </row>
    <row r="2" spans="1:12" ht="30" customHeight="1" x14ac:dyDescent="0.2">
      <c r="A2" s="107" t="s">
        <v>194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69" customHeight="1" x14ac:dyDescent="0.2">
      <c r="A3" s="10" t="s">
        <v>188</v>
      </c>
      <c r="B3" s="20" t="s">
        <v>189</v>
      </c>
      <c r="C3" s="20" t="s">
        <v>284</v>
      </c>
      <c r="D3" s="20" t="s">
        <v>304</v>
      </c>
      <c r="E3" s="20" t="s">
        <v>305</v>
      </c>
      <c r="F3" s="20" t="s">
        <v>190</v>
      </c>
      <c r="G3" s="20" t="s">
        <v>306</v>
      </c>
      <c r="H3" s="20" t="s">
        <v>307</v>
      </c>
      <c r="I3" s="20" t="s">
        <v>308</v>
      </c>
      <c r="J3" s="20" t="s">
        <v>191</v>
      </c>
      <c r="K3" s="20" t="s">
        <v>196</v>
      </c>
      <c r="L3" s="20" t="s">
        <v>193</v>
      </c>
    </row>
    <row r="4" spans="1:12" ht="30" customHeight="1" x14ac:dyDescent="0.2">
      <c r="A4" s="55">
        <v>2000</v>
      </c>
      <c r="B4" s="53">
        <v>13869</v>
      </c>
      <c r="C4" s="53">
        <v>897</v>
      </c>
      <c r="D4" s="53"/>
      <c r="E4" s="53"/>
      <c r="F4" s="54">
        <v>6.467661691542288</v>
      </c>
      <c r="G4" s="54"/>
      <c r="H4" s="54"/>
      <c r="I4" s="54"/>
      <c r="J4" s="14">
        <v>3</v>
      </c>
      <c r="K4" s="54">
        <v>21.630975556997619</v>
      </c>
      <c r="L4" s="14">
        <v>102</v>
      </c>
    </row>
    <row r="5" spans="1:12" ht="30" customHeight="1" x14ac:dyDescent="0.2">
      <c r="A5" s="10">
        <v>2001</v>
      </c>
      <c r="B5" s="53">
        <v>13439</v>
      </c>
      <c r="C5" s="53">
        <v>836</v>
      </c>
      <c r="D5" s="53"/>
      <c r="E5" s="53"/>
      <c r="F5" s="54">
        <v>6.2207009450107895</v>
      </c>
      <c r="G5" s="54"/>
      <c r="H5" s="54"/>
      <c r="I5" s="54"/>
      <c r="J5" s="14">
        <v>4</v>
      </c>
      <c r="K5" s="54">
        <v>29.764119354118609</v>
      </c>
      <c r="L5" s="14">
        <v>133</v>
      </c>
    </row>
    <row r="6" spans="1:12" ht="30" customHeight="1" x14ac:dyDescent="0.2">
      <c r="A6" s="10">
        <v>2002</v>
      </c>
      <c r="B6" s="53">
        <v>12499</v>
      </c>
      <c r="C6" s="53">
        <v>751</v>
      </c>
      <c r="D6" s="53"/>
      <c r="E6" s="53"/>
      <c r="F6" s="54">
        <v>6.0084806784542764</v>
      </c>
      <c r="G6" s="54"/>
      <c r="H6" s="54"/>
      <c r="I6" s="54"/>
      <c r="J6" s="14">
        <v>4</v>
      </c>
      <c r="K6" s="54">
        <v>32.002560204816383</v>
      </c>
      <c r="L6" s="14">
        <v>120</v>
      </c>
    </row>
    <row r="7" spans="1:12" ht="30" customHeight="1" x14ac:dyDescent="0.2">
      <c r="A7" s="10">
        <v>2003</v>
      </c>
      <c r="B7" s="53">
        <v>10365</v>
      </c>
      <c r="C7" s="53">
        <v>698</v>
      </c>
      <c r="D7" s="53"/>
      <c r="E7" s="53"/>
      <c r="F7" s="88">
        <f>C7/B7*100</f>
        <v>6.7342016401350691</v>
      </c>
      <c r="G7" s="54"/>
      <c r="H7" s="54"/>
      <c r="I7" s="54"/>
      <c r="J7" s="14">
        <v>1</v>
      </c>
      <c r="K7" s="54">
        <v>9.6478533526290402</v>
      </c>
      <c r="L7" s="14">
        <v>102</v>
      </c>
    </row>
    <row r="8" spans="1:12" ht="30" customHeight="1" x14ac:dyDescent="0.2">
      <c r="A8" s="10">
        <v>2004</v>
      </c>
      <c r="B8" s="53">
        <v>9551</v>
      </c>
      <c r="C8" s="53">
        <v>553</v>
      </c>
      <c r="D8" s="53"/>
      <c r="E8" s="53"/>
      <c r="F8" s="88">
        <f t="shared" ref="F8:F14" si="0">C8/B8*100</f>
        <v>5.7899696366872577</v>
      </c>
      <c r="G8" s="54"/>
      <c r="H8" s="54"/>
      <c r="I8" s="54"/>
      <c r="J8" s="14">
        <v>4</v>
      </c>
      <c r="K8" s="54">
        <v>41.880431368443098</v>
      </c>
      <c r="L8" s="14">
        <v>143</v>
      </c>
    </row>
    <row r="9" spans="1:12" ht="30" customHeight="1" x14ac:dyDescent="0.2">
      <c r="A9" s="10">
        <v>2005</v>
      </c>
      <c r="B9" s="53">
        <v>8741</v>
      </c>
      <c r="C9" s="53">
        <v>465</v>
      </c>
      <c r="D9" s="53"/>
      <c r="E9" s="53"/>
      <c r="F9" s="88">
        <f t="shared" si="0"/>
        <v>5.3197574648209587</v>
      </c>
      <c r="G9" s="54"/>
      <c r="H9" s="54"/>
      <c r="I9" s="54"/>
      <c r="J9" s="14">
        <v>1</v>
      </c>
      <c r="K9" s="54">
        <v>11.440338634023568</v>
      </c>
      <c r="L9" s="14">
        <v>100</v>
      </c>
    </row>
    <row r="10" spans="1:12" ht="30" customHeight="1" x14ac:dyDescent="0.2">
      <c r="A10" s="10">
        <v>2006</v>
      </c>
      <c r="B10" s="53">
        <v>9992</v>
      </c>
      <c r="C10" s="53">
        <v>502</v>
      </c>
      <c r="D10" s="53"/>
      <c r="E10" s="53"/>
      <c r="F10" s="88">
        <f t="shared" si="0"/>
        <v>5.0240192153722978</v>
      </c>
      <c r="G10" s="54"/>
      <c r="H10" s="54"/>
      <c r="I10" s="54"/>
      <c r="J10" s="14">
        <v>6</v>
      </c>
      <c r="K10" s="54">
        <v>60.04803843074459</v>
      </c>
      <c r="L10" s="14">
        <v>150</v>
      </c>
    </row>
    <row r="11" spans="1:12" ht="30" customHeight="1" x14ac:dyDescent="0.2">
      <c r="A11" s="10">
        <v>2007</v>
      </c>
      <c r="B11" s="53">
        <v>10387</v>
      </c>
      <c r="C11" s="53">
        <v>504</v>
      </c>
      <c r="D11" s="53"/>
      <c r="E11" s="53"/>
      <c r="F11" s="88">
        <f t="shared" si="0"/>
        <v>4.8522191200539133</v>
      </c>
      <c r="G11" s="54"/>
      <c r="H11" s="54"/>
      <c r="I11" s="54"/>
      <c r="J11" s="14">
        <v>5</v>
      </c>
      <c r="K11" s="54">
        <v>48.137094444979304</v>
      </c>
      <c r="L11" s="14">
        <v>234</v>
      </c>
    </row>
    <row r="12" spans="1:12" ht="30" customHeight="1" x14ac:dyDescent="0.2">
      <c r="A12" s="10">
        <v>2008</v>
      </c>
      <c r="B12" s="53">
        <v>11057</v>
      </c>
      <c r="C12" s="53">
        <v>419</v>
      </c>
      <c r="D12" s="53"/>
      <c r="E12" s="53"/>
      <c r="F12" s="88">
        <f t="shared" si="0"/>
        <v>3.7894546441168493</v>
      </c>
      <c r="G12" s="54"/>
      <c r="H12" s="54"/>
      <c r="I12" s="54"/>
      <c r="J12" s="14">
        <v>2</v>
      </c>
      <c r="K12" s="54">
        <v>18.088088993397847</v>
      </c>
      <c r="L12" s="14">
        <v>56</v>
      </c>
    </row>
    <row r="13" spans="1:12" s="83" customFormat="1" ht="30" customHeight="1" x14ac:dyDescent="0.2">
      <c r="A13" s="81">
        <v>2009</v>
      </c>
      <c r="B13" s="84">
        <v>10991</v>
      </c>
      <c r="C13" s="84">
        <v>435</v>
      </c>
      <c r="D13" s="84">
        <v>375</v>
      </c>
      <c r="E13" s="84"/>
      <c r="F13" s="88">
        <f t="shared" si="0"/>
        <v>3.9577836411609502</v>
      </c>
      <c r="G13" s="85"/>
      <c r="H13" s="85"/>
      <c r="I13" s="85"/>
      <c r="J13" s="77">
        <v>23</v>
      </c>
      <c r="K13" s="85">
        <v>81.96</v>
      </c>
      <c r="L13" s="77">
        <v>70</v>
      </c>
    </row>
    <row r="14" spans="1:12" s="83" customFormat="1" ht="30" customHeight="1" x14ac:dyDescent="0.2">
      <c r="A14" s="81">
        <v>2010</v>
      </c>
      <c r="B14" s="84">
        <v>9943</v>
      </c>
      <c r="C14" s="84">
        <v>398</v>
      </c>
      <c r="D14" s="84">
        <v>294</v>
      </c>
      <c r="E14" s="84"/>
      <c r="F14" s="88">
        <f t="shared" si="0"/>
        <v>4.0028160514935127</v>
      </c>
      <c r="G14" s="84"/>
      <c r="H14" s="84"/>
      <c r="I14" s="84"/>
      <c r="J14" s="84">
        <v>4</v>
      </c>
      <c r="K14" s="88">
        <f>J14/B14*100000</f>
        <v>40.229307050186058</v>
      </c>
      <c r="L14" s="84">
        <v>55</v>
      </c>
    </row>
    <row r="15" spans="1:12" s="83" customFormat="1" ht="30" customHeight="1" x14ac:dyDescent="0.2">
      <c r="A15" s="81">
        <v>2011</v>
      </c>
      <c r="B15" s="84">
        <v>14624</v>
      </c>
      <c r="C15" s="84">
        <v>610</v>
      </c>
      <c r="D15" s="84">
        <v>274</v>
      </c>
      <c r="E15" s="84"/>
      <c r="F15" s="88">
        <f>C15/B15*100</f>
        <v>4.1712253829321666</v>
      </c>
      <c r="G15" s="84"/>
      <c r="H15" s="84"/>
      <c r="I15" s="84"/>
      <c r="J15" s="84">
        <v>1</v>
      </c>
      <c r="K15" s="88">
        <f>J15/B15*100000</f>
        <v>6.8380743982494527</v>
      </c>
      <c r="L15" s="84">
        <v>19</v>
      </c>
    </row>
    <row r="16" spans="1:12" ht="30" customHeight="1" x14ac:dyDescent="0.2">
      <c r="A16" s="89">
        <v>2012</v>
      </c>
      <c r="B16" s="75">
        <v>10620</v>
      </c>
      <c r="C16" s="75">
        <v>478</v>
      </c>
      <c r="D16" s="75">
        <v>101</v>
      </c>
      <c r="E16" s="75">
        <v>0</v>
      </c>
      <c r="F16" s="87">
        <f>C16/B16*100</f>
        <v>4.5009416195856877</v>
      </c>
      <c r="G16" s="75">
        <v>0</v>
      </c>
      <c r="H16" s="75">
        <v>0</v>
      </c>
      <c r="I16" s="75">
        <v>0</v>
      </c>
      <c r="J16" s="75">
        <v>2</v>
      </c>
      <c r="K16" s="87">
        <f>J16/B16*100000</f>
        <v>18.832391713747647</v>
      </c>
      <c r="L16" s="75">
        <v>38</v>
      </c>
    </row>
    <row r="17" spans="1:9" ht="30" customHeight="1" x14ac:dyDescent="0.2">
      <c r="A17" s="142" t="s">
        <v>192</v>
      </c>
      <c r="B17" s="142"/>
      <c r="C17" s="142"/>
      <c r="D17" s="142"/>
      <c r="E17" s="142"/>
      <c r="F17" s="142"/>
      <c r="G17" s="142"/>
      <c r="H17" s="142"/>
      <c r="I17" s="142"/>
    </row>
    <row r="20" spans="1:9" ht="30" customHeight="1" x14ac:dyDescent="0.2">
      <c r="I20"/>
    </row>
  </sheetData>
  <sheetProtection selectLockedCells="1"/>
  <mergeCells count="2">
    <mergeCell ref="A17:I17"/>
    <mergeCell ref="A2:L2"/>
  </mergeCells>
  <phoneticPr fontId="0" type="noConversion"/>
  <printOptions horizontalCentered="1"/>
  <pageMargins left="0.78740157480314965" right="0.78740157480314965" top="0.51181102362204722" bottom="0.51181102362204722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A10" zoomScaleNormal="75" zoomScaleSheetLayoutView="75" workbookViewId="0">
      <selection activeCell="H28" sqref="H28"/>
    </sheetView>
  </sheetViews>
  <sheetFormatPr defaultRowHeight="30" customHeight="1" x14ac:dyDescent="0.2"/>
  <cols>
    <col min="1" max="1" width="5.140625" style="7" customWidth="1"/>
    <col min="2" max="2" width="60.28515625" style="7" customWidth="1"/>
    <col min="3" max="16" width="7.7109375" style="7" customWidth="1"/>
    <col min="17" max="16384" width="9.140625" style="7"/>
  </cols>
  <sheetData>
    <row r="1" spans="1:16" ht="30" customHeight="1" x14ac:dyDescent="0.2">
      <c r="K1" s="44"/>
      <c r="L1" s="44"/>
      <c r="M1" s="44"/>
      <c r="N1" s="33"/>
      <c r="O1" s="33"/>
      <c r="P1" s="33" t="s">
        <v>198</v>
      </c>
    </row>
    <row r="2" spans="1:16" ht="30" customHeight="1" x14ac:dyDescent="0.2">
      <c r="A2" s="95" t="s">
        <v>199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30" customHeight="1" x14ac:dyDescent="0.2">
      <c r="A3" s="97" t="s">
        <v>17</v>
      </c>
      <c r="B3" s="100" t="s">
        <v>289</v>
      </c>
      <c r="C3" s="132" t="s">
        <v>228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33"/>
    </row>
    <row r="4" spans="1:16" ht="30" customHeight="1" x14ac:dyDescent="0.2">
      <c r="A4" s="97"/>
      <c r="B4" s="100"/>
      <c r="C4" s="128">
        <v>2000</v>
      </c>
      <c r="D4" s="128">
        <v>2001</v>
      </c>
      <c r="E4" s="128">
        <v>2002</v>
      </c>
      <c r="F4" s="128">
        <v>2003</v>
      </c>
      <c r="G4" s="128">
        <v>2004</v>
      </c>
      <c r="H4" s="128">
        <v>2005</v>
      </c>
      <c r="I4" s="132">
        <v>2006</v>
      </c>
      <c r="J4" s="133"/>
      <c r="K4" s="128">
        <v>2007</v>
      </c>
      <c r="L4" s="128">
        <v>2008</v>
      </c>
      <c r="M4" s="128">
        <v>2009</v>
      </c>
      <c r="N4" s="97">
        <v>2010</v>
      </c>
      <c r="O4" s="97">
        <v>2011</v>
      </c>
      <c r="P4" s="97">
        <v>2012</v>
      </c>
    </row>
    <row r="5" spans="1:16" ht="30" customHeight="1" x14ac:dyDescent="0.2">
      <c r="A5" s="97"/>
      <c r="B5" s="100"/>
      <c r="C5" s="129"/>
      <c r="D5" s="129"/>
      <c r="E5" s="129"/>
      <c r="F5" s="129"/>
      <c r="G5" s="129"/>
      <c r="H5" s="129"/>
      <c r="I5" s="20" t="s">
        <v>175</v>
      </c>
      <c r="J5" s="20" t="s">
        <v>176</v>
      </c>
      <c r="K5" s="129"/>
      <c r="L5" s="129"/>
      <c r="M5" s="129"/>
      <c r="N5" s="98"/>
      <c r="O5" s="98"/>
      <c r="P5" s="98"/>
    </row>
    <row r="6" spans="1:16" ht="30" customHeight="1" x14ac:dyDescent="0.2">
      <c r="A6" s="14" t="s">
        <v>32</v>
      </c>
      <c r="B6" s="12" t="s">
        <v>33</v>
      </c>
      <c r="C6" s="27">
        <v>42</v>
      </c>
      <c r="D6" s="27">
        <v>29</v>
      </c>
      <c r="E6" s="27">
        <v>19</v>
      </c>
      <c r="F6" s="27">
        <v>20</v>
      </c>
      <c r="G6" s="27">
        <v>22</v>
      </c>
      <c r="H6" s="27">
        <v>24</v>
      </c>
      <c r="I6" s="27">
        <v>8</v>
      </c>
      <c r="J6" s="27">
        <v>9</v>
      </c>
      <c r="K6" s="27">
        <v>14</v>
      </c>
      <c r="L6" s="27">
        <v>15</v>
      </c>
      <c r="M6" s="78">
        <v>13</v>
      </c>
      <c r="N6" s="79">
        <v>19</v>
      </c>
      <c r="O6" s="79">
        <v>16</v>
      </c>
      <c r="P6" s="72">
        <v>6</v>
      </c>
    </row>
    <row r="7" spans="1:16" ht="30" customHeight="1" x14ac:dyDescent="0.2">
      <c r="A7" s="14" t="s">
        <v>34</v>
      </c>
      <c r="B7" s="12" t="s">
        <v>35</v>
      </c>
      <c r="C7" s="27">
        <v>19</v>
      </c>
      <c r="D7" s="27">
        <v>14</v>
      </c>
      <c r="E7" s="27">
        <v>10</v>
      </c>
      <c r="F7" s="27">
        <v>8</v>
      </c>
      <c r="G7" s="27">
        <v>11</v>
      </c>
      <c r="H7" s="27">
        <v>13</v>
      </c>
      <c r="I7" s="27">
        <v>7</v>
      </c>
      <c r="J7" s="27">
        <v>6</v>
      </c>
      <c r="K7" s="27">
        <v>12</v>
      </c>
      <c r="L7" s="27">
        <v>11</v>
      </c>
      <c r="M7" s="78">
        <v>13</v>
      </c>
      <c r="N7" s="79">
        <v>17</v>
      </c>
      <c r="O7" s="79">
        <v>11</v>
      </c>
      <c r="P7" s="72">
        <v>7</v>
      </c>
    </row>
    <row r="8" spans="1:16" ht="30" customHeight="1" x14ac:dyDescent="0.2">
      <c r="A8" s="14" t="s">
        <v>36</v>
      </c>
      <c r="B8" s="12" t="s">
        <v>37</v>
      </c>
      <c r="C8" s="27">
        <v>20</v>
      </c>
      <c r="D8" s="27">
        <v>25</v>
      </c>
      <c r="E8" s="27">
        <v>19</v>
      </c>
      <c r="F8" s="27">
        <v>13</v>
      </c>
      <c r="G8" s="27">
        <v>9</v>
      </c>
      <c r="H8" s="27">
        <v>15</v>
      </c>
      <c r="I8" s="27">
        <v>6</v>
      </c>
      <c r="J8" s="27">
        <v>5</v>
      </c>
      <c r="K8" s="27">
        <v>16</v>
      </c>
      <c r="L8" s="27">
        <v>18</v>
      </c>
      <c r="M8" s="78">
        <v>9</v>
      </c>
      <c r="N8" s="79">
        <v>16</v>
      </c>
      <c r="O8" s="79">
        <v>11</v>
      </c>
      <c r="P8" s="72">
        <v>11</v>
      </c>
    </row>
    <row r="9" spans="1:16" ht="30" customHeight="1" x14ac:dyDescent="0.2">
      <c r="A9" s="14" t="s">
        <v>38</v>
      </c>
      <c r="B9" s="12" t="s">
        <v>39</v>
      </c>
      <c r="C9" s="27">
        <v>185</v>
      </c>
      <c r="D9" s="27">
        <v>182</v>
      </c>
      <c r="E9" s="27">
        <v>163</v>
      </c>
      <c r="F9" s="27">
        <v>184</v>
      </c>
      <c r="G9" s="27">
        <v>115</v>
      </c>
      <c r="H9" s="27">
        <v>110</v>
      </c>
      <c r="I9" s="27">
        <v>64</v>
      </c>
      <c r="J9" s="27">
        <v>66</v>
      </c>
      <c r="K9" s="27">
        <v>133</v>
      </c>
      <c r="L9" s="27">
        <v>124</v>
      </c>
      <c r="M9" s="78">
        <v>94</v>
      </c>
      <c r="N9" s="79">
        <v>80</v>
      </c>
      <c r="O9" s="79">
        <v>68</v>
      </c>
      <c r="P9" s="72">
        <v>60</v>
      </c>
    </row>
    <row r="10" spans="1:16" ht="30" customHeight="1" x14ac:dyDescent="0.2">
      <c r="A10" s="14" t="s">
        <v>40</v>
      </c>
      <c r="B10" s="12" t="s">
        <v>41</v>
      </c>
      <c r="C10" s="27">
        <v>496</v>
      </c>
      <c r="D10" s="27">
        <v>452</v>
      </c>
      <c r="E10" s="27">
        <v>445</v>
      </c>
      <c r="F10" s="27">
        <v>384</v>
      </c>
      <c r="G10" s="27">
        <v>289</v>
      </c>
      <c r="H10" s="27">
        <v>228</v>
      </c>
      <c r="I10" s="27">
        <v>132</v>
      </c>
      <c r="J10" s="27">
        <v>117</v>
      </c>
      <c r="K10" s="27">
        <v>245</v>
      </c>
      <c r="L10" s="27">
        <v>194</v>
      </c>
      <c r="M10" s="78">
        <v>194</v>
      </c>
      <c r="N10" s="79">
        <v>141</v>
      </c>
      <c r="O10" s="79">
        <v>140</v>
      </c>
      <c r="P10" s="72">
        <v>160</v>
      </c>
    </row>
    <row r="11" spans="1:16" ht="30" customHeight="1" x14ac:dyDescent="0.2">
      <c r="A11" s="14" t="s">
        <v>42</v>
      </c>
      <c r="B11" s="12" t="s">
        <v>43</v>
      </c>
      <c r="C11" s="27">
        <v>81</v>
      </c>
      <c r="D11" s="27">
        <v>63</v>
      </c>
      <c r="E11" s="27">
        <v>45</v>
      </c>
      <c r="F11" s="27">
        <v>41</v>
      </c>
      <c r="G11" s="27">
        <v>66</v>
      </c>
      <c r="H11" s="27">
        <v>33</v>
      </c>
      <c r="I11" s="27">
        <v>13</v>
      </c>
      <c r="J11" s="27">
        <v>8</v>
      </c>
      <c r="K11" s="27">
        <v>32</v>
      </c>
      <c r="L11" s="27">
        <v>16</v>
      </c>
      <c r="M11" s="78">
        <v>20</v>
      </c>
      <c r="N11" s="79">
        <v>9</v>
      </c>
      <c r="O11" s="79">
        <v>18</v>
      </c>
      <c r="P11" s="72">
        <v>11</v>
      </c>
    </row>
    <row r="12" spans="1:16" ht="30" customHeight="1" x14ac:dyDescent="0.2">
      <c r="A12" s="14" t="s">
        <v>44</v>
      </c>
      <c r="B12" s="12" t="s">
        <v>45</v>
      </c>
      <c r="C12" s="27">
        <v>12</v>
      </c>
      <c r="D12" s="27">
        <v>22</v>
      </c>
      <c r="E12" s="27">
        <v>10</v>
      </c>
      <c r="F12" s="27">
        <v>15</v>
      </c>
      <c r="G12" s="27">
        <v>14</v>
      </c>
      <c r="H12" s="27">
        <v>5</v>
      </c>
      <c r="I12" s="27">
        <v>1</v>
      </c>
      <c r="J12" s="27">
        <v>3</v>
      </c>
      <c r="K12" s="27">
        <v>9</v>
      </c>
      <c r="L12" s="27">
        <v>2</v>
      </c>
      <c r="M12" s="78">
        <v>30</v>
      </c>
      <c r="N12" s="79">
        <v>3</v>
      </c>
      <c r="O12" s="79">
        <v>1</v>
      </c>
      <c r="P12" s="72">
        <v>7</v>
      </c>
    </row>
    <row r="13" spans="1:16" ht="30" customHeight="1" x14ac:dyDescent="0.2">
      <c r="A13" s="14" t="s">
        <v>46</v>
      </c>
      <c r="B13" s="12" t="s">
        <v>47</v>
      </c>
      <c r="C13" s="27">
        <v>9</v>
      </c>
      <c r="D13" s="27">
        <v>3</v>
      </c>
      <c r="E13" s="27">
        <v>5</v>
      </c>
      <c r="F13" s="27">
        <v>5</v>
      </c>
      <c r="G13" s="27">
        <v>5</v>
      </c>
      <c r="H13" s="27">
        <v>2</v>
      </c>
      <c r="I13" s="27"/>
      <c r="J13" s="27">
        <v>1</v>
      </c>
      <c r="K13" s="27">
        <v>3</v>
      </c>
      <c r="L13" s="27">
        <v>3</v>
      </c>
      <c r="M13" s="78">
        <v>0</v>
      </c>
      <c r="N13" s="79">
        <v>3</v>
      </c>
      <c r="O13" s="79">
        <v>1</v>
      </c>
      <c r="P13" s="72">
        <v>1</v>
      </c>
    </row>
    <row r="14" spans="1:16" ht="30" customHeight="1" x14ac:dyDescent="0.2">
      <c r="A14" s="14" t="s">
        <v>48</v>
      </c>
      <c r="B14" s="12" t="s">
        <v>49</v>
      </c>
      <c r="C14" s="27">
        <v>1</v>
      </c>
      <c r="D14" s="27">
        <v>7</v>
      </c>
      <c r="E14" s="27">
        <v>1</v>
      </c>
      <c r="F14" s="27">
        <v>1</v>
      </c>
      <c r="G14" s="27">
        <v>1</v>
      </c>
      <c r="H14" s="27">
        <v>1</v>
      </c>
      <c r="I14" s="27"/>
      <c r="J14" s="27"/>
      <c r="K14" s="27">
        <v>1</v>
      </c>
      <c r="L14" s="27">
        <v>3</v>
      </c>
      <c r="M14" s="78">
        <v>0</v>
      </c>
      <c r="N14" s="79">
        <v>0</v>
      </c>
      <c r="O14" s="79">
        <v>1</v>
      </c>
      <c r="P14" s="72">
        <v>2</v>
      </c>
    </row>
    <row r="15" spans="1:16" ht="30" customHeight="1" x14ac:dyDescent="0.2">
      <c r="A15" s="14" t="s">
        <v>50</v>
      </c>
      <c r="B15" s="12" t="s">
        <v>51</v>
      </c>
      <c r="C15" s="27">
        <v>1</v>
      </c>
      <c r="D15" s="27">
        <v>3</v>
      </c>
      <c r="E15" s="27">
        <v>5</v>
      </c>
      <c r="F15" s="27">
        <v>3</v>
      </c>
      <c r="G15" s="27">
        <v>2</v>
      </c>
      <c r="H15" s="27">
        <v>3</v>
      </c>
      <c r="I15" s="27"/>
      <c r="J15" s="27"/>
      <c r="K15" s="27">
        <v>1</v>
      </c>
      <c r="L15" s="27">
        <v>0</v>
      </c>
      <c r="M15" s="78">
        <v>1</v>
      </c>
      <c r="N15" s="79">
        <v>0</v>
      </c>
      <c r="O15" s="79">
        <v>0</v>
      </c>
      <c r="P15" s="72">
        <v>1</v>
      </c>
    </row>
    <row r="16" spans="1:16" ht="30" customHeight="1" x14ac:dyDescent="0.2">
      <c r="A16" s="14" t="s">
        <v>52</v>
      </c>
      <c r="B16" s="12" t="s">
        <v>53</v>
      </c>
      <c r="C16" s="27">
        <v>21</v>
      </c>
      <c r="D16" s="27">
        <v>26</v>
      </c>
      <c r="E16" s="27">
        <v>19</v>
      </c>
      <c r="F16" s="27">
        <v>20</v>
      </c>
      <c r="G16" s="27">
        <v>12</v>
      </c>
      <c r="H16" s="27">
        <v>22</v>
      </c>
      <c r="I16" s="27">
        <v>11</v>
      </c>
      <c r="J16" s="27">
        <v>17</v>
      </c>
      <c r="K16" s="27">
        <v>21</v>
      </c>
      <c r="L16" s="27">
        <v>8</v>
      </c>
      <c r="M16" s="78">
        <v>17</v>
      </c>
      <c r="N16" s="79">
        <v>10</v>
      </c>
      <c r="O16" s="79">
        <v>7</v>
      </c>
      <c r="P16" s="72">
        <v>9</v>
      </c>
    </row>
    <row r="17" spans="1:16" s="57" customFormat="1" ht="30" customHeight="1" x14ac:dyDescent="0.2">
      <c r="A17" s="136" t="s">
        <v>54</v>
      </c>
      <c r="B17" s="137"/>
      <c r="C17" s="50">
        <f t="shared" ref="C17:P17" si="0">SUM(C6:C16)</f>
        <v>887</v>
      </c>
      <c r="D17" s="50">
        <f t="shared" si="0"/>
        <v>826</v>
      </c>
      <c r="E17" s="50">
        <f t="shared" si="0"/>
        <v>741</v>
      </c>
      <c r="F17" s="50">
        <f t="shared" si="0"/>
        <v>694</v>
      </c>
      <c r="G17" s="50">
        <f t="shared" si="0"/>
        <v>546</v>
      </c>
      <c r="H17" s="50">
        <f t="shared" si="0"/>
        <v>456</v>
      </c>
      <c r="I17" s="50">
        <f t="shared" si="0"/>
        <v>242</v>
      </c>
      <c r="J17" s="50">
        <f t="shared" si="0"/>
        <v>232</v>
      </c>
      <c r="K17" s="50">
        <f t="shared" si="0"/>
        <v>487</v>
      </c>
      <c r="L17" s="50">
        <f t="shared" si="0"/>
        <v>394</v>
      </c>
      <c r="M17" s="50">
        <f t="shared" si="0"/>
        <v>391</v>
      </c>
      <c r="N17" s="50">
        <f t="shared" si="0"/>
        <v>298</v>
      </c>
      <c r="O17" s="50">
        <f t="shared" si="0"/>
        <v>274</v>
      </c>
      <c r="P17" s="50">
        <f t="shared" si="0"/>
        <v>275</v>
      </c>
    </row>
    <row r="18" spans="1:16" ht="30" customHeight="1" x14ac:dyDescent="0.2">
      <c r="L18" s="19"/>
      <c r="M18" s="19"/>
      <c r="N18" s="19"/>
      <c r="O18" s="19"/>
      <c r="P18" s="19"/>
    </row>
    <row r="19" spans="1:16" ht="30" customHeight="1" x14ac:dyDescent="0.2">
      <c r="A19" s="135" t="s">
        <v>197</v>
      </c>
      <c r="B19" s="135"/>
      <c r="L19" s="19"/>
      <c r="M19" s="19"/>
      <c r="N19" s="19"/>
      <c r="O19" s="19"/>
      <c r="P19" s="19"/>
    </row>
    <row r="20" spans="1:16" ht="30" customHeight="1" x14ac:dyDescent="0.2">
      <c r="L20" s="19"/>
      <c r="M20" s="19"/>
      <c r="N20" s="19"/>
      <c r="O20" s="19"/>
      <c r="P20" s="19"/>
    </row>
  </sheetData>
  <sheetProtection selectLockedCells="1"/>
  <mergeCells count="19">
    <mergeCell ref="A19:B19"/>
    <mergeCell ref="A3:A5"/>
    <mergeCell ref="B3:B5"/>
    <mergeCell ref="C4:C5"/>
    <mergeCell ref="A17:B17"/>
    <mergeCell ref="P4:P5"/>
    <mergeCell ref="C3:P3"/>
    <mergeCell ref="A2:P2"/>
    <mergeCell ref="H4:H5"/>
    <mergeCell ref="O4:O5"/>
    <mergeCell ref="N4:N5"/>
    <mergeCell ref="M4:M5"/>
    <mergeCell ref="L4:L5"/>
    <mergeCell ref="I4:J4"/>
    <mergeCell ref="K4:K5"/>
    <mergeCell ref="D4:D5"/>
    <mergeCell ref="E4:E5"/>
    <mergeCell ref="F4:F5"/>
    <mergeCell ref="G4:G5"/>
  </mergeCells>
  <phoneticPr fontId="0" type="noConversion"/>
  <conditionalFormatting sqref="N6:P16">
    <cfRule type="cellIs" dxfId="1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5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0" zoomScaleNormal="75" zoomScaleSheetLayoutView="100" workbookViewId="0">
      <pane xSplit="2" topLeftCell="G1" activePane="topRight" state="frozen"/>
      <selection activeCell="H28" sqref="H28"/>
      <selection pane="topRight" activeCell="H28" sqref="H28"/>
    </sheetView>
  </sheetViews>
  <sheetFormatPr defaultColWidth="8.85546875" defaultRowHeight="30" customHeight="1" x14ac:dyDescent="0.2"/>
  <cols>
    <col min="1" max="1" width="4.7109375" style="59" customWidth="1"/>
    <col min="2" max="2" width="78.85546875" style="59" customWidth="1"/>
    <col min="3" max="13" width="7.5703125" style="59" customWidth="1"/>
    <col min="14" max="14" width="7.5703125" style="66" customWidth="1"/>
    <col min="15" max="16" width="7.5703125" style="59" customWidth="1"/>
    <col min="17" max="16384" width="8.85546875" style="59"/>
  </cols>
  <sheetData>
    <row r="1" spans="1:16" ht="30" customHeight="1" x14ac:dyDescent="0.2">
      <c r="K1" s="60"/>
      <c r="L1" s="60"/>
      <c r="M1" s="60"/>
      <c r="N1" s="86"/>
      <c r="O1" s="61"/>
      <c r="P1" s="61" t="s">
        <v>202</v>
      </c>
    </row>
    <row r="2" spans="1:16" ht="30" customHeight="1" x14ac:dyDescent="0.2">
      <c r="A2" s="147" t="s">
        <v>200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6" ht="30" customHeight="1" x14ac:dyDescent="0.2">
      <c r="A3" s="144" t="s">
        <v>17</v>
      </c>
      <c r="B3" s="151" t="s">
        <v>229</v>
      </c>
      <c r="C3" s="145">
        <v>2000</v>
      </c>
      <c r="D3" s="145">
        <v>2001</v>
      </c>
      <c r="E3" s="145">
        <v>2002</v>
      </c>
      <c r="F3" s="145">
        <v>2003</v>
      </c>
      <c r="G3" s="145">
        <v>2004</v>
      </c>
      <c r="H3" s="145">
        <v>2005</v>
      </c>
      <c r="I3" s="153">
        <v>2006</v>
      </c>
      <c r="J3" s="154"/>
      <c r="K3" s="145">
        <v>2007</v>
      </c>
      <c r="L3" s="145">
        <v>2008</v>
      </c>
      <c r="M3" s="148">
        <v>2009</v>
      </c>
      <c r="N3" s="144">
        <v>2010</v>
      </c>
      <c r="O3" s="144">
        <v>2011</v>
      </c>
      <c r="P3" s="144">
        <v>2012</v>
      </c>
    </row>
    <row r="4" spans="1:16" ht="44.25" customHeight="1" x14ac:dyDescent="0.2">
      <c r="A4" s="150"/>
      <c r="B4" s="152"/>
      <c r="C4" s="146"/>
      <c r="D4" s="146"/>
      <c r="E4" s="146"/>
      <c r="F4" s="146"/>
      <c r="G4" s="146"/>
      <c r="H4" s="146"/>
      <c r="I4" s="63" t="s">
        <v>175</v>
      </c>
      <c r="J4" s="63" t="s">
        <v>176</v>
      </c>
      <c r="K4" s="146"/>
      <c r="L4" s="146"/>
      <c r="M4" s="149"/>
      <c r="N4" s="144"/>
      <c r="O4" s="144"/>
      <c r="P4" s="144"/>
    </row>
    <row r="5" spans="1:16" ht="30" customHeight="1" x14ac:dyDescent="0.2">
      <c r="A5" s="62" t="s">
        <v>55</v>
      </c>
      <c r="B5" s="25" t="s">
        <v>56</v>
      </c>
      <c r="C5" s="64">
        <v>45</v>
      </c>
      <c r="D5" s="64">
        <v>28</v>
      </c>
      <c r="E5" s="64">
        <v>33</v>
      </c>
      <c r="F5" s="64">
        <v>20</v>
      </c>
      <c r="G5" s="64">
        <v>13</v>
      </c>
      <c r="H5" s="64">
        <v>11</v>
      </c>
      <c r="I5" s="64">
        <v>16</v>
      </c>
      <c r="J5" s="64">
        <v>10</v>
      </c>
      <c r="K5" s="64">
        <v>29</v>
      </c>
      <c r="L5" s="64">
        <v>33</v>
      </c>
      <c r="M5" s="79">
        <v>39</v>
      </c>
      <c r="N5" s="79">
        <v>42</v>
      </c>
      <c r="O5" s="79">
        <v>36</v>
      </c>
      <c r="P5" s="72">
        <v>42</v>
      </c>
    </row>
    <row r="6" spans="1:16" ht="30" customHeight="1" x14ac:dyDescent="0.2">
      <c r="A6" s="62" t="s">
        <v>57</v>
      </c>
      <c r="B6" s="25" t="s">
        <v>58</v>
      </c>
      <c r="C6" s="64"/>
      <c r="D6" s="64"/>
      <c r="E6" s="64"/>
      <c r="F6" s="64"/>
      <c r="G6" s="64">
        <v>3</v>
      </c>
      <c r="H6" s="64"/>
      <c r="I6" s="64"/>
      <c r="J6" s="64">
        <v>2</v>
      </c>
      <c r="K6" s="64">
        <v>1</v>
      </c>
      <c r="L6" s="64">
        <v>1</v>
      </c>
      <c r="M6" s="79">
        <v>1</v>
      </c>
      <c r="N6" s="79">
        <v>2</v>
      </c>
      <c r="O6" s="79">
        <v>2</v>
      </c>
      <c r="P6" s="72">
        <v>1</v>
      </c>
    </row>
    <row r="7" spans="1:16" ht="30" customHeight="1" x14ac:dyDescent="0.2">
      <c r="A7" s="62" t="s">
        <v>59</v>
      </c>
      <c r="B7" s="25" t="s">
        <v>60</v>
      </c>
      <c r="C7" s="64"/>
      <c r="D7" s="64"/>
      <c r="E7" s="64"/>
      <c r="F7" s="64"/>
      <c r="G7" s="64">
        <v>3</v>
      </c>
      <c r="H7" s="64"/>
      <c r="I7" s="64"/>
      <c r="J7" s="64"/>
      <c r="K7" s="64">
        <v>5</v>
      </c>
      <c r="L7" s="64">
        <v>0</v>
      </c>
      <c r="M7" s="79">
        <v>1</v>
      </c>
      <c r="N7" s="79">
        <v>0</v>
      </c>
      <c r="O7" s="79">
        <v>0</v>
      </c>
      <c r="P7" s="72">
        <v>0</v>
      </c>
    </row>
    <row r="8" spans="1:16" ht="30" customHeight="1" x14ac:dyDescent="0.2">
      <c r="A8" s="62" t="s">
        <v>61</v>
      </c>
      <c r="B8" s="25" t="s">
        <v>62</v>
      </c>
      <c r="C8" s="64">
        <v>17</v>
      </c>
      <c r="D8" s="64">
        <v>2</v>
      </c>
      <c r="E8" s="64">
        <v>1</v>
      </c>
      <c r="F8" s="64">
        <v>4</v>
      </c>
      <c r="G8" s="64">
        <v>6</v>
      </c>
      <c r="H8" s="64">
        <v>3</v>
      </c>
      <c r="I8" s="64">
        <v>4</v>
      </c>
      <c r="J8" s="64">
        <v>1</v>
      </c>
      <c r="K8" s="64">
        <v>8</v>
      </c>
      <c r="L8" s="64">
        <v>4</v>
      </c>
      <c r="M8" s="79">
        <v>4</v>
      </c>
      <c r="N8" s="79">
        <v>7</v>
      </c>
      <c r="O8" s="79">
        <v>11</v>
      </c>
      <c r="P8" s="72">
        <v>3</v>
      </c>
    </row>
    <row r="9" spans="1:16" ht="30" customHeight="1" x14ac:dyDescent="0.2">
      <c r="A9" s="62" t="s">
        <v>63</v>
      </c>
      <c r="B9" s="25" t="s">
        <v>64</v>
      </c>
      <c r="C9" s="64"/>
      <c r="D9" s="64"/>
      <c r="E9" s="64"/>
      <c r="F9" s="64"/>
      <c r="G9" s="64"/>
      <c r="H9" s="64"/>
      <c r="I9" s="64"/>
      <c r="J9" s="64"/>
      <c r="K9" s="64">
        <v>1</v>
      </c>
      <c r="L9" s="64">
        <v>1</v>
      </c>
      <c r="M9" s="79">
        <v>1</v>
      </c>
      <c r="N9" s="79">
        <v>2</v>
      </c>
      <c r="O9" s="79">
        <v>0</v>
      </c>
      <c r="P9" s="72">
        <v>0</v>
      </c>
    </row>
    <row r="10" spans="1:16" ht="30" customHeight="1" x14ac:dyDescent="0.2">
      <c r="A10" s="62" t="s">
        <v>65</v>
      </c>
      <c r="B10" s="25" t="s">
        <v>66</v>
      </c>
      <c r="C10" s="64">
        <v>3</v>
      </c>
      <c r="D10" s="64">
        <v>1</v>
      </c>
      <c r="E10" s="64">
        <v>1</v>
      </c>
      <c r="F10" s="64"/>
      <c r="G10" s="64">
        <v>3</v>
      </c>
      <c r="H10" s="64"/>
      <c r="I10" s="64"/>
      <c r="J10" s="64"/>
      <c r="K10" s="64">
        <v>1</v>
      </c>
      <c r="L10" s="64">
        <v>2</v>
      </c>
      <c r="M10" s="79">
        <v>1</v>
      </c>
      <c r="N10" s="79">
        <v>2</v>
      </c>
      <c r="O10" s="79">
        <v>0</v>
      </c>
      <c r="P10" s="72">
        <v>5</v>
      </c>
    </row>
    <row r="11" spans="1:16" ht="30" customHeight="1" x14ac:dyDescent="0.2">
      <c r="A11" s="62" t="s">
        <v>67</v>
      </c>
      <c r="B11" s="25" t="s">
        <v>68</v>
      </c>
      <c r="C11" s="64"/>
      <c r="D11" s="64"/>
      <c r="E11" s="64">
        <v>1</v>
      </c>
      <c r="F11" s="64"/>
      <c r="G11" s="64"/>
      <c r="H11" s="64"/>
      <c r="I11" s="64"/>
      <c r="J11" s="64"/>
      <c r="K11" s="64"/>
      <c r="L11" s="64">
        <v>1</v>
      </c>
      <c r="M11" s="79">
        <v>0</v>
      </c>
      <c r="N11" s="79">
        <v>0</v>
      </c>
      <c r="O11" s="79">
        <v>0</v>
      </c>
      <c r="P11" s="72">
        <v>0</v>
      </c>
    </row>
    <row r="12" spans="1:16" s="66" customFormat="1" ht="30" customHeight="1" x14ac:dyDescent="0.2">
      <c r="A12" s="156" t="s">
        <v>203</v>
      </c>
      <c r="B12" s="157"/>
      <c r="C12" s="65">
        <f t="shared" ref="C12:P12" si="0">SUM(C5:C11)</f>
        <v>65</v>
      </c>
      <c r="D12" s="65">
        <f t="shared" si="0"/>
        <v>31</v>
      </c>
      <c r="E12" s="65">
        <f t="shared" si="0"/>
        <v>36</v>
      </c>
      <c r="F12" s="65">
        <f t="shared" si="0"/>
        <v>24</v>
      </c>
      <c r="G12" s="65">
        <f t="shared" si="0"/>
        <v>28</v>
      </c>
      <c r="H12" s="65">
        <f t="shared" si="0"/>
        <v>14</v>
      </c>
      <c r="I12" s="65">
        <f t="shared" si="0"/>
        <v>20</v>
      </c>
      <c r="J12" s="65">
        <f t="shared" si="0"/>
        <v>13</v>
      </c>
      <c r="K12" s="65">
        <f t="shared" si="0"/>
        <v>45</v>
      </c>
      <c r="L12" s="65">
        <f t="shared" si="0"/>
        <v>42</v>
      </c>
      <c r="M12" s="65">
        <f t="shared" si="0"/>
        <v>47</v>
      </c>
      <c r="N12" s="65">
        <f t="shared" si="0"/>
        <v>55</v>
      </c>
      <c r="O12" s="65">
        <f t="shared" si="0"/>
        <v>49</v>
      </c>
      <c r="P12" s="65">
        <f t="shared" si="0"/>
        <v>51</v>
      </c>
    </row>
    <row r="13" spans="1:16" ht="30" customHeight="1" x14ac:dyDescent="0.2">
      <c r="A13" s="62" t="s">
        <v>70</v>
      </c>
      <c r="B13" s="25" t="s">
        <v>71</v>
      </c>
      <c r="C13" s="64">
        <v>209</v>
      </c>
      <c r="D13" s="64">
        <v>196</v>
      </c>
      <c r="E13" s="64">
        <v>191</v>
      </c>
      <c r="F13" s="64">
        <v>182</v>
      </c>
      <c r="G13" s="64">
        <v>116</v>
      </c>
      <c r="H13" s="64">
        <v>96</v>
      </c>
      <c r="I13" s="64">
        <v>57</v>
      </c>
      <c r="J13" s="64">
        <v>68</v>
      </c>
      <c r="K13" s="64">
        <v>160</v>
      </c>
      <c r="L13" s="64">
        <v>143</v>
      </c>
      <c r="M13" s="79">
        <v>154</v>
      </c>
      <c r="N13" s="79">
        <v>107</v>
      </c>
      <c r="O13" s="79">
        <v>101</v>
      </c>
      <c r="P13" s="72">
        <v>97</v>
      </c>
    </row>
    <row r="14" spans="1:16" ht="30" customHeight="1" x14ac:dyDescent="0.2">
      <c r="A14" s="62" t="s">
        <v>72</v>
      </c>
      <c r="B14" s="25" t="s">
        <v>88</v>
      </c>
      <c r="C14" s="64">
        <v>2</v>
      </c>
      <c r="D14" s="64">
        <v>1</v>
      </c>
      <c r="E14" s="64"/>
      <c r="F14" s="64"/>
      <c r="G14" s="64"/>
      <c r="H14" s="64">
        <v>1</v>
      </c>
      <c r="I14" s="64"/>
      <c r="J14" s="64"/>
      <c r="K14" s="64"/>
      <c r="L14" s="64">
        <v>1</v>
      </c>
      <c r="M14" s="79">
        <v>1</v>
      </c>
      <c r="N14" s="79">
        <v>1</v>
      </c>
      <c r="O14" s="79">
        <v>0</v>
      </c>
      <c r="P14" s="72">
        <v>0</v>
      </c>
    </row>
    <row r="15" spans="1:16" ht="30" customHeight="1" x14ac:dyDescent="0.2">
      <c r="A15" s="62" t="s">
        <v>74</v>
      </c>
      <c r="B15" s="25" t="s">
        <v>75</v>
      </c>
      <c r="C15" s="64">
        <v>3</v>
      </c>
      <c r="D15" s="64">
        <v>4</v>
      </c>
      <c r="E15" s="64">
        <v>4</v>
      </c>
      <c r="F15" s="64">
        <v>2</v>
      </c>
      <c r="G15" s="64">
        <v>4</v>
      </c>
      <c r="H15" s="64">
        <v>3</v>
      </c>
      <c r="I15" s="64"/>
      <c r="J15" s="64">
        <v>1</v>
      </c>
      <c r="K15" s="64">
        <v>2</v>
      </c>
      <c r="L15" s="64">
        <v>4</v>
      </c>
      <c r="M15" s="79">
        <v>1</v>
      </c>
      <c r="N15" s="79">
        <v>1</v>
      </c>
      <c r="O15" s="79">
        <v>0</v>
      </c>
      <c r="P15" s="72">
        <v>5</v>
      </c>
    </row>
    <row r="16" spans="1:16" s="66" customFormat="1" ht="30" customHeight="1" x14ac:dyDescent="0.2">
      <c r="A16" s="156" t="s">
        <v>89</v>
      </c>
      <c r="B16" s="157"/>
      <c r="C16" s="65">
        <f t="shared" ref="C16:P16" si="1">SUM(C13:C15)</f>
        <v>214</v>
      </c>
      <c r="D16" s="65">
        <f t="shared" si="1"/>
        <v>201</v>
      </c>
      <c r="E16" s="65">
        <f t="shared" si="1"/>
        <v>195</v>
      </c>
      <c r="F16" s="65">
        <f t="shared" si="1"/>
        <v>184</v>
      </c>
      <c r="G16" s="65">
        <f t="shared" si="1"/>
        <v>120</v>
      </c>
      <c r="H16" s="65">
        <f t="shared" si="1"/>
        <v>100</v>
      </c>
      <c r="I16" s="65">
        <f t="shared" si="1"/>
        <v>57</v>
      </c>
      <c r="J16" s="65">
        <f t="shared" si="1"/>
        <v>69</v>
      </c>
      <c r="K16" s="65">
        <f t="shared" si="1"/>
        <v>162</v>
      </c>
      <c r="L16" s="65">
        <f t="shared" si="1"/>
        <v>148</v>
      </c>
      <c r="M16" s="65">
        <f t="shared" si="1"/>
        <v>156</v>
      </c>
      <c r="N16" s="65">
        <f t="shared" si="1"/>
        <v>109</v>
      </c>
      <c r="O16" s="65">
        <f t="shared" si="1"/>
        <v>101</v>
      </c>
      <c r="P16" s="65">
        <f t="shared" si="1"/>
        <v>102</v>
      </c>
    </row>
    <row r="17" spans="1:16" ht="30" customHeight="1" x14ac:dyDescent="0.2">
      <c r="A17" s="62" t="s">
        <v>77</v>
      </c>
      <c r="B17" s="25" t="s">
        <v>78</v>
      </c>
      <c r="C17" s="64">
        <v>3</v>
      </c>
      <c r="D17" s="64">
        <v>3</v>
      </c>
      <c r="E17" s="64">
        <v>8</v>
      </c>
      <c r="F17" s="64">
        <v>3</v>
      </c>
      <c r="G17" s="64">
        <v>15</v>
      </c>
      <c r="H17" s="64">
        <v>7</v>
      </c>
      <c r="I17" s="64"/>
      <c r="J17" s="64"/>
      <c r="K17" s="64">
        <v>4</v>
      </c>
      <c r="L17" s="64">
        <v>3</v>
      </c>
      <c r="M17" s="79">
        <v>2</v>
      </c>
      <c r="N17" s="79">
        <v>0</v>
      </c>
      <c r="O17" s="79">
        <v>1</v>
      </c>
      <c r="P17" s="72">
        <v>2</v>
      </c>
    </row>
    <row r="18" spans="1:16" ht="30" customHeight="1" x14ac:dyDescent="0.2">
      <c r="A18" s="62" t="s">
        <v>79</v>
      </c>
      <c r="B18" s="25" t="s">
        <v>80</v>
      </c>
      <c r="C18" s="64">
        <v>570</v>
      </c>
      <c r="D18" s="64">
        <v>560</v>
      </c>
      <c r="E18" s="64">
        <v>474</v>
      </c>
      <c r="F18" s="64">
        <v>449</v>
      </c>
      <c r="G18" s="64">
        <v>359</v>
      </c>
      <c r="H18" s="64">
        <v>305</v>
      </c>
      <c r="I18" s="64">
        <v>157</v>
      </c>
      <c r="J18" s="64">
        <v>146</v>
      </c>
      <c r="K18" s="64">
        <v>252</v>
      </c>
      <c r="L18" s="64">
        <v>177</v>
      </c>
      <c r="M18" s="79">
        <v>144</v>
      </c>
      <c r="N18" s="79">
        <v>121</v>
      </c>
      <c r="O18" s="79">
        <v>111</v>
      </c>
      <c r="P18" s="72">
        <v>114</v>
      </c>
    </row>
    <row r="19" spans="1:16" ht="30" customHeight="1" x14ac:dyDescent="0.2">
      <c r="A19" s="62" t="s">
        <v>81</v>
      </c>
      <c r="B19" s="25" t="s">
        <v>82</v>
      </c>
      <c r="C19" s="64">
        <v>11</v>
      </c>
      <c r="D19" s="64">
        <v>12</v>
      </c>
      <c r="E19" s="64">
        <v>4</v>
      </c>
      <c r="F19" s="64">
        <v>5</v>
      </c>
      <c r="G19" s="64">
        <v>3</v>
      </c>
      <c r="H19" s="64">
        <v>9</v>
      </c>
      <c r="I19" s="64">
        <v>3</v>
      </c>
      <c r="J19" s="64"/>
      <c r="K19" s="64">
        <v>2</v>
      </c>
      <c r="L19" s="64">
        <v>4</v>
      </c>
      <c r="M19" s="79">
        <v>2</v>
      </c>
      <c r="N19" s="79">
        <v>1</v>
      </c>
      <c r="O19" s="79">
        <v>6</v>
      </c>
      <c r="P19" s="72">
        <v>1</v>
      </c>
    </row>
    <row r="20" spans="1:16" ht="30" customHeight="1" x14ac:dyDescent="0.2">
      <c r="A20" s="62" t="s">
        <v>83</v>
      </c>
      <c r="B20" s="25" t="s">
        <v>84</v>
      </c>
      <c r="C20" s="67">
        <v>24</v>
      </c>
      <c r="D20" s="67">
        <v>19</v>
      </c>
      <c r="E20" s="67">
        <v>24</v>
      </c>
      <c r="F20" s="67">
        <v>31</v>
      </c>
      <c r="G20" s="64">
        <v>21</v>
      </c>
      <c r="H20" s="64">
        <v>21</v>
      </c>
      <c r="I20" s="64">
        <v>5</v>
      </c>
      <c r="J20" s="64">
        <v>4</v>
      </c>
      <c r="K20" s="64">
        <v>22</v>
      </c>
      <c r="L20" s="64">
        <v>20</v>
      </c>
      <c r="M20" s="79">
        <v>40</v>
      </c>
      <c r="N20" s="79">
        <v>12</v>
      </c>
      <c r="O20" s="79">
        <v>6</v>
      </c>
      <c r="P20" s="72">
        <v>5</v>
      </c>
    </row>
    <row r="21" spans="1:16" s="66" customFormat="1" ht="30" customHeight="1" x14ac:dyDescent="0.2">
      <c r="A21" s="156" t="s">
        <v>85</v>
      </c>
      <c r="B21" s="157"/>
      <c r="C21" s="65">
        <f t="shared" ref="C21:P21" si="2">SUM(C17:C20)</f>
        <v>608</v>
      </c>
      <c r="D21" s="65">
        <f t="shared" si="2"/>
        <v>594</v>
      </c>
      <c r="E21" s="65">
        <f t="shared" si="2"/>
        <v>510</v>
      </c>
      <c r="F21" s="65">
        <f t="shared" si="2"/>
        <v>488</v>
      </c>
      <c r="G21" s="65">
        <f t="shared" si="2"/>
        <v>398</v>
      </c>
      <c r="H21" s="65">
        <f t="shared" si="2"/>
        <v>342</v>
      </c>
      <c r="I21" s="65">
        <f t="shared" si="2"/>
        <v>165</v>
      </c>
      <c r="J21" s="65">
        <f t="shared" si="2"/>
        <v>150</v>
      </c>
      <c r="K21" s="65">
        <f t="shared" si="2"/>
        <v>280</v>
      </c>
      <c r="L21" s="65">
        <f t="shared" si="2"/>
        <v>204</v>
      </c>
      <c r="M21" s="65">
        <f t="shared" si="2"/>
        <v>188</v>
      </c>
      <c r="N21" s="65">
        <f t="shared" si="2"/>
        <v>134</v>
      </c>
      <c r="O21" s="65">
        <f t="shared" si="2"/>
        <v>124</v>
      </c>
      <c r="P21" s="65">
        <f t="shared" si="2"/>
        <v>122</v>
      </c>
    </row>
    <row r="22" spans="1:16" s="66" customFormat="1" ht="30" customHeight="1" x14ac:dyDescent="0.2">
      <c r="A22" s="156" t="s">
        <v>86</v>
      </c>
      <c r="B22" s="157"/>
      <c r="C22" s="65">
        <f t="shared" ref="C22:P22" si="3">C21+C16+C12</f>
        <v>887</v>
      </c>
      <c r="D22" s="65">
        <f t="shared" si="3"/>
        <v>826</v>
      </c>
      <c r="E22" s="65">
        <f t="shared" si="3"/>
        <v>741</v>
      </c>
      <c r="F22" s="65">
        <f t="shared" si="3"/>
        <v>696</v>
      </c>
      <c r="G22" s="65">
        <f t="shared" si="3"/>
        <v>546</v>
      </c>
      <c r="H22" s="65">
        <f t="shared" si="3"/>
        <v>456</v>
      </c>
      <c r="I22" s="65">
        <f t="shared" si="3"/>
        <v>242</v>
      </c>
      <c r="J22" s="65">
        <f t="shared" si="3"/>
        <v>232</v>
      </c>
      <c r="K22" s="65">
        <f t="shared" si="3"/>
        <v>487</v>
      </c>
      <c r="L22" s="65">
        <f t="shared" si="3"/>
        <v>394</v>
      </c>
      <c r="M22" s="65">
        <f t="shared" si="3"/>
        <v>391</v>
      </c>
      <c r="N22" s="65">
        <f t="shared" si="3"/>
        <v>298</v>
      </c>
      <c r="O22" s="65">
        <f t="shared" si="3"/>
        <v>274</v>
      </c>
      <c r="P22" s="65">
        <f t="shared" si="3"/>
        <v>275</v>
      </c>
    </row>
    <row r="24" spans="1:16" ht="30" customHeight="1" x14ac:dyDescent="0.2">
      <c r="A24" s="155" t="s">
        <v>201</v>
      </c>
      <c r="B24" s="155"/>
      <c r="C24" s="155"/>
      <c r="D24" s="155"/>
      <c r="E24" s="155"/>
      <c r="F24" s="155"/>
      <c r="G24" s="155"/>
    </row>
    <row r="30" spans="1:16" ht="30" customHeight="1" x14ac:dyDescent="0.2">
      <c r="A30" s="68"/>
    </row>
  </sheetData>
  <sheetProtection selectLockedCells="1"/>
  <mergeCells count="21">
    <mergeCell ref="A24:G24"/>
    <mergeCell ref="A12:B12"/>
    <mergeCell ref="A16:B16"/>
    <mergeCell ref="A21:B21"/>
    <mergeCell ref="A22:B22"/>
    <mergeCell ref="P3:P4"/>
    <mergeCell ref="C3:C4"/>
    <mergeCell ref="O3:O4"/>
    <mergeCell ref="A2:O2"/>
    <mergeCell ref="G3:G4"/>
    <mergeCell ref="H3:H4"/>
    <mergeCell ref="N3:N4"/>
    <mergeCell ref="M3:M4"/>
    <mergeCell ref="A3:A4"/>
    <mergeCell ref="B3:B4"/>
    <mergeCell ref="I3:J3"/>
    <mergeCell ref="L3:L4"/>
    <mergeCell ref="K3:K4"/>
    <mergeCell ref="D3:D4"/>
    <mergeCell ref="E3:E4"/>
    <mergeCell ref="F3:F4"/>
  </mergeCells>
  <phoneticPr fontId="0" type="noConversion"/>
  <conditionalFormatting sqref="N5:P11 N13:P15 N17:P20">
    <cfRule type="cellIs" dxfId="0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zoomScaleSheetLayoutView="75" workbookViewId="0">
      <selection activeCell="H28" sqref="H28"/>
    </sheetView>
  </sheetViews>
  <sheetFormatPr defaultColWidth="8.85546875" defaultRowHeight="12.75" x14ac:dyDescent="0.2"/>
  <cols>
    <col min="1" max="1" width="10.42578125" style="7" customWidth="1"/>
    <col min="2" max="2" width="62.5703125" style="7" customWidth="1"/>
    <col min="3" max="6" width="7.42578125" style="7" customWidth="1"/>
    <col min="7" max="7" width="14" style="7" customWidth="1"/>
    <col min="8" max="16384" width="8.85546875" style="7"/>
  </cols>
  <sheetData>
    <row r="1" spans="1:7" ht="22.15" customHeight="1" x14ac:dyDescent="0.2">
      <c r="E1" s="94" t="s">
        <v>93</v>
      </c>
      <c r="F1" s="94"/>
      <c r="G1" s="94"/>
    </row>
    <row r="2" spans="1:7" ht="24" customHeight="1" x14ac:dyDescent="0.2">
      <c r="A2" s="102" t="s">
        <v>16</v>
      </c>
      <c r="B2" s="102"/>
      <c r="C2" s="102"/>
      <c r="D2" s="102"/>
      <c r="E2" s="102"/>
      <c r="F2" s="102"/>
      <c r="G2" s="102"/>
    </row>
    <row r="3" spans="1:7" ht="15" customHeight="1" x14ac:dyDescent="0.2">
      <c r="A3" s="97" t="s">
        <v>17</v>
      </c>
      <c r="B3" s="97" t="s">
        <v>221</v>
      </c>
      <c r="C3" s="103" t="s">
        <v>106</v>
      </c>
      <c r="D3" s="104"/>
      <c r="E3" s="104"/>
      <c r="F3" s="105"/>
      <c r="G3" s="100" t="s">
        <v>295</v>
      </c>
    </row>
    <row r="4" spans="1:7" ht="15" customHeight="1" x14ac:dyDescent="0.2">
      <c r="A4" s="98"/>
      <c r="B4" s="98"/>
      <c r="C4" s="106"/>
      <c r="D4" s="107"/>
      <c r="E4" s="107"/>
      <c r="F4" s="108"/>
      <c r="G4" s="101"/>
    </row>
    <row r="5" spans="1:7" ht="21" customHeight="1" x14ac:dyDescent="0.2">
      <c r="A5" s="98"/>
      <c r="B5" s="98"/>
      <c r="C5" s="10">
        <v>2009</v>
      </c>
      <c r="D5" s="10">
        <v>2010</v>
      </c>
      <c r="E5" s="10">
        <v>2011</v>
      </c>
      <c r="F5" s="10">
        <v>2012</v>
      </c>
      <c r="G5" s="101"/>
    </row>
    <row r="6" spans="1:7" ht="24.95" customHeight="1" x14ac:dyDescent="0.2">
      <c r="A6" s="21" t="s">
        <v>94</v>
      </c>
      <c r="B6" s="12" t="s">
        <v>286</v>
      </c>
      <c r="C6" s="79">
        <v>714</v>
      </c>
      <c r="D6" s="79">
        <v>693</v>
      </c>
      <c r="E6" s="79">
        <v>625</v>
      </c>
      <c r="F6" s="72">
        <v>718</v>
      </c>
      <c r="G6" s="28">
        <f>100/E6*F6</f>
        <v>114.88</v>
      </c>
    </row>
    <row r="7" spans="1:7" ht="24.95" customHeight="1" x14ac:dyDescent="0.2">
      <c r="A7" s="21" t="s">
        <v>95</v>
      </c>
      <c r="B7" s="12" t="s">
        <v>109</v>
      </c>
      <c r="C7" s="79">
        <v>35</v>
      </c>
      <c r="D7" s="79">
        <v>24</v>
      </c>
      <c r="E7" s="79">
        <v>53</v>
      </c>
      <c r="F7" s="72">
        <v>38</v>
      </c>
      <c r="G7" s="28">
        <f t="shared" ref="G7:G16" si="0">100/E7*F7</f>
        <v>71.698113207547166</v>
      </c>
    </row>
    <row r="8" spans="1:7" ht="24.95" customHeight="1" x14ac:dyDescent="0.2">
      <c r="A8" s="21" t="s">
        <v>96</v>
      </c>
      <c r="B8" s="12" t="s">
        <v>287</v>
      </c>
      <c r="C8" s="79">
        <v>47</v>
      </c>
      <c r="D8" s="79">
        <v>49</v>
      </c>
      <c r="E8" s="79">
        <v>75</v>
      </c>
      <c r="F8" s="72">
        <v>90</v>
      </c>
      <c r="G8" s="28">
        <f t="shared" si="0"/>
        <v>120</v>
      </c>
    </row>
    <row r="9" spans="1:7" ht="24.95" customHeight="1" x14ac:dyDescent="0.2">
      <c r="A9" s="21" t="s">
        <v>97</v>
      </c>
      <c r="B9" s="12" t="s">
        <v>285</v>
      </c>
      <c r="C9" s="79">
        <v>26</v>
      </c>
      <c r="D9" s="79">
        <v>22</v>
      </c>
      <c r="E9" s="79">
        <v>27</v>
      </c>
      <c r="F9" s="72">
        <v>29</v>
      </c>
      <c r="G9" s="28">
        <f t="shared" si="0"/>
        <v>107.4074074074074</v>
      </c>
    </row>
    <row r="10" spans="1:7" ht="24.95" customHeight="1" x14ac:dyDescent="0.2">
      <c r="A10" s="21" t="s">
        <v>98</v>
      </c>
      <c r="B10" s="12" t="s">
        <v>112</v>
      </c>
      <c r="C10" s="79">
        <v>41</v>
      </c>
      <c r="D10" s="79">
        <v>0</v>
      </c>
      <c r="E10" s="79">
        <v>5</v>
      </c>
      <c r="F10" s="72">
        <v>2</v>
      </c>
      <c r="G10" s="28">
        <f t="shared" si="0"/>
        <v>40</v>
      </c>
    </row>
    <row r="11" spans="1:7" ht="24.95" customHeight="1" x14ac:dyDescent="0.2">
      <c r="A11" s="21" t="s">
        <v>100</v>
      </c>
      <c r="B11" s="12" t="s">
        <v>99</v>
      </c>
      <c r="C11" s="79">
        <v>19</v>
      </c>
      <c r="D11" s="79">
        <v>35</v>
      </c>
      <c r="E11" s="79">
        <v>23</v>
      </c>
      <c r="F11" s="72">
        <v>14</v>
      </c>
      <c r="G11" s="28">
        <f t="shared" si="0"/>
        <v>60.869565217391298</v>
      </c>
    </row>
    <row r="12" spans="1:7" ht="24.95" customHeight="1" x14ac:dyDescent="0.2">
      <c r="A12" s="21" t="s">
        <v>102</v>
      </c>
      <c r="B12" s="12" t="s">
        <v>101</v>
      </c>
      <c r="C12" s="79">
        <v>145</v>
      </c>
      <c r="D12" s="79">
        <v>131</v>
      </c>
      <c r="E12" s="79">
        <v>124</v>
      </c>
      <c r="F12" s="72">
        <v>102</v>
      </c>
      <c r="G12" s="28">
        <f t="shared" si="0"/>
        <v>82.258064516129025</v>
      </c>
    </row>
    <row r="13" spans="1:7" ht="24.95" customHeight="1" x14ac:dyDescent="0.2">
      <c r="A13" s="21" t="s">
        <v>103</v>
      </c>
      <c r="B13" s="12" t="s">
        <v>213</v>
      </c>
      <c r="C13" s="79">
        <v>414</v>
      </c>
      <c r="D13" s="79">
        <v>629</v>
      </c>
      <c r="E13" s="79">
        <v>332</v>
      </c>
      <c r="F13" s="72">
        <v>907</v>
      </c>
      <c r="G13" s="28">
        <f t="shared" si="0"/>
        <v>273.19277108433738</v>
      </c>
    </row>
    <row r="14" spans="1:7" ht="24.95" customHeight="1" x14ac:dyDescent="0.2">
      <c r="A14" s="21" t="s">
        <v>104</v>
      </c>
      <c r="B14" s="12" t="s">
        <v>288</v>
      </c>
      <c r="C14" s="79">
        <v>60</v>
      </c>
      <c r="D14" s="79">
        <v>117</v>
      </c>
      <c r="E14" s="79">
        <v>46</v>
      </c>
      <c r="F14" s="72">
        <v>374</v>
      </c>
      <c r="G14" s="28">
        <f t="shared" si="0"/>
        <v>813.04347826086951</v>
      </c>
    </row>
    <row r="15" spans="1:7" ht="24.95" customHeight="1" x14ac:dyDescent="0.2">
      <c r="A15" s="21" t="s">
        <v>105</v>
      </c>
      <c r="B15" s="12" t="s">
        <v>117</v>
      </c>
      <c r="C15" s="79">
        <v>160</v>
      </c>
      <c r="D15" s="79">
        <v>191</v>
      </c>
      <c r="E15" s="79">
        <v>103</v>
      </c>
      <c r="F15" s="72">
        <v>123</v>
      </c>
      <c r="G15" s="28">
        <f t="shared" si="0"/>
        <v>119.41747572815534</v>
      </c>
    </row>
    <row r="16" spans="1:7" ht="24.95" customHeight="1" x14ac:dyDescent="0.2">
      <c r="A16" s="99" t="s">
        <v>106</v>
      </c>
      <c r="B16" s="99"/>
      <c r="C16" s="26">
        <f>SUM(C6:C15)</f>
        <v>1661</v>
      </c>
      <c r="D16" s="26">
        <f>SUM(D6:D15)</f>
        <v>1891</v>
      </c>
      <c r="E16" s="26">
        <f>SUM(E6:E15)</f>
        <v>1413</v>
      </c>
      <c r="F16" s="26">
        <f>SUM(F6:F15)</f>
        <v>2397</v>
      </c>
      <c r="G16" s="28">
        <f t="shared" si="0"/>
        <v>169.63906581740977</v>
      </c>
    </row>
    <row r="17" spans="1:28" ht="13.15" customHeight="1" x14ac:dyDescent="0.2">
      <c r="A17" s="23"/>
      <c r="B17" s="8"/>
      <c r="C17" s="24"/>
      <c r="D17" s="24"/>
      <c r="E17" s="24"/>
      <c r="F17" s="24"/>
      <c r="G17" s="74"/>
    </row>
    <row r="18" spans="1:28" ht="15" customHeight="1" x14ac:dyDescent="0.2">
      <c r="A18" s="97" t="s">
        <v>17</v>
      </c>
      <c r="B18" s="97" t="s">
        <v>222</v>
      </c>
      <c r="C18" s="97" t="s">
        <v>106</v>
      </c>
      <c r="D18" s="97"/>
      <c r="E18" s="97"/>
      <c r="F18" s="97"/>
      <c r="G18" s="100" t="s">
        <v>295</v>
      </c>
    </row>
    <row r="19" spans="1:28" ht="15" customHeight="1" x14ac:dyDescent="0.2">
      <c r="A19" s="98"/>
      <c r="B19" s="98"/>
      <c r="C19" s="97"/>
      <c r="D19" s="97"/>
      <c r="E19" s="97"/>
      <c r="F19" s="97"/>
      <c r="G19" s="101"/>
    </row>
    <row r="20" spans="1:28" ht="21" customHeight="1" x14ac:dyDescent="0.2">
      <c r="A20" s="98"/>
      <c r="B20" s="98"/>
      <c r="C20" s="10">
        <v>2009</v>
      </c>
      <c r="D20" s="10">
        <v>2010</v>
      </c>
      <c r="E20" s="10">
        <v>2011</v>
      </c>
      <c r="F20" s="10">
        <v>2012</v>
      </c>
      <c r="G20" s="101"/>
    </row>
    <row r="21" spans="1:28" ht="21" customHeight="1" x14ac:dyDescent="0.2">
      <c r="A21" s="14" t="s">
        <v>107</v>
      </c>
      <c r="B21" s="13" t="s">
        <v>118</v>
      </c>
      <c r="C21" s="27">
        <v>32</v>
      </c>
      <c r="D21" s="79">
        <v>79</v>
      </c>
      <c r="E21" s="79">
        <v>67</v>
      </c>
      <c r="F21" s="72">
        <v>168</v>
      </c>
      <c r="G21" s="28">
        <f>100/E21*F21</f>
        <v>250.74626865671644</v>
      </c>
    </row>
    <row r="22" spans="1:28" ht="21" customHeight="1" x14ac:dyDescent="0.2">
      <c r="A22" s="14" t="s">
        <v>108</v>
      </c>
      <c r="B22" s="13" t="s">
        <v>109</v>
      </c>
      <c r="C22" s="27">
        <v>19</v>
      </c>
      <c r="D22" s="79">
        <v>23</v>
      </c>
      <c r="E22" s="79">
        <v>6</v>
      </c>
      <c r="F22" s="72">
        <v>15</v>
      </c>
      <c r="G22" s="28">
        <f t="shared" ref="G22:G28" si="1">100/E22*F22</f>
        <v>250.00000000000003</v>
      </c>
      <c r="J22" s="15"/>
    </row>
    <row r="23" spans="1:28" ht="24.95" customHeight="1" x14ac:dyDescent="0.2">
      <c r="A23" s="14" t="s">
        <v>114</v>
      </c>
      <c r="B23" s="25" t="s">
        <v>115</v>
      </c>
      <c r="C23" s="27">
        <v>0</v>
      </c>
      <c r="D23" s="79">
        <v>5</v>
      </c>
      <c r="E23" s="79">
        <v>7</v>
      </c>
      <c r="F23" s="72">
        <v>3</v>
      </c>
      <c r="G23" s="28">
        <f t="shared" si="1"/>
        <v>42.857142857142861</v>
      </c>
    </row>
    <row r="24" spans="1:28" s="16" customFormat="1" ht="24.95" customHeight="1" x14ac:dyDescent="0.2">
      <c r="A24" s="14" t="s">
        <v>110</v>
      </c>
      <c r="B24" s="25" t="s">
        <v>111</v>
      </c>
      <c r="C24" s="27">
        <v>0</v>
      </c>
      <c r="D24" s="79">
        <v>0</v>
      </c>
      <c r="E24" s="79">
        <v>3</v>
      </c>
      <c r="F24" s="72">
        <v>2</v>
      </c>
      <c r="G24" s="28">
        <f t="shared" si="1"/>
        <v>66.666666666666671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s="17" customFormat="1" ht="24.95" customHeight="1" x14ac:dyDescent="0.2">
      <c r="A25" s="14" t="s">
        <v>226</v>
      </c>
      <c r="B25" s="25" t="s">
        <v>112</v>
      </c>
      <c r="C25" s="27">
        <v>0</v>
      </c>
      <c r="D25" s="79">
        <v>0</v>
      </c>
      <c r="E25" s="79">
        <v>0</v>
      </c>
      <c r="F25" s="72">
        <v>0</v>
      </c>
      <c r="G25" s="28" t="s">
        <v>293</v>
      </c>
      <c r="H25" s="15"/>
      <c r="I25" s="15"/>
      <c r="J25" s="15"/>
      <c r="K25" s="7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s="17" customFormat="1" ht="24.95" customHeight="1" x14ac:dyDescent="0.2">
      <c r="A26" s="14" t="s">
        <v>113</v>
      </c>
      <c r="B26" s="25" t="s">
        <v>99</v>
      </c>
      <c r="C26" s="27">
        <v>0</v>
      </c>
      <c r="D26" s="79">
        <v>3</v>
      </c>
      <c r="E26" s="79">
        <v>13</v>
      </c>
      <c r="F26" s="72">
        <v>7</v>
      </c>
      <c r="G26" s="28">
        <f t="shared" si="1"/>
        <v>53.846153846153847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24.95" customHeight="1" x14ac:dyDescent="0.2">
      <c r="A27" s="14" t="s">
        <v>116</v>
      </c>
      <c r="B27" s="13" t="s">
        <v>117</v>
      </c>
      <c r="C27" s="27">
        <v>4</v>
      </c>
      <c r="D27" s="79">
        <v>4</v>
      </c>
      <c r="E27" s="79">
        <v>7</v>
      </c>
      <c r="F27" s="72">
        <v>15</v>
      </c>
      <c r="G27" s="28">
        <f t="shared" si="1"/>
        <v>214.28571428571431</v>
      </c>
    </row>
    <row r="28" spans="1:28" ht="24.95" customHeight="1" x14ac:dyDescent="0.2">
      <c r="A28" s="99" t="s">
        <v>106</v>
      </c>
      <c r="B28" s="99"/>
      <c r="C28" s="26">
        <f>SUM(C21:C27)</f>
        <v>55</v>
      </c>
      <c r="D28" s="26">
        <f>SUM(D21:D27)</f>
        <v>114</v>
      </c>
      <c r="E28" s="26">
        <f>SUM(E21:E27)</f>
        <v>103</v>
      </c>
      <c r="F28" s="26">
        <f>SUM(F21:F27)</f>
        <v>210</v>
      </c>
      <c r="G28" s="29">
        <f t="shared" si="1"/>
        <v>203.88349514563106</v>
      </c>
    </row>
    <row r="29" spans="1:28" ht="13.15" customHeight="1" x14ac:dyDescent="0.2">
      <c r="A29" s="23"/>
      <c r="B29" s="8"/>
      <c r="C29" s="24"/>
      <c r="D29" s="24"/>
      <c r="E29" s="24"/>
      <c r="F29" s="24"/>
      <c r="G29" s="74"/>
    </row>
    <row r="30" spans="1:28" ht="15" customHeight="1" x14ac:dyDescent="0.2">
      <c r="A30" s="97" t="s">
        <v>17</v>
      </c>
      <c r="B30" s="97" t="s">
        <v>223</v>
      </c>
      <c r="C30" s="97" t="s">
        <v>106</v>
      </c>
      <c r="D30" s="97"/>
      <c r="E30" s="97"/>
      <c r="F30" s="97"/>
      <c r="G30" s="100" t="s">
        <v>295</v>
      </c>
    </row>
    <row r="31" spans="1:28" ht="15" customHeight="1" x14ac:dyDescent="0.2">
      <c r="A31" s="98"/>
      <c r="B31" s="98"/>
      <c r="C31" s="97"/>
      <c r="D31" s="97"/>
      <c r="E31" s="97"/>
      <c r="F31" s="97"/>
      <c r="G31" s="101"/>
    </row>
    <row r="32" spans="1:28" ht="21" customHeight="1" x14ac:dyDescent="0.2">
      <c r="A32" s="98"/>
      <c r="B32" s="98"/>
      <c r="C32" s="10">
        <v>2009</v>
      </c>
      <c r="D32" s="10">
        <v>2010</v>
      </c>
      <c r="E32" s="10">
        <v>2011</v>
      </c>
      <c r="F32" s="10">
        <v>2012</v>
      </c>
      <c r="G32" s="101"/>
    </row>
    <row r="33" spans="1:7" ht="21" customHeight="1" x14ac:dyDescent="0.2">
      <c r="A33" s="14" t="s">
        <v>224</v>
      </c>
      <c r="B33" s="13" t="s">
        <v>118</v>
      </c>
      <c r="C33" s="27"/>
      <c r="D33" s="27"/>
      <c r="E33" s="27"/>
      <c r="F33" s="72">
        <v>0</v>
      </c>
      <c r="G33" s="28"/>
    </row>
    <row r="34" spans="1:7" ht="21" customHeight="1" x14ac:dyDescent="0.2">
      <c r="A34" s="14" t="s">
        <v>225</v>
      </c>
      <c r="B34" s="13" t="s">
        <v>109</v>
      </c>
      <c r="C34" s="27"/>
      <c r="D34" s="27"/>
      <c r="E34" s="27"/>
      <c r="F34" s="72">
        <v>0</v>
      </c>
      <c r="G34" s="28"/>
    </row>
    <row r="35" spans="1:7" ht="24.95" customHeight="1" x14ac:dyDescent="0.2">
      <c r="A35" s="14" t="s">
        <v>119</v>
      </c>
      <c r="B35" s="13" t="s">
        <v>112</v>
      </c>
      <c r="C35" s="27"/>
      <c r="D35" s="27"/>
      <c r="E35" s="27"/>
      <c r="F35" s="72">
        <v>0</v>
      </c>
      <c r="G35" s="28"/>
    </row>
    <row r="36" spans="1:7" ht="24.95" customHeight="1" x14ac:dyDescent="0.2">
      <c r="A36" s="14" t="s">
        <v>120</v>
      </c>
      <c r="B36" s="13" t="s">
        <v>99</v>
      </c>
      <c r="C36" s="27"/>
      <c r="D36" s="27"/>
      <c r="E36" s="27"/>
      <c r="F36" s="72">
        <v>1</v>
      </c>
      <c r="G36" s="28" t="s">
        <v>293</v>
      </c>
    </row>
    <row r="37" spans="1:7" ht="24.95" customHeight="1" x14ac:dyDescent="0.2">
      <c r="A37" s="14" t="s">
        <v>121</v>
      </c>
      <c r="B37" s="13" t="s">
        <v>115</v>
      </c>
      <c r="C37" s="27"/>
      <c r="D37" s="27"/>
      <c r="E37" s="27"/>
      <c r="F37" s="72">
        <v>0</v>
      </c>
      <c r="G37" s="28"/>
    </row>
    <row r="38" spans="1:7" ht="24.95" customHeight="1" x14ac:dyDescent="0.2">
      <c r="A38" s="14" t="s">
        <v>122</v>
      </c>
      <c r="B38" s="13" t="s">
        <v>117</v>
      </c>
      <c r="C38" s="27"/>
      <c r="D38" s="27"/>
      <c r="E38" s="27"/>
      <c r="F38" s="72">
        <v>0</v>
      </c>
      <c r="G38" s="28"/>
    </row>
    <row r="39" spans="1:7" ht="24.95" customHeight="1" x14ac:dyDescent="0.2">
      <c r="A39" s="14" t="s">
        <v>123</v>
      </c>
      <c r="B39" s="13" t="s">
        <v>124</v>
      </c>
      <c r="C39" s="27"/>
      <c r="D39" s="27"/>
      <c r="E39" s="27"/>
      <c r="F39" s="72">
        <v>0</v>
      </c>
      <c r="G39" s="28"/>
    </row>
    <row r="40" spans="1:7" ht="24.95" customHeight="1" x14ac:dyDescent="0.2">
      <c r="A40" s="14" t="s">
        <v>102</v>
      </c>
      <c r="B40" s="13" t="s">
        <v>101</v>
      </c>
      <c r="C40" s="27"/>
      <c r="D40" s="27"/>
      <c r="E40" s="27"/>
      <c r="F40" s="72">
        <v>0</v>
      </c>
      <c r="G40" s="28"/>
    </row>
    <row r="41" spans="1:7" ht="24.95" customHeight="1" x14ac:dyDescent="0.2">
      <c r="A41" s="99" t="s">
        <v>106</v>
      </c>
      <c r="B41" s="99"/>
      <c r="C41" s="26">
        <f>SUM(C33:C40)</f>
        <v>0</v>
      </c>
      <c r="D41" s="26">
        <f>SUM(D33:D40)</f>
        <v>0</v>
      </c>
      <c r="E41" s="26">
        <f>SUM(E33:E40)</f>
        <v>0</v>
      </c>
      <c r="F41" s="26">
        <f>SUM(F33:F40)</f>
        <v>1</v>
      </c>
      <c r="G41" s="28"/>
    </row>
    <row r="42" spans="1:7" ht="27.95" customHeight="1" x14ac:dyDescent="0.2">
      <c r="A42" s="97" t="s">
        <v>20</v>
      </c>
      <c r="B42" s="98"/>
      <c r="C42" s="26">
        <f>C16+C28+C41</f>
        <v>1716</v>
      </c>
      <c r="D42" s="26">
        <f>D16+D28+D41</f>
        <v>2005</v>
      </c>
      <c r="E42" s="26">
        <f>E16+E28+E41</f>
        <v>1516</v>
      </c>
      <c r="F42" s="26">
        <f>F16+F28+F41</f>
        <v>2608</v>
      </c>
      <c r="G42" s="28">
        <f>100/E42*F42</f>
        <v>172.0316622691293</v>
      </c>
    </row>
    <row r="43" spans="1:7" ht="26.25" customHeight="1" x14ac:dyDescent="0.2">
      <c r="B43" s="18"/>
      <c r="C43" s="19"/>
      <c r="D43" s="19"/>
      <c r="E43" s="19"/>
      <c r="F43" s="19"/>
      <c r="G43" s="19"/>
    </row>
    <row r="44" spans="1:7" x14ac:dyDescent="0.2">
      <c r="C44" s="19"/>
      <c r="D44" s="19"/>
      <c r="E44" s="19"/>
      <c r="F44" s="19"/>
      <c r="G44" s="19"/>
    </row>
    <row r="45" spans="1:7" x14ac:dyDescent="0.2">
      <c r="C45" s="19"/>
      <c r="D45" s="19"/>
      <c r="E45" s="19"/>
      <c r="F45" s="19"/>
      <c r="G45" s="19"/>
    </row>
    <row r="46" spans="1:7" x14ac:dyDescent="0.2">
      <c r="C46" s="19"/>
      <c r="D46" s="19"/>
      <c r="E46" s="19"/>
      <c r="F46" s="19"/>
      <c r="G46" s="19"/>
    </row>
    <row r="47" spans="1:7" x14ac:dyDescent="0.2">
      <c r="C47" s="19"/>
      <c r="D47" s="19"/>
      <c r="E47" s="19"/>
      <c r="F47" s="19"/>
      <c r="G47" s="19"/>
    </row>
    <row r="48" spans="1:7" x14ac:dyDescent="0.2">
      <c r="C48" s="19"/>
      <c r="D48" s="19"/>
      <c r="E48" s="19"/>
      <c r="F48" s="19"/>
      <c r="G48" s="19"/>
    </row>
    <row r="49" spans="3:7" x14ac:dyDescent="0.2">
      <c r="C49" s="19"/>
      <c r="D49" s="19"/>
      <c r="E49" s="19"/>
      <c r="F49" s="19"/>
      <c r="G49" s="19"/>
    </row>
    <row r="50" spans="3:7" x14ac:dyDescent="0.2">
      <c r="C50" s="19"/>
      <c r="D50" s="19"/>
      <c r="E50" s="19"/>
      <c r="F50" s="19"/>
      <c r="G50" s="19"/>
    </row>
    <row r="51" spans="3:7" x14ac:dyDescent="0.2">
      <c r="C51" s="19"/>
      <c r="D51" s="19"/>
      <c r="E51" s="19"/>
      <c r="F51" s="19"/>
      <c r="G51" s="19"/>
    </row>
    <row r="52" spans="3:7" x14ac:dyDescent="0.2">
      <c r="C52" s="19"/>
      <c r="D52" s="19"/>
      <c r="E52" s="19"/>
      <c r="F52" s="19"/>
      <c r="G52" s="19"/>
    </row>
    <row r="53" spans="3:7" x14ac:dyDescent="0.2">
      <c r="C53" s="19"/>
      <c r="D53" s="19"/>
      <c r="E53" s="19"/>
      <c r="F53" s="19"/>
      <c r="G53" s="19"/>
    </row>
    <row r="54" spans="3:7" x14ac:dyDescent="0.2">
      <c r="C54" s="19"/>
      <c r="D54" s="19"/>
      <c r="E54" s="19"/>
      <c r="F54" s="19"/>
      <c r="G54" s="19"/>
    </row>
    <row r="55" spans="3:7" x14ac:dyDescent="0.2">
      <c r="C55" s="19"/>
      <c r="D55" s="19"/>
      <c r="E55" s="19"/>
      <c r="F55" s="19"/>
      <c r="G55" s="19"/>
    </row>
    <row r="56" spans="3:7" x14ac:dyDescent="0.2">
      <c r="C56" s="19"/>
      <c r="D56" s="19"/>
      <c r="E56" s="19"/>
      <c r="F56" s="19"/>
      <c r="G56" s="19"/>
    </row>
    <row r="57" spans="3:7" x14ac:dyDescent="0.2">
      <c r="C57" s="19"/>
      <c r="D57" s="19"/>
      <c r="E57" s="19"/>
      <c r="F57" s="19"/>
      <c r="G57" s="19"/>
    </row>
    <row r="58" spans="3:7" x14ac:dyDescent="0.2">
      <c r="C58" s="19"/>
      <c r="D58" s="19"/>
      <c r="E58" s="19"/>
      <c r="F58" s="19"/>
      <c r="G58" s="19"/>
    </row>
    <row r="59" spans="3:7" x14ac:dyDescent="0.2">
      <c r="C59" s="19"/>
      <c r="D59" s="19"/>
      <c r="E59" s="19"/>
      <c r="F59" s="19"/>
      <c r="G59" s="19"/>
    </row>
    <row r="60" spans="3:7" x14ac:dyDescent="0.2">
      <c r="C60" s="19"/>
      <c r="D60" s="19"/>
      <c r="E60" s="19"/>
      <c r="F60" s="19"/>
      <c r="G60" s="19"/>
    </row>
  </sheetData>
  <sheetProtection selectLockedCells="1"/>
  <mergeCells count="18">
    <mergeCell ref="G30:G32"/>
    <mergeCell ref="G18:G20"/>
    <mergeCell ref="C18:F19"/>
    <mergeCell ref="C30:F31"/>
    <mergeCell ref="E1:G1"/>
    <mergeCell ref="B3:B5"/>
    <mergeCell ref="A3:A5"/>
    <mergeCell ref="A16:B16"/>
    <mergeCell ref="G3:G5"/>
    <mergeCell ref="A2:G2"/>
    <mergeCell ref="C3:F4"/>
    <mergeCell ref="A42:B42"/>
    <mergeCell ref="A28:B28"/>
    <mergeCell ref="A41:B41"/>
    <mergeCell ref="A18:A20"/>
    <mergeCell ref="B18:B20"/>
    <mergeCell ref="A30:A32"/>
    <mergeCell ref="B30:B32"/>
  </mergeCells>
  <phoneticPr fontId="0" type="noConversion"/>
  <printOptions horizontalCentered="1"/>
  <pageMargins left="0.78740157480314965" right="0.78740157480314965" top="0.51181102362204722" bottom="0.51181102362204722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zoomScaleSheetLayoutView="100" workbookViewId="0">
      <selection activeCell="H28" sqref="H28"/>
    </sheetView>
  </sheetViews>
  <sheetFormatPr defaultRowHeight="12.75" x14ac:dyDescent="0.2"/>
  <cols>
    <col min="1" max="1" width="7.42578125" style="7" customWidth="1"/>
    <col min="2" max="2" width="41.5703125" style="7" customWidth="1"/>
    <col min="3" max="6" width="8.85546875" style="7" customWidth="1"/>
    <col min="7" max="7" width="13.7109375" style="7" customWidth="1"/>
    <col min="8" max="16384" width="9.140625" style="7"/>
  </cols>
  <sheetData>
    <row r="1" spans="1:7" ht="21.75" customHeight="1" x14ac:dyDescent="0.2">
      <c r="E1" s="94" t="s">
        <v>125</v>
      </c>
      <c r="F1" s="94"/>
      <c r="G1" s="94"/>
    </row>
    <row r="2" spans="1:7" ht="20.45" customHeight="1" x14ac:dyDescent="0.2">
      <c r="A2" s="107" t="s">
        <v>127</v>
      </c>
      <c r="B2" s="107"/>
      <c r="C2" s="107"/>
      <c r="D2" s="107"/>
      <c r="E2" s="107"/>
      <c r="F2" s="107"/>
      <c r="G2" s="107"/>
    </row>
    <row r="3" spans="1:7" ht="15.75" customHeight="1" x14ac:dyDescent="0.2">
      <c r="A3" s="97" t="s">
        <v>17</v>
      </c>
      <c r="B3" s="97" t="s">
        <v>21</v>
      </c>
      <c r="C3" s="103" t="s">
        <v>126</v>
      </c>
      <c r="D3" s="104"/>
      <c r="E3" s="104"/>
      <c r="F3" s="105"/>
      <c r="G3" s="100" t="s">
        <v>295</v>
      </c>
    </row>
    <row r="4" spans="1:7" x14ac:dyDescent="0.2">
      <c r="A4" s="98"/>
      <c r="B4" s="98"/>
      <c r="C4" s="106"/>
      <c r="D4" s="107"/>
      <c r="E4" s="107"/>
      <c r="F4" s="108"/>
      <c r="G4" s="101"/>
    </row>
    <row r="5" spans="1:7" ht="16.5" customHeight="1" x14ac:dyDescent="0.2">
      <c r="A5" s="98"/>
      <c r="B5" s="98"/>
      <c r="C5" s="10">
        <v>2009</v>
      </c>
      <c r="D5" s="10">
        <v>2010</v>
      </c>
      <c r="E5" s="10">
        <v>2011</v>
      </c>
      <c r="F5" s="10">
        <v>2012</v>
      </c>
      <c r="G5" s="101"/>
    </row>
    <row r="6" spans="1:7" ht="21" customHeight="1" x14ac:dyDescent="0.2">
      <c r="A6" s="32" t="s">
        <v>128</v>
      </c>
      <c r="B6" s="12" t="s">
        <v>292</v>
      </c>
      <c r="C6" s="51">
        <v>70</v>
      </c>
      <c r="D6" s="79">
        <v>41</v>
      </c>
      <c r="E6" s="79">
        <v>15</v>
      </c>
      <c r="F6" s="72">
        <v>34</v>
      </c>
      <c r="G6" s="27">
        <f>100/E6*F6</f>
        <v>226.66666666666669</v>
      </c>
    </row>
    <row r="7" spans="1:7" ht="21" customHeight="1" x14ac:dyDescent="0.2">
      <c r="A7" s="32" t="s">
        <v>129</v>
      </c>
      <c r="B7" s="12" t="s">
        <v>130</v>
      </c>
      <c r="C7" s="51">
        <v>46</v>
      </c>
      <c r="D7" s="79">
        <v>40</v>
      </c>
      <c r="E7" s="79">
        <v>33</v>
      </c>
      <c r="F7" s="72">
        <v>35</v>
      </c>
      <c r="G7" s="27">
        <f t="shared" ref="G7:G18" si="0">100/E7*F7</f>
        <v>106.06060606060606</v>
      </c>
    </row>
    <row r="8" spans="1:7" ht="21" customHeight="1" x14ac:dyDescent="0.2">
      <c r="A8" s="32" t="s">
        <v>131</v>
      </c>
      <c r="B8" s="12" t="s">
        <v>132</v>
      </c>
      <c r="C8" s="51">
        <v>212</v>
      </c>
      <c r="D8" s="79">
        <v>187</v>
      </c>
      <c r="E8" s="79">
        <v>203</v>
      </c>
      <c r="F8" s="72">
        <v>161</v>
      </c>
      <c r="G8" s="27">
        <f t="shared" si="0"/>
        <v>79.310344827586206</v>
      </c>
    </row>
    <row r="9" spans="1:7" ht="21" customHeight="1" x14ac:dyDescent="0.2">
      <c r="A9" s="32" t="s">
        <v>133</v>
      </c>
      <c r="B9" s="12" t="s">
        <v>134</v>
      </c>
      <c r="C9" s="51">
        <v>69</v>
      </c>
      <c r="D9" s="79">
        <v>77</v>
      </c>
      <c r="E9" s="79">
        <v>108</v>
      </c>
      <c r="F9" s="72">
        <v>118</v>
      </c>
      <c r="G9" s="27">
        <f t="shared" si="0"/>
        <v>109.25925925925927</v>
      </c>
    </row>
    <row r="10" spans="1:7" ht="21" customHeight="1" x14ac:dyDescent="0.2">
      <c r="A10" s="32" t="s">
        <v>135</v>
      </c>
      <c r="B10" s="12" t="s">
        <v>136</v>
      </c>
      <c r="C10" s="51">
        <v>14</v>
      </c>
      <c r="D10" s="79">
        <v>13</v>
      </c>
      <c r="E10" s="79">
        <v>21</v>
      </c>
      <c r="F10" s="72">
        <v>18</v>
      </c>
      <c r="G10" s="27">
        <f t="shared" si="0"/>
        <v>85.714285714285708</v>
      </c>
    </row>
    <row r="11" spans="1:7" ht="21" customHeight="1" x14ac:dyDescent="0.2">
      <c r="A11" s="32" t="s">
        <v>137</v>
      </c>
      <c r="B11" s="12" t="s">
        <v>138</v>
      </c>
      <c r="C11" s="51">
        <v>21</v>
      </c>
      <c r="D11" s="79">
        <v>25</v>
      </c>
      <c r="E11" s="79">
        <v>44</v>
      </c>
      <c r="F11" s="72">
        <v>21</v>
      </c>
      <c r="G11" s="27">
        <f t="shared" si="0"/>
        <v>47.727272727272734</v>
      </c>
    </row>
    <row r="12" spans="1:7" ht="21" customHeight="1" x14ac:dyDescent="0.2">
      <c r="A12" s="32" t="s">
        <v>139</v>
      </c>
      <c r="B12" s="12" t="s">
        <v>140</v>
      </c>
      <c r="C12" s="51">
        <v>193</v>
      </c>
      <c r="D12" s="79">
        <v>161</v>
      </c>
      <c r="E12" s="79">
        <v>141</v>
      </c>
      <c r="F12" s="72">
        <v>158</v>
      </c>
      <c r="G12" s="27">
        <f t="shared" si="0"/>
        <v>112.05673758865248</v>
      </c>
    </row>
    <row r="13" spans="1:7" ht="21" customHeight="1" x14ac:dyDescent="0.2">
      <c r="A13" s="32" t="s">
        <v>141</v>
      </c>
      <c r="B13" s="12" t="s">
        <v>142</v>
      </c>
      <c r="C13" s="51">
        <v>151</v>
      </c>
      <c r="D13" s="79">
        <v>151</v>
      </c>
      <c r="E13" s="79">
        <v>165</v>
      </c>
      <c r="F13" s="72">
        <v>170</v>
      </c>
      <c r="G13" s="27">
        <f t="shared" si="0"/>
        <v>103.03030303030303</v>
      </c>
    </row>
    <row r="14" spans="1:7" ht="21" customHeight="1" x14ac:dyDescent="0.2">
      <c r="A14" s="32" t="s">
        <v>143</v>
      </c>
      <c r="B14" s="12" t="s">
        <v>144</v>
      </c>
      <c r="C14" s="51">
        <v>9</v>
      </c>
      <c r="D14" s="79">
        <v>13</v>
      </c>
      <c r="E14" s="79">
        <v>8</v>
      </c>
      <c r="F14" s="72">
        <v>14</v>
      </c>
      <c r="G14" s="27">
        <f t="shared" si="0"/>
        <v>175</v>
      </c>
    </row>
    <row r="15" spans="1:7" ht="21" customHeight="1" x14ac:dyDescent="0.2">
      <c r="A15" s="32" t="s">
        <v>145</v>
      </c>
      <c r="B15" s="12" t="s">
        <v>146</v>
      </c>
      <c r="C15" s="51">
        <v>109</v>
      </c>
      <c r="D15" s="79">
        <v>135</v>
      </c>
      <c r="E15" s="79">
        <v>59</v>
      </c>
      <c r="F15" s="72">
        <v>66</v>
      </c>
      <c r="G15" s="27">
        <f t="shared" si="0"/>
        <v>111.86440677966101</v>
      </c>
    </row>
    <row r="16" spans="1:7" ht="21" customHeight="1" x14ac:dyDescent="0.2">
      <c r="A16" s="32" t="s">
        <v>147</v>
      </c>
      <c r="B16" s="12" t="s">
        <v>148</v>
      </c>
      <c r="C16" s="51">
        <v>0</v>
      </c>
      <c r="D16" s="79">
        <v>0</v>
      </c>
      <c r="E16" s="79">
        <v>0</v>
      </c>
      <c r="F16" s="72">
        <v>0</v>
      </c>
      <c r="G16" s="27"/>
    </row>
    <row r="17" spans="1:8" ht="21" customHeight="1" x14ac:dyDescent="0.2">
      <c r="A17" s="32" t="s">
        <v>149</v>
      </c>
      <c r="B17" s="12" t="s">
        <v>150</v>
      </c>
      <c r="C17" s="51">
        <v>0</v>
      </c>
      <c r="D17" s="79">
        <v>0</v>
      </c>
      <c r="E17" s="79">
        <v>0</v>
      </c>
      <c r="F17" s="72">
        <v>0</v>
      </c>
      <c r="G17" s="27"/>
    </row>
    <row r="18" spans="1:8" ht="22.5" customHeight="1" x14ac:dyDescent="0.2">
      <c r="A18" s="97" t="s">
        <v>22</v>
      </c>
      <c r="B18" s="98"/>
      <c r="C18" s="26">
        <f>SUM(C6:C17)</f>
        <v>894</v>
      </c>
      <c r="D18" s="26">
        <f>SUM(D6:D17)</f>
        <v>843</v>
      </c>
      <c r="E18" s="26">
        <f>SUM(E6:E17)</f>
        <v>797</v>
      </c>
      <c r="F18" s="26">
        <f>SUM(F6:F17)</f>
        <v>795</v>
      </c>
      <c r="G18" s="26">
        <f t="shared" si="0"/>
        <v>99.749058971141793</v>
      </c>
      <c r="H18" s="30"/>
    </row>
    <row r="21" spans="1:8" x14ac:dyDescent="0.2">
      <c r="B21" s="31"/>
    </row>
  </sheetData>
  <sheetProtection selectLockedCells="1"/>
  <mergeCells count="7">
    <mergeCell ref="A18:B18"/>
    <mergeCell ref="E1:G1"/>
    <mergeCell ref="A3:A5"/>
    <mergeCell ref="B3:B5"/>
    <mergeCell ref="G3:G5"/>
    <mergeCell ref="C3:F4"/>
    <mergeCell ref="A2:G2"/>
  </mergeCells>
  <phoneticPr fontId="0" type="noConversion"/>
  <conditionalFormatting sqref="D6:D15 E6:F17">
    <cfRule type="cellIs" dxfId="6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zoomScaleSheetLayoutView="100" workbookViewId="0">
      <selection activeCell="H28" sqref="H28"/>
    </sheetView>
  </sheetViews>
  <sheetFormatPr defaultRowHeight="30" customHeight="1" x14ac:dyDescent="0.2"/>
  <cols>
    <col min="1" max="1" width="7.28515625" style="35" customWidth="1"/>
    <col min="2" max="2" width="7.85546875" style="35" customWidth="1"/>
    <col min="3" max="3" width="58.5703125" style="70" customWidth="1"/>
    <col min="4" max="4" width="9" style="35" customWidth="1"/>
    <col min="5" max="7" width="8.42578125" style="35" customWidth="1"/>
    <col min="8" max="8" width="11.28515625" style="35" customWidth="1"/>
    <col min="9" max="16384" width="9.140625" style="35"/>
  </cols>
  <sheetData>
    <row r="1" spans="1:8" ht="22.9" customHeight="1" x14ac:dyDescent="0.2">
      <c r="C1" s="36"/>
      <c r="D1" s="36"/>
      <c r="E1" s="34"/>
      <c r="F1" s="109" t="s">
        <v>217</v>
      </c>
      <c r="G1" s="109"/>
      <c r="H1" s="109"/>
    </row>
    <row r="2" spans="1:8" ht="24.6" customHeight="1" x14ac:dyDescent="0.2">
      <c r="A2" s="115" t="s">
        <v>296</v>
      </c>
      <c r="B2" s="115"/>
      <c r="C2" s="115"/>
      <c r="D2" s="115"/>
      <c r="E2" s="115"/>
      <c r="F2" s="115"/>
      <c r="G2" s="115"/>
      <c r="H2" s="115"/>
    </row>
    <row r="3" spans="1:8" ht="34.5" customHeight="1" x14ac:dyDescent="0.2">
      <c r="A3" s="116" t="s">
        <v>283</v>
      </c>
      <c r="B3" s="117"/>
      <c r="C3" s="112" t="s">
        <v>231</v>
      </c>
      <c r="D3" s="110" t="s">
        <v>126</v>
      </c>
      <c r="E3" s="110"/>
      <c r="F3" s="110"/>
      <c r="G3" s="110"/>
      <c r="H3" s="100" t="s">
        <v>295</v>
      </c>
    </row>
    <row r="4" spans="1:8" ht="30.75" customHeight="1" x14ac:dyDescent="0.2">
      <c r="A4" s="118"/>
      <c r="B4" s="119"/>
      <c r="C4" s="113"/>
      <c r="D4" s="110"/>
      <c r="E4" s="110"/>
      <c r="F4" s="110"/>
      <c r="G4" s="110"/>
      <c r="H4" s="101"/>
    </row>
    <row r="5" spans="1:8" ht="24.6" customHeight="1" x14ac:dyDescent="0.2">
      <c r="A5" s="71" t="s">
        <v>232</v>
      </c>
      <c r="B5" s="71" t="s">
        <v>233</v>
      </c>
      <c r="C5" s="114"/>
      <c r="D5" s="6">
        <v>2009</v>
      </c>
      <c r="E5" s="6">
        <v>2010</v>
      </c>
      <c r="F5" s="6">
        <v>2011</v>
      </c>
      <c r="G5" s="6">
        <v>2012</v>
      </c>
      <c r="H5" s="101"/>
    </row>
    <row r="6" spans="1:8" ht="30" customHeight="1" x14ac:dyDescent="0.2">
      <c r="A6" s="37" t="s">
        <v>275</v>
      </c>
      <c r="B6" s="37"/>
      <c r="C6" s="69" t="s">
        <v>234</v>
      </c>
      <c r="D6" s="39"/>
      <c r="E6" s="39">
        <v>0</v>
      </c>
      <c r="F6" s="79"/>
      <c r="G6" s="72">
        <v>0</v>
      </c>
      <c r="H6" s="39"/>
    </row>
    <row r="7" spans="1:8" ht="30" customHeight="1" x14ac:dyDescent="0.2">
      <c r="A7" s="37" t="s">
        <v>276</v>
      </c>
      <c r="B7" s="37"/>
      <c r="C7" s="69" t="s">
        <v>235</v>
      </c>
      <c r="D7" s="39"/>
      <c r="E7" s="39">
        <v>0</v>
      </c>
      <c r="F7" s="79"/>
      <c r="G7" s="72">
        <v>0</v>
      </c>
      <c r="H7" s="39"/>
    </row>
    <row r="8" spans="1:8" ht="30" customHeight="1" x14ac:dyDescent="0.2">
      <c r="A8" s="37" t="s">
        <v>277</v>
      </c>
      <c r="B8" s="37"/>
      <c r="C8" s="69" t="s">
        <v>236</v>
      </c>
      <c r="D8" s="39">
        <v>90</v>
      </c>
      <c r="E8" s="39">
        <v>72</v>
      </c>
      <c r="F8" s="79">
        <v>57</v>
      </c>
      <c r="G8" s="72">
        <v>87</v>
      </c>
      <c r="H8" s="39">
        <f>100/F8*G8</f>
        <v>152.63157894736841</v>
      </c>
    </row>
    <row r="9" spans="1:8" ht="30" customHeight="1" x14ac:dyDescent="0.2">
      <c r="A9" s="37" t="s">
        <v>278</v>
      </c>
      <c r="B9" s="37"/>
      <c r="C9" s="69" t="s">
        <v>237</v>
      </c>
      <c r="D9" s="39">
        <v>13</v>
      </c>
      <c r="E9" s="39">
        <v>20</v>
      </c>
      <c r="F9" s="79">
        <v>5</v>
      </c>
      <c r="G9" s="72">
        <v>5</v>
      </c>
      <c r="H9" s="39">
        <f>100/F9*G9</f>
        <v>100</v>
      </c>
    </row>
    <row r="10" spans="1:8" ht="30" customHeight="1" x14ac:dyDescent="0.2">
      <c r="A10" s="37" t="s">
        <v>279</v>
      </c>
      <c r="B10" s="37"/>
      <c r="C10" s="69" t="s">
        <v>238</v>
      </c>
      <c r="D10" s="39">
        <v>52</v>
      </c>
      <c r="E10" s="39">
        <v>36</v>
      </c>
      <c r="F10" s="79">
        <v>12</v>
      </c>
      <c r="G10" s="72">
        <v>138</v>
      </c>
      <c r="H10" s="39">
        <f>100/F10*G10</f>
        <v>1150</v>
      </c>
    </row>
    <row r="11" spans="1:8" ht="30" customHeight="1" x14ac:dyDescent="0.2">
      <c r="A11" s="37" t="s">
        <v>280</v>
      </c>
      <c r="B11" s="37"/>
      <c r="C11" s="69" t="s">
        <v>239</v>
      </c>
      <c r="D11" s="39">
        <v>639</v>
      </c>
      <c r="E11" s="39">
        <v>630</v>
      </c>
      <c r="F11" s="79">
        <v>658</v>
      </c>
      <c r="G11" s="72">
        <v>329</v>
      </c>
      <c r="H11" s="39">
        <f>100/F11*G11</f>
        <v>50</v>
      </c>
    </row>
    <row r="12" spans="1:8" ht="30" customHeight="1" x14ac:dyDescent="0.2">
      <c r="A12" s="37" t="s">
        <v>281</v>
      </c>
      <c r="B12" s="37"/>
      <c r="C12" s="69" t="s">
        <v>240</v>
      </c>
      <c r="D12" s="39">
        <v>52</v>
      </c>
      <c r="E12" s="39">
        <v>72</v>
      </c>
      <c r="F12" s="79">
        <v>57</v>
      </c>
      <c r="G12" s="72">
        <v>209</v>
      </c>
      <c r="H12" s="39">
        <f>100/F12*G12</f>
        <v>366.66666666666663</v>
      </c>
    </row>
    <row r="13" spans="1:8" ht="30" customHeight="1" x14ac:dyDescent="0.2">
      <c r="A13" s="37">
        <v>10</v>
      </c>
      <c r="B13" s="37"/>
      <c r="C13" s="69" t="s">
        <v>241</v>
      </c>
      <c r="D13" s="39">
        <v>0</v>
      </c>
      <c r="E13" s="39">
        <v>0</v>
      </c>
      <c r="F13" s="79"/>
      <c r="G13" s="72">
        <v>0</v>
      </c>
      <c r="H13" s="39"/>
    </row>
    <row r="14" spans="1:8" ht="30" customHeight="1" x14ac:dyDescent="0.2">
      <c r="A14" s="37">
        <v>11</v>
      </c>
      <c r="B14" s="37"/>
      <c r="C14" s="69" t="s">
        <v>242</v>
      </c>
      <c r="D14" s="39">
        <v>0</v>
      </c>
      <c r="E14" s="39">
        <v>0</v>
      </c>
      <c r="F14" s="79"/>
      <c r="G14" s="72">
        <v>0</v>
      </c>
      <c r="H14" s="39"/>
    </row>
    <row r="15" spans="1:8" ht="30" customHeight="1" x14ac:dyDescent="0.2">
      <c r="A15" s="37">
        <v>12</v>
      </c>
      <c r="B15" s="37"/>
      <c r="C15" s="69" t="s">
        <v>243</v>
      </c>
      <c r="D15" s="39">
        <v>0</v>
      </c>
      <c r="E15" s="39">
        <v>0</v>
      </c>
      <c r="F15" s="79"/>
      <c r="G15" s="72">
        <v>0</v>
      </c>
      <c r="H15" s="39"/>
    </row>
    <row r="16" spans="1:8" ht="30" customHeight="1" x14ac:dyDescent="0.2">
      <c r="A16" s="37">
        <v>15</v>
      </c>
      <c r="B16" s="37"/>
      <c r="C16" s="69" t="s">
        <v>244</v>
      </c>
      <c r="D16" s="39">
        <v>0</v>
      </c>
      <c r="E16" s="39">
        <v>0</v>
      </c>
      <c r="F16" s="79"/>
      <c r="G16" s="72">
        <v>0</v>
      </c>
      <c r="H16" s="39"/>
    </row>
    <row r="17" spans="1:8" ht="30" customHeight="1" x14ac:dyDescent="0.2">
      <c r="A17" s="37">
        <v>16</v>
      </c>
      <c r="B17" s="37"/>
      <c r="C17" s="69" t="s">
        <v>245</v>
      </c>
      <c r="D17" s="39">
        <v>0</v>
      </c>
      <c r="E17" s="39">
        <v>0</v>
      </c>
      <c r="F17" s="79"/>
      <c r="G17" s="72">
        <v>0</v>
      </c>
      <c r="H17" s="39"/>
    </row>
    <row r="18" spans="1:8" ht="30" customHeight="1" x14ac:dyDescent="0.2">
      <c r="A18" s="37">
        <v>17</v>
      </c>
      <c r="B18" s="37"/>
      <c r="C18" s="69" t="s">
        <v>246</v>
      </c>
      <c r="D18" s="39">
        <v>0</v>
      </c>
      <c r="E18" s="39">
        <v>0</v>
      </c>
      <c r="F18" s="79"/>
      <c r="G18" s="72">
        <v>0</v>
      </c>
      <c r="H18" s="39"/>
    </row>
    <row r="19" spans="1:8" ht="30" customHeight="1" x14ac:dyDescent="0.2">
      <c r="A19" s="37"/>
      <c r="B19" s="37" t="s">
        <v>282</v>
      </c>
      <c r="C19" s="69" t="s">
        <v>247</v>
      </c>
      <c r="D19" s="39">
        <v>0</v>
      </c>
      <c r="E19" s="39">
        <v>0</v>
      </c>
      <c r="F19" s="79"/>
      <c r="G19" s="72">
        <v>0</v>
      </c>
      <c r="H19" s="39"/>
    </row>
    <row r="20" spans="1:8" ht="30" customHeight="1" x14ac:dyDescent="0.2">
      <c r="A20" s="37">
        <v>19</v>
      </c>
      <c r="B20" s="37"/>
      <c r="C20" s="69" t="s">
        <v>248</v>
      </c>
      <c r="D20" s="39">
        <v>0</v>
      </c>
      <c r="E20" s="39">
        <v>0</v>
      </c>
      <c r="F20" s="79"/>
      <c r="G20" s="72">
        <v>0</v>
      </c>
      <c r="H20" s="39"/>
    </row>
    <row r="21" spans="1:8" ht="30" customHeight="1" x14ac:dyDescent="0.2">
      <c r="A21" s="37">
        <v>20</v>
      </c>
      <c r="B21" s="37"/>
      <c r="C21" s="69" t="s">
        <v>249</v>
      </c>
      <c r="D21" s="39">
        <v>0</v>
      </c>
      <c r="E21" s="39">
        <v>0</v>
      </c>
      <c r="F21" s="79"/>
      <c r="G21" s="72">
        <v>0</v>
      </c>
      <c r="H21" s="39"/>
    </row>
    <row r="22" spans="1:8" ht="30" customHeight="1" x14ac:dyDescent="0.2">
      <c r="A22" s="37">
        <v>21</v>
      </c>
      <c r="B22" s="37"/>
      <c r="C22" s="69" t="s">
        <v>250</v>
      </c>
      <c r="D22" s="39">
        <v>0</v>
      </c>
      <c r="E22" s="39">
        <v>0</v>
      </c>
      <c r="F22" s="79"/>
      <c r="G22" s="72">
        <v>0</v>
      </c>
      <c r="H22" s="39"/>
    </row>
    <row r="23" spans="1:8" ht="30" customHeight="1" x14ac:dyDescent="0.2">
      <c r="A23" s="37">
        <v>22</v>
      </c>
      <c r="B23" s="37"/>
      <c r="C23" s="69" t="s">
        <v>251</v>
      </c>
      <c r="D23" s="39">
        <v>0</v>
      </c>
      <c r="E23" s="39">
        <v>0</v>
      </c>
      <c r="F23" s="79"/>
      <c r="G23" s="72">
        <v>0</v>
      </c>
      <c r="H23" s="39"/>
    </row>
    <row r="24" spans="1:8" ht="30" customHeight="1" x14ac:dyDescent="0.2">
      <c r="A24" s="37">
        <v>23</v>
      </c>
      <c r="B24" s="37"/>
      <c r="C24" s="69" t="s">
        <v>252</v>
      </c>
      <c r="D24" s="39">
        <v>3</v>
      </c>
      <c r="E24" s="39">
        <v>0</v>
      </c>
      <c r="F24" s="79"/>
      <c r="G24" s="72">
        <v>0</v>
      </c>
      <c r="H24" s="39"/>
    </row>
    <row r="25" spans="1:8" ht="30" customHeight="1" x14ac:dyDescent="0.2">
      <c r="A25" s="37">
        <v>24</v>
      </c>
      <c r="B25" s="37"/>
      <c r="C25" s="69" t="s">
        <v>253</v>
      </c>
      <c r="D25" s="39">
        <v>0</v>
      </c>
      <c r="E25" s="39">
        <v>0</v>
      </c>
      <c r="F25" s="79"/>
      <c r="G25" s="72">
        <v>0</v>
      </c>
      <c r="H25" s="39"/>
    </row>
    <row r="26" spans="1:8" ht="30" customHeight="1" x14ac:dyDescent="0.2">
      <c r="A26" s="37">
        <v>25</v>
      </c>
      <c r="B26" s="37"/>
      <c r="C26" s="69" t="s">
        <v>254</v>
      </c>
      <c r="D26" s="39">
        <v>0</v>
      </c>
      <c r="E26" s="39">
        <v>0</v>
      </c>
      <c r="F26" s="79"/>
      <c r="G26" s="72">
        <v>0</v>
      </c>
      <c r="H26" s="39"/>
    </row>
    <row r="27" spans="1:8" ht="30" customHeight="1" x14ac:dyDescent="0.2">
      <c r="A27" s="37">
        <v>26</v>
      </c>
      <c r="B27" s="37"/>
      <c r="C27" s="69" t="s">
        <v>255</v>
      </c>
      <c r="D27" s="39">
        <v>0</v>
      </c>
      <c r="E27" s="39">
        <v>0</v>
      </c>
      <c r="F27" s="79"/>
      <c r="G27" s="72">
        <v>0</v>
      </c>
      <c r="H27" s="39"/>
    </row>
    <row r="28" spans="1:8" ht="30" customHeight="1" x14ac:dyDescent="0.2">
      <c r="A28" s="37">
        <v>27</v>
      </c>
      <c r="B28" s="37"/>
      <c r="C28" s="69" t="s">
        <v>256</v>
      </c>
      <c r="D28" s="39">
        <v>0</v>
      </c>
      <c r="E28" s="39">
        <v>0</v>
      </c>
      <c r="F28" s="79"/>
      <c r="G28" s="72">
        <v>0</v>
      </c>
      <c r="H28" s="39"/>
    </row>
    <row r="29" spans="1:8" ht="30" customHeight="1" x14ac:dyDescent="0.2">
      <c r="A29" s="37">
        <v>28</v>
      </c>
      <c r="B29" s="37"/>
      <c r="C29" s="69" t="s">
        <v>257</v>
      </c>
      <c r="D29" s="39">
        <v>0</v>
      </c>
      <c r="E29" s="39">
        <v>0</v>
      </c>
      <c r="F29" s="79"/>
      <c r="G29" s="72">
        <v>0</v>
      </c>
      <c r="H29" s="39"/>
    </row>
    <row r="30" spans="1:8" ht="30" customHeight="1" x14ac:dyDescent="0.2">
      <c r="A30" s="37">
        <v>29</v>
      </c>
      <c r="B30" s="37"/>
      <c r="C30" s="69" t="s">
        <v>258</v>
      </c>
      <c r="D30" s="39">
        <v>0</v>
      </c>
      <c r="E30" s="39">
        <v>0</v>
      </c>
      <c r="F30" s="79"/>
      <c r="G30" s="72">
        <v>0</v>
      </c>
      <c r="H30" s="39"/>
    </row>
    <row r="31" spans="1:8" ht="30" customHeight="1" x14ac:dyDescent="0.2">
      <c r="A31" s="37">
        <v>30</v>
      </c>
      <c r="B31" s="37"/>
      <c r="C31" s="69" t="s">
        <v>259</v>
      </c>
      <c r="D31" s="39">
        <v>0</v>
      </c>
      <c r="E31" s="39">
        <v>0</v>
      </c>
      <c r="F31" s="79"/>
      <c r="G31" s="72">
        <v>0</v>
      </c>
      <c r="H31" s="39"/>
    </row>
    <row r="32" spans="1:8" ht="30" customHeight="1" x14ac:dyDescent="0.2">
      <c r="A32" s="37">
        <v>31</v>
      </c>
      <c r="B32" s="37"/>
      <c r="C32" s="69" t="s">
        <v>260</v>
      </c>
      <c r="D32" s="39">
        <v>0</v>
      </c>
      <c r="E32" s="39">
        <v>0</v>
      </c>
      <c r="F32" s="79"/>
      <c r="G32" s="72">
        <v>0</v>
      </c>
      <c r="H32" s="39"/>
    </row>
    <row r="33" spans="1:8" ht="30" customHeight="1" x14ac:dyDescent="0.2">
      <c r="A33" s="37">
        <v>32</v>
      </c>
      <c r="B33" s="37"/>
      <c r="C33" s="69" t="s">
        <v>261</v>
      </c>
      <c r="D33" s="39">
        <v>4</v>
      </c>
      <c r="E33" s="39">
        <v>0</v>
      </c>
      <c r="F33" s="79"/>
      <c r="G33" s="72">
        <v>0</v>
      </c>
      <c r="H33" s="39"/>
    </row>
    <row r="34" spans="1:8" ht="30" customHeight="1" x14ac:dyDescent="0.2">
      <c r="A34" s="37">
        <v>35</v>
      </c>
      <c r="B34" s="37"/>
      <c r="C34" s="69" t="s">
        <v>262</v>
      </c>
      <c r="D34" s="39">
        <v>0</v>
      </c>
      <c r="E34" s="39">
        <v>4</v>
      </c>
      <c r="F34" s="79">
        <v>1</v>
      </c>
      <c r="G34" s="72">
        <v>3</v>
      </c>
      <c r="H34" s="39">
        <f>100/F34*G34</f>
        <v>300</v>
      </c>
    </row>
    <row r="35" spans="1:8" ht="30" customHeight="1" x14ac:dyDescent="0.2">
      <c r="A35" s="37">
        <v>36</v>
      </c>
      <c r="B35" s="37"/>
      <c r="C35" s="69" t="s">
        <v>263</v>
      </c>
      <c r="D35" s="39">
        <v>0</v>
      </c>
      <c r="E35" s="39">
        <v>0</v>
      </c>
      <c r="F35" s="79"/>
      <c r="G35" s="72">
        <v>0</v>
      </c>
      <c r="H35" s="39"/>
    </row>
    <row r="36" spans="1:8" ht="30" customHeight="1" x14ac:dyDescent="0.2">
      <c r="A36" s="37">
        <v>41</v>
      </c>
      <c r="B36" s="37"/>
      <c r="C36" s="69" t="s">
        <v>264</v>
      </c>
      <c r="D36" s="39">
        <v>0</v>
      </c>
      <c r="E36" s="39">
        <v>0</v>
      </c>
      <c r="F36" s="79"/>
      <c r="G36" s="72">
        <v>0</v>
      </c>
      <c r="H36" s="39"/>
    </row>
    <row r="37" spans="1:8" ht="30" customHeight="1" x14ac:dyDescent="0.2">
      <c r="A37" s="37">
        <v>42</v>
      </c>
      <c r="B37" s="37"/>
      <c r="C37" s="69" t="s">
        <v>265</v>
      </c>
      <c r="D37" s="39">
        <v>35</v>
      </c>
      <c r="E37" s="39">
        <v>8</v>
      </c>
      <c r="F37" s="79">
        <v>1</v>
      </c>
      <c r="G37" s="72">
        <v>5</v>
      </c>
      <c r="H37" s="39">
        <f>100/F37*G37</f>
        <v>500</v>
      </c>
    </row>
    <row r="38" spans="1:8" ht="30" customHeight="1" x14ac:dyDescent="0.2">
      <c r="A38" s="37">
        <v>43</v>
      </c>
      <c r="B38" s="37"/>
      <c r="C38" s="69" t="s">
        <v>266</v>
      </c>
      <c r="D38" s="39">
        <v>0</v>
      </c>
      <c r="E38" s="39">
        <v>1</v>
      </c>
      <c r="F38" s="79">
        <v>6</v>
      </c>
      <c r="G38" s="72">
        <v>19</v>
      </c>
      <c r="H38" s="39">
        <f>100/F38*G38</f>
        <v>316.66666666666669</v>
      </c>
    </row>
    <row r="39" spans="1:8" ht="30" customHeight="1" x14ac:dyDescent="0.2">
      <c r="A39" s="37">
        <v>49</v>
      </c>
      <c r="B39" s="37"/>
      <c r="C39" s="69" t="s">
        <v>267</v>
      </c>
      <c r="D39" s="39">
        <v>6</v>
      </c>
      <c r="E39" s="39">
        <v>0</v>
      </c>
      <c r="F39" s="79"/>
      <c r="G39" s="72">
        <v>0</v>
      </c>
      <c r="H39" s="39"/>
    </row>
    <row r="40" spans="1:8" ht="30" customHeight="1" x14ac:dyDescent="0.2">
      <c r="A40" s="37">
        <v>50</v>
      </c>
      <c r="B40" s="37"/>
      <c r="C40" s="69" t="s">
        <v>268</v>
      </c>
      <c r="D40" s="39">
        <v>0</v>
      </c>
      <c r="E40" s="39">
        <v>0</v>
      </c>
      <c r="F40" s="79"/>
      <c r="G40" s="72">
        <v>0</v>
      </c>
      <c r="H40" s="39"/>
    </row>
    <row r="41" spans="1:8" ht="30" customHeight="1" x14ac:dyDescent="0.2">
      <c r="A41" s="37">
        <v>52</v>
      </c>
      <c r="B41" s="37"/>
      <c r="C41" s="69" t="s">
        <v>269</v>
      </c>
      <c r="D41" s="39">
        <v>0</v>
      </c>
      <c r="E41" s="39">
        <v>0</v>
      </c>
      <c r="F41" s="79"/>
      <c r="G41" s="72">
        <v>0</v>
      </c>
      <c r="H41" s="39"/>
    </row>
    <row r="42" spans="1:8" ht="30" customHeight="1" x14ac:dyDescent="0.2">
      <c r="A42" s="37">
        <v>53</v>
      </c>
      <c r="B42" s="37"/>
      <c r="C42" s="69" t="s">
        <v>270</v>
      </c>
      <c r="D42" s="39">
        <v>0</v>
      </c>
      <c r="E42" s="39">
        <v>0</v>
      </c>
      <c r="F42" s="79"/>
      <c r="G42" s="72">
        <v>0</v>
      </c>
      <c r="H42" s="39"/>
    </row>
    <row r="43" spans="1:8" ht="30" customHeight="1" x14ac:dyDescent="0.2">
      <c r="A43" s="37">
        <v>75</v>
      </c>
      <c r="B43" s="37"/>
      <c r="C43" s="69" t="s">
        <v>271</v>
      </c>
      <c r="D43" s="39">
        <v>0</v>
      </c>
      <c r="E43" s="39">
        <v>0</v>
      </c>
      <c r="F43" s="79"/>
      <c r="G43" s="72">
        <v>0</v>
      </c>
      <c r="H43" s="39"/>
    </row>
    <row r="44" spans="1:8" ht="30" customHeight="1" x14ac:dyDescent="0.2">
      <c r="A44" s="37">
        <v>86</v>
      </c>
      <c r="B44" s="37"/>
      <c r="C44" s="69" t="s">
        <v>272</v>
      </c>
      <c r="D44" s="39">
        <v>0</v>
      </c>
      <c r="E44" s="39">
        <v>0</v>
      </c>
      <c r="F44" s="79"/>
      <c r="G44" s="72">
        <v>0</v>
      </c>
      <c r="H44" s="39"/>
    </row>
    <row r="45" spans="1:8" ht="30" customHeight="1" x14ac:dyDescent="0.2">
      <c r="A45" s="37">
        <v>87</v>
      </c>
      <c r="B45" s="37"/>
      <c r="C45" s="69" t="s">
        <v>273</v>
      </c>
      <c r="D45" s="39">
        <v>0</v>
      </c>
      <c r="E45" s="39">
        <v>0</v>
      </c>
      <c r="F45" s="79"/>
      <c r="G45" s="72">
        <v>0</v>
      </c>
      <c r="H45" s="39"/>
    </row>
    <row r="46" spans="1:8" ht="30" customHeight="1" x14ac:dyDescent="0.2">
      <c r="A46" s="37">
        <v>88</v>
      </c>
      <c r="B46" s="37"/>
      <c r="C46" s="69" t="s">
        <v>274</v>
      </c>
      <c r="D46" s="39">
        <v>0</v>
      </c>
      <c r="E46" s="39">
        <v>0</v>
      </c>
      <c r="F46" s="79"/>
      <c r="G46" s="72">
        <v>0</v>
      </c>
      <c r="H46" s="39"/>
    </row>
    <row r="47" spans="1:8" ht="30" customHeight="1" x14ac:dyDescent="0.2">
      <c r="A47" s="110" t="s">
        <v>22</v>
      </c>
      <c r="B47" s="110"/>
      <c r="C47" s="111"/>
      <c r="D47" s="73">
        <f>SUM(D6:D46)</f>
        <v>894</v>
      </c>
      <c r="E47" s="73">
        <f>SUM(E6:E46)</f>
        <v>843</v>
      </c>
      <c r="F47" s="73">
        <f>SUM(F6:F46)</f>
        <v>797</v>
      </c>
      <c r="G47" s="73">
        <f>SUM(G6:G46)</f>
        <v>795</v>
      </c>
      <c r="H47" s="38">
        <f>100/F47*G47</f>
        <v>99.749058971141793</v>
      </c>
    </row>
  </sheetData>
  <sheetProtection selectLockedCells="1"/>
  <mergeCells count="7">
    <mergeCell ref="F1:H1"/>
    <mergeCell ref="H3:H5"/>
    <mergeCell ref="A47:C47"/>
    <mergeCell ref="C3:C5"/>
    <mergeCell ref="A2:H2"/>
    <mergeCell ref="D3:G4"/>
    <mergeCell ref="A3:B4"/>
  </mergeCells>
  <phoneticPr fontId="0" type="noConversion"/>
  <conditionalFormatting sqref="F6:G46">
    <cfRule type="cellIs" dxfId="5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zoomScaleSheetLayoutView="75" workbookViewId="0">
      <selection activeCell="H28" sqref="H28"/>
    </sheetView>
  </sheetViews>
  <sheetFormatPr defaultColWidth="8.85546875" defaultRowHeight="30" customHeight="1" x14ac:dyDescent="0.2"/>
  <cols>
    <col min="1" max="1" width="41.42578125" style="7" customWidth="1"/>
    <col min="2" max="5" width="8.85546875" style="7" customWidth="1"/>
    <col min="6" max="6" width="13.28515625" style="7" customWidth="1"/>
    <col min="7" max="10" width="12.140625" style="7" customWidth="1"/>
    <col min="11" max="11" width="13.5703125" style="7" customWidth="1"/>
    <col min="12" max="16384" width="8.85546875" style="7"/>
  </cols>
  <sheetData>
    <row r="1" spans="1:11" ht="30" customHeight="1" x14ac:dyDescent="0.2">
      <c r="H1" s="40"/>
      <c r="I1" s="94" t="s">
        <v>154</v>
      </c>
      <c r="J1" s="94"/>
      <c r="K1" s="94"/>
    </row>
    <row r="2" spans="1:11" ht="30" customHeight="1" x14ac:dyDescent="0.2">
      <c r="A2" s="95" t="s">
        <v>155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30" customHeight="1" x14ac:dyDescent="0.2">
      <c r="A3" s="97" t="s">
        <v>24</v>
      </c>
      <c r="B3" s="97" t="s">
        <v>23</v>
      </c>
      <c r="C3" s="98"/>
      <c r="D3" s="98"/>
      <c r="E3" s="98"/>
      <c r="F3" s="98"/>
      <c r="G3" s="120" t="s">
        <v>302</v>
      </c>
      <c r="H3" s="121"/>
      <c r="I3" s="121"/>
      <c r="J3" s="121"/>
      <c r="K3" s="122"/>
    </row>
    <row r="4" spans="1:11" ht="30" customHeight="1" x14ac:dyDescent="0.2">
      <c r="A4" s="98"/>
      <c r="B4" s="98"/>
      <c r="C4" s="98"/>
      <c r="D4" s="98"/>
      <c r="E4" s="98"/>
      <c r="F4" s="98"/>
      <c r="G4" s="123"/>
      <c r="H4" s="124"/>
      <c r="I4" s="124"/>
      <c r="J4" s="124"/>
      <c r="K4" s="125"/>
    </row>
    <row r="5" spans="1:11" ht="30" customHeight="1" x14ac:dyDescent="0.2">
      <c r="A5" s="98"/>
      <c r="B5" s="10">
        <v>2009</v>
      </c>
      <c r="C5" s="10">
        <v>2010</v>
      </c>
      <c r="D5" s="10">
        <v>2011</v>
      </c>
      <c r="E5" s="10">
        <v>2012</v>
      </c>
      <c r="F5" s="20" t="s">
        <v>297</v>
      </c>
      <c r="G5" s="10">
        <v>2009</v>
      </c>
      <c r="H5" s="10">
        <v>2010</v>
      </c>
      <c r="I5" s="10">
        <v>2011</v>
      </c>
      <c r="J5" s="10">
        <v>2012</v>
      </c>
      <c r="K5" s="20" t="s">
        <v>297</v>
      </c>
    </row>
    <row r="6" spans="1:11" ht="30" customHeight="1" x14ac:dyDescent="0.2">
      <c r="A6" s="99" t="s">
        <v>156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30" customHeight="1" x14ac:dyDescent="0.2">
      <c r="A7" s="12" t="s">
        <v>18</v>
      </c>
      <c r="B7" s="27">
        <v>28</v>
      </c>
      <c r="C7" s="79">
        <v>33</v>
      </c>
      <c r="D7" s="79">
        <v>17</v>
      </c>
      <c r="E7" s="72">
        <v>8</v>
      </c>
      <c r="F7" s="41">
        <f>100/D7*E7</f>
        <v>47.058823529411768</v>
      </c>
      <c r="G7" s="27">
        <v>5900</v>
      </c>
      <c r="H7" s="79">
        <v>22743</v>
      </c>
      <c r="I7" s="79">
        <v>38520</v>
      </c>
      <c r="J7" s="72">
        <v>7060</v>
      </c>
      <c r="K7" s="41">
        <f>100/I7*J7</f>
        <v>18.32814122533749</v>
      </c>
    </row>
    <row r="8" spans="1:11" ht="30" customHeight="1" x14ac:dyDescent="0.2">
      <c r="A8" s="12" t="s">
        <v>19</v>
      </c>
      <c r="B8" s="27">
        <v>0</v>
      </c>
      <c r="C8" s="79">
        <v>0</v>
      </c>
      <c r="D8" s="79">
        <v>1</v>
      </c>
      <c r="E8" s="72">
        <v>3</v>
      </c>
      <c r="F8" s="41" t="s">
        <v>293</v>
      </c>
      <c r="G8" s="27">
        <v>0</v>
      </c>
      <c r="H8" s="79">
        <v>0</v>
      </c>
      <c r="I8" s="79">
        <v>1000</v>
      </c>
      <c r="J8" s="72">
        <v>23964</v>
      </c>
      <c r="K8" s="41">
        <f>100/I8*J8</f>
        <v>2396.4</v>
      </c>
    </row>
    <row r="9" spans="1:11" ht="30" customHeight="1" x14ac:dyDescent="0.2">
      <c r="A9" s="12" t="s">
        <v>112</v>
      </c>
      <c r="B9" s="27">
        <v>0</v>
      </c>
      <c r="C9" s="79">
        <v>0</v>
      </c>
      <c r="D9" s="79">
        <v>0</v>
      </c>
      <c r="E9" s="72">
        <v>0</v>
      </c>
      <c r="F9" s="41"/>
      <c r="G9" s="27">
        <v>0</v>
      </c>
      <c r="H9" s="79">
        <v>0</v>
      </c>
      <c r="I9" s="79">
        <v>0</v>
      </c>
      <c r="J9" s="72">
        <v>0</v>
      </c>
      <c r="K9" s="41"/>
    </row>
    <row r="10" spans="1:11" ht="30" customHeight="1" x14ac:dyDescent="0.2">
      <c r="A10" s="12" t="s">
        <v>99</v>
      </c>
      <c r="B10" s="27">
        <v>0</v>
      </c>
      <c r="C10" s="79">
        <v>0</v>
      </c>
      <c r="D10" s="79">
        <v>1</v>
      </c>
      <c r="E10" s="72">
        <v>1</v>
      </c>
      <c r="F10" s="41" t="s">
        <v>293</v>
      </c>
      <c r="G10" s="27">
        <v>0</v>
      </c>
      <c r="H10" s="79">
        <v>0</v>
      </c>
      <c r="I10" s="79">
        <v>18000</v>
      </c>
      <c r="J10" s="72">
        <v>300</v>
      </c>
      <c r="K10" s="41">
        <f>100/I10*J10</f>
        <v>1.6666666666666667</v>
      </c>
    </row>
    <row r="11" spans="1:11" ht="30" customHeight="1" x14ac:dyDescent="0.2">
      <c r="A11" s="12" t="s">
        <v>115</v>
      </c>
      <c r="B11" s="27">
        <v>0</v>
      </c>
      <c r="C11" s="79">
        <v>1</v>
      </c>
      <c r="D11" s="79">
        <v>2</v>
      </c>
      <c r="E11" s="72">
        <v>0</v>
      </c>
      <c r="F11" s="41">
        <f>100/D11*E11</f>
        <v>0</v>
      </c>
      <c r="G11" s="27">
        <v>0</v>
      </c>
      <c r="H11" s="79">
        <v>7000</v>
      </c>
      <c r="I11" s="79">
        <v>36490</v>
      </c>
      <c r="J11" s="72">
        <v>0</v>
      </c>
      <c r="K11" s="41">
        <f>100/I11*J11</f>
        <v>0</v>
      </c>
    </row>
    <row r="12" spans="1:11" ht="30" customHeight="1" x14ac:dyDescent="0.2">
      <c r="A12" s="12" t="s">
        <v>213</v>
      </c>
      <c r="B12" s="27">
        <v>0</v>
      </c>
      <c r="C12" s="79">
        <v>0</v>
      </c>
      <c r="D12" s="79">
        <v>0</v>
      </c>
      <c r="E12" s="72">
        <v>0</v>
      </c>
      <c r="F12" s="41"/>
      <c r="G12" s="27">
        <v>0</v>
      </c>
      <c r="H12" s="79">
        <v>0</v>
      </c>
      <c r="I12" s="79">
        <v>0</v>
      </c>
      <c r="J12" s="72">
        <v>0</v>
      </c>
      <c r="K12" s="41"/>
    </row>
    <row r="13" spans="1:11" ht="30" customHeight="1" x14ac:dyDescent="0.2">
      <c r="A13" s="12" t="s">
        <v>101</v>
      </c>
      <c r="B13" s="27">
        <v>3</v>
      </c>
      <c r="C13" s="79">
        <v>1</v>
      </c>
      <c r="D13" s="79">
        <v>4</v>
      </c>
      <c r="E13" s="72">
        <v>7</v>
      </c>
      <c r="F13" s="41">
        <f>100/D13*E13</f>
        <v>175</v>
      </c>
      <c r="G13" s="27">
        <v>2960</v>
      </c>
      <c r="H13" s="79">
        <v>16500</v>
      </c>
      <c r="I13" s="79">
        <v>9500</v>
      </c>
      <c r="J13" s="72">
        <v>14400</v>
      </c>
      <c r="K13" s="41">
        <f>100/I13*J13</f>
        <v>151.57894736842104</v>
      </c>
    </row>
    <row r="14" spans="1:11" ht="30" customHeight="1" x14ac:dyDescent="0.2">
      <c r="A14" s="11" t="s">
        <v>153</v>
      </c>
      <c r="B14" s="26">
        <f>SUM(B7:B13)</f>
        <v>31</v>
      </c>
      <c r="C14" s="26">
        <f>SUM(C7:C13)</f>
        <v>35</v>
      </c>
      <c r="D14" s="26">
        <f>SUM(D7:D13)</f>
        <v>25</v>
      </c>
      <c r="E14" s="26">
        <f>SUM(E7:E13)</f>
        <v>19</v>
      </c>
      <c r="F14" s="42">
        <f>100/D14*E14</f>
        <v>76</v>
      </c>
      <c r="G14" s="26">
        <f>SUM(G7:G13)</f>
        <v>8860</v>
      </c>
      <c r="H14" s="26">
        <f>SUM(H7:H13)</f>
        <v>46243</v>
      </c>
      <c r="I14" s="26">
        <f>SUM(I7:I13)</f>
        <v>103510</v>
      </c>
      <c r="J14" s="26">
        <f>SUM(J7:J13)</f>
        <v>45724</v>
      </c>
      <c r="K14" s="42">
        <f>100/I14*J14</f>
        <v>44.173509805815861</v>
      </c>
    </row>
    <row r="15" spans="1:11" ht="30" customHeight="1" x14ac:dyDescent="0.2">
      <c r="A15" s="99" t="s">
        <v>157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30" customHeight="1" x14ac:dyDescent="0.2">
      <c r="A16" s="12" t="s">
        <v>18</v>
      </c>
      <c r="B16" s="27">
        <v>1</v>
      </c>
      <c r="C16" s="79">
        <v>0</v>
      </c>
      <c r="D16" s="79">
        <v>3</v>
      </c>
      <c r="E16" s="72">
        <v>5</v>
      </c>
      <c r="F16" s="41" t="s">
        <v>293</v>
      </c>
      <c r="G16" s="27">
        <v>300</v>
      </c>
      <c r="H16" s="79">
        <v>0</v>
      </c>
      <c r="I16" s="79">
        <v>372</v>
      </c>
      <c r="J16" s="72">
        <v>425</v>
      </c>
      <c r="K16" s="41">
        <f>100/I16*J16</f>
        <v>114.24731182795698</v>
      </c>
    </row>
    <row r="17" spans="1:11" ht="30" customHeight="1" x14ac:dyDescent="0.2">
      <c r="A17" s="12" t="s">
        <v>19</v>
      </c>
      <c r="B17" s="27">
        <v>0</v>
      </c>
      <c r="C17" s="79">
        <v>0</v>
      </c>
      <c r="D17" s="79">
        <v>0</v>
      </c>
      <c r="E17" s="72">
        <v>1</v>
      </c>
      <c r="F17" s="41" t="s">
        <v>293</v>
      </c>
      <c r="G17" s="27">
        <v>0</v>
      </c>
      <c r="H17" s="79">
        <v>0</v>
      </c>
      <c r="I17" s="79">
        <v>0</v>
      </c>
      <c r="J17" s="72">
        <v>10</v>
      </c>
      <c r="K17" s="41" t="s">
        <v>293</v>
      </c>
    </row>
    <row r="18" spans="1:11" ht="30" customHeight="1" x14ac:dyDescent="0.2">
      <c r="A18" s="12" t="s">
        <v>112</v>
      </c>
      <c r="B18" s="27">
        <v>0</v>
      </c>
      <c r="C18" s="79">
        <v>0</v>
      </c>
      <c r="D18" s="79">
        <v>5</v>
      </c>
      <c r="E18" s="72">
        <v>0</v>
      </c>
      <c r="F18" s="41"/>
      <c r="G18" s="27">
        <v>0</v>
      </c>
      <c r="H18" s="79">
        <v>0</v>
      </c>
      <c r="I18" s="79">
        <v>210</v>
      </c>
      <c r="J18" s="72">
        <v>0</v>
      </c>
      <c r="K18" s="41"/>
    </row>
    <row r="19" spans="1:11" ht="30" customHeight="1" x14ac:dyDescent="0.2">
      <c r="A19" s="12" t="s">
        <v>99</v>
      </c>
      <c r="B19" s="27">
        <v>0</v>
      </c>
      <c r="C19" s="79">
        <v>0</v>
      </c>
      <c r="D19" s="79">
        <v>6</v>
      </c>
      <c r="E19" s="72">
        <v>1</v>
      </c>
      <c r="F19" s="41" t="s">
        <v>293</v>
      </c>
      <c r="G19" s="27">
        <v>0</v>
      </c>
      <c r="H19" s="79">
        <v>0</v>
      </c>
      <c r="I19" s="79">
        <v>319</v>
      </c>
      <c r="J19" s="72">
        <v>20</v>
      </c>
      <c r="K19" s="41">
        <f>100/I19*J19</f>
        <v>6.269592476489029</v>
      </c>
    </row>
    <row r="20" spans="1:11" ht="30" customHeight="1" x14ac:dyDescent="0.2">
      <c r="A20" s="12" t="s">
        <v>115</v>
      </c>
      <c r="B20" s="27">
        <v>0</v>
      </c>
      <c r="C20" s="79">
        <v>0</v>
      </c>
      <c r="D20" s="79">
        <v>0</v>
      </c>
      <c r="E20" s="72">
        <v>0</v>
      </c>
      <c r="F20" s="41"/>
      <c r="G20" s="27">
        <v>0</v>
      </c>
      <c r="H20" s="79">
        <v>0</v>
      </c>
      <c r="I20" s="79">
        <v>0</v>
      </c>
      <c r="J20" s="72">
        <v>0</v>
      </c>
      <c r="K20" s="41"/>
    </row>
    <row r="21" spans="1:11" ht="30" customHeight="1" x14ac:dyDescent="0.2">
      <c r="A21" s="12" t="s">
        <v>214</v>
      </c>
      <c r="B21" s="27">
        <v>0</v>
      </c>
      <c r="C21" s="79">
        <v>2</v>
      </c>
      <c r="D21" s="79">
        <v>2</v>
      </c>
      <c r="E21" s="72">
        <v>1</v>
      </c>
      <c r="F21" s="41">
        <f>100/D21*E21</f>
        <v>50</v>
      </c>
      <c r="G21" s="27">
        <v>0</v>
      </c>
      <c r="H21" s="79">
        <v>200</v>
      </c>
      <c r="I21" s="79">
        <v>63</v>
      </c>
      <c r="J21" s="72">
        <v>30</v>
      </c>
      <c r="K21" s="41">
        <f>100/I21*J21</f>
        <v>47.619047619047613</v>
      </c>
    </row>
    <row r="22" spans="1:11" ht="30" customHeight="1" x14ac:dyDescent="0.2">
      <c r="A22" s="11" t="s">
        <v>151</v>
      </c>
      <c r="B22" s="26">
        <f>SUM(B16:B21)</f>
        <v>1</v>
      </c>
      <c r="C22" s="26">
        <f>SUM(C16:C21)</f>
        <v>2</v>
      </c>
      <c r="D22" s="50">
        <f>SUM(D16:D21)</f>
        <v>16</v>
      </c>
      <c r="E22" s="26">
        <f>SUM(E16:E21)</f>
        <v>8</v>
      </c>
      <c r="F22" s="42">
        <f>100/D22*E22</f>
        <v>50</v>
      </c>
      <c r="G22" s="26">
        <f>SUM(G16:G21)</f>
        <v>300</v>
      </c>
      <c r="H22" s="26">
        <f>SUM(H16:H21)</f>
        <v>200</v>
      </c>
      <c r="I22" s="50">
        <f>SUM(I16:I21)</f>
        <v>964</v>
      </c>
      <c r="J22" s="26">
        <f>SUM(J16:J21)</f>
        <v>485</v>
      </c>
      <c r="K22" s="42">
        <f>100/I22*J22</f>
        <v>50.311203319502077</v>
      </c>
    </row>
    <row r="23" spans="1:11" ht="30" customHeight="1" x14ac:dyDescent="0.2">
      <c r="A23" s="11" t="s">
        <v>152</v>
      </c>
      <c r="B23" s="27">
        <v>36</v>
      </c>
      <c r="C23" s="79">
        <v>40</v>
      </c>
      <c r="D23" s="79">
        <v>36</v>
      </c>
      <c r="E23" s="72">
        <v>45</v>
      </c>
      <c r="F23" s="42">
        <f>100/D23*E23</f>
        <v>125</v>
      </c>
      <c r="G23" s="27">
        <v>789</v>
      </c>
      <c r="H23" s="79">
        <v>861</v>
      </c>
      <c r="I23" s="79">
        <v>834</v>
      </c>
      <c r="J23" s="72">
        <v>1051</v>
      </c>
      <c r="K23" s="42">
        <f>100/I23*J23</f>
        <v>126.01918465227818</v>
      </c>
    </row>
    <row r="24" spans="1:11" ht="30" customHeight="1" x14ac:dyDescent="0.2">
      <c r="A24" s="99" t="s">
        <v>158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30" customHeight="1" x14ac:dyDescent="0.2">
      <c r="A25" s="12" t="s">
        <v>159</v>
      </c>
      <c r="B25" s="27">
        <v>31</v>
      </c>
      <c r="C25" s="79">
        <v>35</v>
      </c>
      <c r="D25" s="79">
        <v>25</v>
      </c>
      <c r="E25" s="72">
        <v>19</v>
      </c>
      <c r="F25" s="41">
        <f>100/D25*E25</f>
        <v>76</v>
      </c>
      <c r="G25" s="51">
        <v>8860</v>
      </c>
      <c r="H25" s="79">
        <v>46243</v>
      </c>
      <c r="I25" s="79">
        <v>103510</v>
      </c>
      <c r="J25" s="72">
        <v>45724</v>
      </c>
      <c r="K25" s="41">
        <f>100/I25*J25</f>
        <v>44.173509805815861</v>
      </c>
    </row>
    <row r="26" spans="1:11" ht="30" customHeight="1" x14ac:dyDescent="0.2">
      <c r="A26" s="12" t="s">
        <v>160</v>
      </c>
      <c r="B26" s="27">
        <v>0</v>
      </c>
      <c r="C26" s="79">
        <v>0</v>
      </c>
      <c r="D26" s="79">
        <v>0</v>
      </c>
      <c r="E26" s="72">
        <v>0</v>
      </c>
      <c r="F26" s="41"/>
      <c r="G26" s="51">
        <v>0</v>
      </c>
      <c r="H26" s="79">
        <v>0</v>
      </c>
      <c r="I26" s="79">
        <v>0</v>
      </c>
      <c r="J26" s="72">
        <v>0</v>
      </c>
      <c r="K26" s="41"/>
    </row>
    <row r="27" spans="1:11" ht="30" customHeight="1" x14ac:dyDescent="0.2">
      <c r="A27" s="12" t="s">
        <v>161</v>
      </c>
      <c r="B27" s="27">
        <v>0</v>
      </c>
      <c r="C27" s="79">
        <v>0</v>
      </c>
      <c r="D27" s="79">
        <v>0</v>
      </c>
      <c r="E27" s="72">
        <v>0</v>
      </c>
      <c r="F27" s="41"/>
      <c r="G27" s="51">
        <v>0</v>
      </c>
      <c r="H27" s="79">
        <v>0</v>
      </c>
      <c r="I27" s="79">
        <v>0</v>
      </c>
      <c r="J27" s="72">
        <v>0</v>
      </c>
      <c r="K27" s="41"/>
    </row>
    <row r="28" spans="1:11" ht="30" customHeight="1" x14ac:dyDescent="0.2">
      <c r="A28" s="12" t="s">
        <v>215</v>
      </c>
      <c r="B28" s="27">
        <v>0</v>
      </c>
      <c r="C28" s="79">
        <v>0</v>
      </c>
      <c r="D28" s="79">
        <v>0</v>
      </c>
      <c r="E28" s="72">
        <v>0</v>
      </c>
      <c r="F28" s="41"/>
      <c r="G28" s="51">
        <v>0</v>
      </c>
      <c r="H28" s="79">
        <v>0</v>
      </c>
      <c r="I28" s="79">
        <v>0</v>
      </c>
      <c r="J28" s="72">
        <v>0</v>
      </c>
      <c r="K28" s="41"/>
    </row>
    <row r="29" spans="1:11" ht="30" customHeight="1" x14ac:dyDescent="0.2">
      <c r="A29" s="11" t="s">
        <v>162</v>
      </c>
      <c r="B29" s="26">
        <f>SUM(B25:B28)</f>
        <v>31</v>
      </c>
      <c r="C29" s="26">
        <f>SUM(C25:C28)</f>
        <v>35</v>
      </c>
      <c r="D29" s="26">
        <f>SUM(D25:D28)</f>
        <v>25</v>
      </c>
      <c r="E29" s="26">
        <f>SUM(E25:E28)</f>
        <v>19</v>
      </c>
      <c r="F29" s="42">
        <f>100/D29*E29</f>
        <v>76</v>
      </c>
      <c r="G29" s="26">
        <f>SUM(G25:G28)</f>
        <v>8860</v>
      </c>
      <c r="H29" s="26">
        <f>SUM(H25:H28)</f>
        <v>46243</v>
      </c>
      <c r="I29" s="26">
        <f>SUM(I25:I28)</f>
        <v>103510</v>
      </c>
      <c r="J29" s="26">
        <f>SUM(J25:J28)</f>
        <v>45724</v>
      </c>
      <c r="K29" s="42">
        <f>100/I29*J29</f>
        <v>44.173509805815861</v>
      </c>
    </row>
    <row r="30" spans="1:11" ht="30" customHeight="1" x14ac:dyDescent="0.2">
      <c r="A30" s="12" t="s">
        <v>159</v>
      </c>
      <c r="B30" s="51">
        <v>1</v>
      </c>
      <c r="C30" s="79">
        <v>42</v>
      </c>
      <c r="D30" s="79">
        <v>52</v>
      </c>
      <c r="E30" s="72">
        <v>53</v>
      </c>
      <c r="F30" s="41">
        <f>100/D30*E30</f>
        <v>101.92307692307692</v>
      </c>
      <c r="G30" s="51">
        <v>300</v>
      </c>
      <c r="H30" s="79">
        <v>1061</v>
      </c>
      <c r="I30" s="79">
        <v>1798</v>
      </c>
      <c r="J30" s="72">
        <v>1536</v>
      </c>
      <c r="K30" s="41">
        <f>100/I30*J30</f>
        <v>85.428253615127915</v>
      </c>
    </row>
    <row r="31" spans="1:11" ht="30" customHeight="1" x14ac:dyDescent="0.2">
      <c r="A31" s="12" t="s">
        <v>161</v>
      </c>
      <c r="B31" s="51">
        <v>0</v>
      </c>
      <c r="C31" s="79">
        <v>0</v>
      </c>
      <c r="D31" s="79">
        <v>0</v>
      </c>
      <c r="E31" s="72">
        <v>0</v>
      </c>
      <c r="F31" s="41"/>
      <c r="G31" s="51">
        <v>0</v>
      </c>
      <c r="H31" s="79">
        <v>0</v>
      </c>
      <c r="I31" s="79">
        <v>0</v>
      </c>
      <c r="J31" s="72">
        <v>0</v>
      </c>
      <c r="K31" s="41"/>
    </row>
    <row r="32" spans="1:11" ht="30" customHeight="1" x14ac:dyDescent="0.2">
      <c r="A32" s="12" t="s">
        <v>215</v>
      </c>
      <c r="B32" s="51">
        <v>0</v>
      </c>
      <c r="C32" s="79">
        <v>0</v>
      </c>
      <c r="D32" s="79">
        <v>0</v>
      </c>
      <c r="E32" s="72">
        <v>0</v>
      </c>
      <c r="F32" s="41"/>
      <c r="G32" s="51">
        <v>0</v>
      </c>
      <c r="H32" s="79">
        <v>0</v>
      </c>
      <c r="I32" s="79">
        <v>0</v>
      </c>
      <c r="J32" s="72">
        <v>0</v>
      </c>
      <c r="K32" s="41"/>
    </row>
    <row r="33" spans="1:11" ht="30" customHeight="1" x14ac:dyDescent="0.2">
      <c r="A33" s="11" t="s">
        <v>151</v>
      </c>
      <c r="B33" s="26">
        <f>SUM(B30:B32)</f>
        <v>1</v>
      </c>
      <c r="C33" s="26">
        <f>SUM(C30:C32)</f>
        <v>42</v>
      </c>
      <c r="D33" s="26">
        <f>SUM(D30:D32)</f>
        <v>52</v>
      </c>
      <c r="E33" s="26">
        <f>SUM(E30:E32)</f>
        <v>53</v>
      </c>
      <c r="F33" s="42">
        <f>100/D33*E33</f>
        <v>101.92307692307692</v>
      </c>
      <c r="G33" s="26">
        <f>SUM(G30:G32)</f>
        <v>300</v>
      </c>
      <c r="H33" s="26">
        <f>SUM(H30:H32)</f>
        <v>1061</v>
      </c>
      <c r="I33" s="26">
        <f>SUM(I30:I32)</f>
        <v>1798</v>
      </c>
      <c r="J33" s="26">
        <f>SUM(J30:J32)</f>
        <v>1536</v>
      </c>
      <c r="K33" s="42">
        <f>100/I33*J33</f>
        <v>85.428253615127915</v>
      </c>
    </row>
  </sheetData>
  <sheetProtection selectLockedCells="1"/>
  <mergeCells count="8">
    <mergeCell ref="I1:K1"/>
    <mergeCell ref="A24:K24"/>
    <mergeCell ref="G3:K4"/>
    <mergeCell ref="B3:F4"/>
    <mergeCell ref="A3:A5"/>
    <mergeCell ref="A6:K6"/>
    <mergeCell ref="A15:K15"/>
    <mergeCell ref="A2:K2"/>
  </mergeCells>
  <phoneticPr fontId="0" type="noConversion"/>
  <printOptions horizontalCentered="1"/>
  <pageMargins left="0.78740157480314965" right="0.78740157480314965" top="0.51181102362204722" bottom="0.51181102362204722" header="0.51181102362204722" footer="0.51181102362204722"/>
  <pageSetup paperSize="9" scale="57" orientation="portrait" r:id="rId1"/>
  <headerFooter alignWithMargins="0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75" workbookViewId="0">
      <selection activeCell="H28" sqref="H28"/>
    </sheetView>
  </sheetViews>
  <sheetFormatPr defaultRowHeight="30" customHeight="1" x14ac:dyDescent="0.2"/>
  <cols>
    <col min="1" max="1" width="4.5703125" style="7" customWidth="1"/>
    <col min="2" max="2" width="71.85546875" style="7" customWidth="1"/>
    <col min="3" max="6" width="12.7109375" style="7" customWidth="1"/>
    <col min="7" max="7" width="11.5703125" style="7" customWidth="1"/>
    <col min="8" max="16384" width="9.140625" style="7"/>
  </cols>
  <sheetData>
    <row r="1" spans="1:11" ht="25.5" customHeight="1" x14ac:dyDescent="0.2">
      <c r="F1" s="94" t="s">
        <v>172</v>
      </c>
      <c r="G1" s="94"/>
    </row>
    <row r="2" spans="1:11" ht="22.9" customHeight="1" x14ac:dyDescent="0.2">
      <c r="A2" s="95" t="s">
        <v>25</v>
      </c>
      <c r="B2" s="95"/>
      <c r="C2" s="95"/>
      <c r="D2" s="95"/>
      <c r="E2" s="95"/>
      <c r="F2" s="95"/>
      <c r="G2" s="95"/>
    </row>
    <row r="3" spans="1:11" ht="30" customHeight="1" x14ac:dyDescent="0.2">
      <c r="A3" s="97" t="s">
        <v>17</v>
      </c>
      <c r="B3" s="97" t="s">
        <v>26</v>
      </c>
      <c r="C3" s="100" t="s">
        <v>163</v>
      </c>
      <c r="D3" s="101"/>
      <c r="E3" s="101"/>
      <c r="F3" s="101"/>
      <c r="G3" s="100" t="s">
        <v>298</v>
      </c>
    </row>
    <row r="4" spans="1:11" ht="30" customHeight="1" x14ac:dyDescent="0.2">
      <c r="A4" s="98"/>
      <c r="B4" s="98"/>
      <c r="C4" s="101"/>
      <c r="D4" s="101"/>
      <c r="E4" s="101"/>
      <c r="F4" s="101"/>
      <c r="G4" s="101"/>
    </row>
    <row r="5" spans="1:11" ht="23.45" customHeight="1" x14ac:dyDescent="0.2">
      <c r="A5" s="97"/>
      <c r="B5" s="98"/>
      <c r="C5" s="77">
        <v>2009</v>
      </c>
      <c r="D5" s="77">
        <v>2010</v>
      </c>
      <c r="E5" s="77">
        <v>2011</v>
      </c>
      <c r="F5" s="10">
        <v>2012</v>
      </c>
      <c r="G5" s="101"/>
    </row>
    <row r="6" spans="1:11" ht="30" customHeight="1" x14ac:dyDescent="0.2">
      <c r="A6" s="14">
        <v>21</v>
      </c>
      <c r="B6" s="12" t="s">
        <v>164</v>
      </c>
      <c r="C6" s="51">
        <v>0</v>
      </c>
      <c r="D6" s="79">
        <v>0</v>
      </c>
      <c r="E6" s="79">
        <v>0</v>
      </c>
      <c r="F6" s="72">
        <v>0</v>
      </c>
      <c r="G6" s="27"/>
      <c r="K6" s="43"/>
    </row>
    <row r="7" spans="1:11" ht="30" customHeight="1" x14ac:dyDescent="0.2">
      <c r="A7" s="14">
        <v>22</v>
      </c>
      <c r="B7" s="12" t="s">
        <v>165</v>
      </c>
      <c r="C7" s="51">
        <v>1</v>
      </c>
      <c r="D7" s="79">
        <v>1</v>
      </c>
      <c r="E7" s="79">
        <v>0</v>
      </c>
      <c r="F7" s="72">
        <v>0</v>
      </c>
      <c r="G7" s="27"/>
    </row>
    <row r="8" spans="1:11" ht="30" customHeight="1" x14ac:dyDescent="0.2">
      <c r="A8" s="14">
        <v>23</v>
      </c>
      <c r="B8" s="12" t="s">
        <v>166</v>
      </c>
      <c r="C8" s="51">
        <v>0</v>
      </c>
      <c r="D8" s="79">
        <v>0</v>
      </c>
      <c r="E8" s="79">
        <v>0</v>
      </c>
      <c r="F8" s="72">
        <v>0</v>
      </c>
      <c r="G8" s="27"/>
    </row>
    <row r="9" spans="1:11" ht="30" customHeight="1" x14ac:dyDescent="0.2">
      <c r="A9" s="14">
        <v>24</v>
      </c>
      <c r="B9" s="12" t="s">
        <v>167</v>
      </c>
      <c r="C9" s="51">
        <v>3</v>
      </c>
      <c r="D9" s="79">
        <v>0</v>
      </c>
      <c r="E9" s="79">
        <v>2</v>
      </c>
      <c r="F9" s="72">
        <v>1</v>
      </c>
      <c r="G9" s="27">
        <f t="shared" ref="G9:G23" si="0">100/E9*F9</f>
        <v>50</v>
      </c>
    </row>
    <row r="10" spans="1:11" ht="30" customHeight="1" x14ac:dyDescent="0.2">
      <c r="A10" s="14">
        <v>25</v>
      </c>
      <c r="B10" s="12" t="s">
        <v>168</v>
      </c>
      <c r="C10" s="51">
        <v>10</v>
      </c>
      <c r="D10" s="79">
        <v>5</v>
      </c>
      <c r="E10" s="79">
        <v>1</v>
      </c>
      <c r="F10" s="72">
        <v>3</v>
      </c>
      <c r="G10" s="27">
        <f t="shared" si="0"/>
        <v>300</v>
      </c>
    </row>
    <row r="11" spans="1:11" ht="30" customHeight="1" x14ac:dyDescent="0.2">
      <c r="A11" s="14">
        <v>31</v>
      </c>
      <c r="B11" s="12" t="s">
        <v>27</v>
      </c>
      <c r="C11" s="51">
        <v>0</v>
      </c>
      <c r="D11" s="79">
        <v>1</v>
      </c>
      <c r="E11" s="79">
        <v>1</v>
      </c>
      <c r="F11" s="72">
        <v>1</v>
      </c>
      <c r="G11" s="27">
        <f t="shared" si="0"/>
        <v>100</v>
      </c>
    </row>
    <row r="12" spans="1:11" ht="30" customHeight="1" x14ac:dyDescent="0.2">
      <c r="A12" s="14">
        <v>32</v>
      </c>
      <c r="B12" s="12" t="s">
        <v>28</v>
      </c>
      <c r="C12" s="51">
        <v>6</v>
      </c>
      <c r="D12" s="79">
        <v>3</v>
      </c>
      <c r="E12" s="79">
        <v>2</v>
      </c>
      <c r="F12" s="72">
        <v>1</v>
      </c>
      <c r="G12" s="27">
        <f t="shared" si="0"/>
        <v>50</v>
      </c>
    </row>
    <row r="13" spans="1:11" ht="30" customHeight="1" x14ac:dyDescent="0.2">
      <c r="A13" s="14">
        <v>34</v>
      </c>
      <c r="B13" s="12" t="s">
        <v>169</v>
      </c>
      <c r="C13" s="51">
        <v>0</v>
      </c>
      <c r="D13" s="79">
        <v>0</v>
      </c>
      <c r="E13" s="79">
        <v>1</v>
      </c>
      <c r="F13" s="72">
        <v>0</v>
      </c>
      <c r="G13" s="27">
        <f t="shared" si="0"/>
        <v>0</v>
      </c>
    </row>
    <row r="14" spans="1:11" ht="30" customHeight="1" x14ac:dyDescent="0.2">
      <c r="A14" s="14">
        <v>42</v>
      </c>
      <c r="B14" s="12" t="s">
        <v>29</v>
      </c>
      <c r="C14" s="51">
        <v>0</v>
      </c>
      <c r="D14" s="79">
        <v>0</v>
      </c>
      <c r="E14" s="79">
        <v>0</v>
      </c>
      <c r="F14" s="72">
        <v>0</v>
      </c>
      <c r="G14" s="27"/>
    </row>
    <row r="15" spans="1:11" ht="30" customHeight="1" x14ac:dyDescent="0.2">
      <c r="A15" s="14">
        <v>43</v>
      </c>
      <c r="B15" s="12" t="s">
        <v>216</v>
      </c>
      <c r="C15" s="51">
        <v>0</v>
      </c>
      <c r="D15" s="79">
        <v>0</v>
      </c>
      <c r="E15" s="79">
        <v>0</v>
      </c>
      <c r="F15" s="72">
        <v>0</v>
      </c>
      <c r="G15" s="27"/>
    </row>
    <row r="16" spans="1:11" ht="30" customHeight="1" x14ac:dyDescent="0.2">
      <c r="A16" s="14">
        <v>44</v>
      </c>
      <c r="B16" s="12" t="s">
        <v>30</v>
      </c>
      <c r="C16" s="51">
        <v>0</v>
      </c>
      <c r="D16" s="79">
        <v>0</v>
      </c>
      <c r="E16" s="79">
        <v>0</v>
      </c>
      <c r="F16" s="72">
        <v>0</v>
      </c>
      <c r="G16" s="27"/>
    </row>
    <row r="17" spans="1:7" ht="30" customHeight="1" x14ac:dyDescent="0.2">
      <c r="A17" s="14">
        <v>48</v>
      </c>
      <c r="B17" s="12" t="s">
        <v>170</v>
      </c>
      <c r="C17" s="51">
        <v>2</v>
      </c>
      <c r="D17" s="79">
        <v>0</v>
      </c>
      <c r="E17" s="79">
        <v>1</v>
      </c>
      <c r="F17" s="72">
        <v>0</v>
      </c>
      <c r="G17" s="27">
        <f t="shared" si="0"/>
        <v>0</v>
      </c>
    </row>
    <row r="18" spans="1:7" ht="30" customHeight="1" x14ac:dyDescent="0.2">
      <c r="A18" s="14">
        <v>49</v>
      </c>
      <c r="B18" s="12" t="s">
        <v>31</v>
      </c>
      <c r="C18" s="51">
        <v>2</v>
      </c>
      <c r="D18" s="79">
        <v>4</v>
      </c>
      <c r="E18" s="79">
        <v>3</v>
      </c>
      <c r="F18" s="72">
        <v>0</v>
      </c>
      <c r="G18" s="27">
        <f t="shared" si="0"/>
        <v>0</v>
      </c>
    </row>
    <row r="19" spans="1:7" ht="30" customHeight="1" x14ac:dyDescent="0.2">
      <c r="A19" s="14">
        <v>50</v>
      </c>
      <c r="B19" s="12" t="s">
        <v>171</v>
      </c>
      <c r="C19" s="51">
        <v>0</v>
      </c>
      <c r="D19" s="79">
        <v>1</v>
      </c>
      <c r="E19" s="79">
        <v>2</v>
      </c>
      <c r="F19" s="72">
        <v>1</v>
      </c>
      <c r="G19" s="27">
        <f t="shared" si="0"/>
        <v>50</v>
      </c>
    </row>
    <row r="20" spans="1:7" ht="30" customHeight="1" x14ac:dyDescent="0.2">
      <c r="A20" s="127" t="s">
        <v>218</v>
      </c>
      <c r="B20" s="127"/>
      <c r="C20" s="26">
        <f>SUM(C6:C19)</f>
        <v>24</v>
      </c>
      <c r="D20" s="26">
        <f>SUM(D6:D19)</f>
        <v>15</v>
      </c>
      <c r="E20" s="26">
        <f>SUM(E6:E19)</f>
        <v>13</v>
      </c>
      <c r="F20" s="26">
        <f>SUM(F6:F19)</f>
        <v>7</v>
      </c>
      <c r="G20" s="27">
        <f t="shared" si="0"/>
        <v>53.846153846153847</v>
      </c>
    </row>
    <row r="21" spans="1:7" ht="30" customHeight="1" x14ac:dyDescent="0.2">
      <c r="A21" s="126" t="s">
        <v>299</v>
      </c>
      <c r="B21" s="126"/>
      <c r="C21" s="26">
        <f>'Tabuľka 5'!G23</f>
        <v>789</v>
      </c>
      <c r="D21" s="26">
        <f>'Tabuľka 5'!H23</f>
        <v>861</v>
      </c>
      <c r="E21" s="26">
        <f>'Tabuľka 5'!I23</f>
        <v>834</v>
      </c>
      <c r="F21" s="26">
        <f>'Tabuľka 5'!J23</f>
        <v>1051</v>
      </c>
      <c r="G21" s="27">
        <f t="shared" si="0"/>
        <v>126.01918465227818</v>
      </c>
    </row>
    <row r="22" spans="1:7" ht="30" customHeight="1" x14ac:dyDescent="0.2">
      <c r="A22" s="126" t="s">
        <v>300</v>
      </c>
      <c r="B22" s="126"/>
      <c r="C22" s="26">
        <f>'Tabuľka 5'!G14</f>
        <v>8860</v>
      </c>
      <c r="D22" s="26">
        <f>'Tabuľka 5'!H14</f>
        <v>46243</v>
      </c>
      <c r="E22" s="26">
        <f>'Tabuľka 5'!I14</f>
        <v>103510</v>
      </c>
      <c r="F22" s="26">
        <f>'Tabuľka 5'!J14</f>
        <v>45724</v>
      </c>
      <c r="G22" s="27">
        <f t="shared" si="0"/>
        <v>44.173509805815861</v>
      </c>
    </row>
    <row r="23" spans="1:7" ht="30" customHeight="1" x14ac:dyDescent="0.2">
      <c r="A23" s="126" t="s">
        <v>301</v>
      </c>
      <c r="B23" s="126"/>
      <c r="C23" s="26">
        <f>'Tabuľka 5'!G22</f>
        <v>300</v>
      </c>
      <c r="D23" s="26">
        <f>'Tabuľka 5'!H22</f>
        <v>200</v>
      </c>
      <c r="E23" s="26">
        <f>'Tabuľka 5'!I22</f>
        <v>964</v>
      </c>
      <c r="F23" s="26">
        <f>'Tabuľka 5'!J22</f>
        <v>485</v>
      </c>
      <c r="G23" s="27">
        <f t="shared" si="0"/>
        <v>50.311203319502077</v>
      </c>
    </row>
  </sheetData>
  <sheetProtection selectLockedCells="1"/>
  <mergeCells count="10">
    <mergeCell ref="A22:B22"/>
    <mergeCell ref="A23:B23"/>
    <mergeCell ref="G3:G5"/>
    <mergeCell ref="A20:B20"/>
    <mergeCell ref="F1:G1"/>
    <mergeCell ref="A21:B21"/>
    <mergeCell ref="A3:A5"/>
    <mergeCell ref="B3:B5"/>
    <mergeCell ref="C3:F4"/>
    <mergeCell ref="A2:G2"/>
  </mergeCells>
  <phoneticPr fontId="0" type="noConversion"/>
  <printOptions horizontalCentered="1"/>
  <pageMargins left="0.78740157480314965" right="0.78740157480314965" top="0.51181102362204722" bottom="0.51181102362204722" header="0.51181102362204722" footer="0.51181102362204722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zoomScaleSheetLayoutView="75" workbookViewId="0">
      <selection activeCell="H28" sqref="H28"/>
    </sheetView>
  </sheetViews>
  <sheetFormatPr defaultColWidth="6.7109375" defaultRowHeight="30" customHeight="1" x14ac:dyDescent="0.2"/>
  <cols>
    <col min="1" max="1" width="5.7109375" style="46" customWidth="1"/>
    <col min="2" max="2" width="63.140625" style="46" customWidth="1"/>
    <col min="3" max="15" width="6.7109375" style="46" customWidth="1"/>
    <col min="16" max="16384" width="6.7109375" style="46"/>
  </cols>
  <sheetData>
    <row r="1" spans="1:15" ht="30" customHeight="1" x14ac:dyDescent="0.2">
      <c r="K1" s="45"/>
      <c r="L1" s="45"/>
      <c r="M1" s="33"/>
      <c r="N1" s="33"/>
      <c r="O1" s="33" t="s">
        <v>174</v>
      </c>
    </row>
    <row r="2" spans="1:15" ht="30" customHeight="1" x14ac:dyDescent="0.2">
      <c r="A2" s="107" t="s">
        <v>179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41.25" customHeight="1" x14ac:dyDescent="0.2">
      <c r="A3" s="47" t="s">
        <v>17</v>
      </c>
      <c r="B3" s="58" t="s">
        <v>290</v>
      </c>
      <c r="C3" s="47">
        <v>2000</v>
      </c>
      <c r="D3" s="47">
        <v>2001</v>
      </c>
      <c r="E3" s="10">
        <v>2002</v>
      </c>
      <c r="F3" s="10">
        <v>2003</v>
      </c>
      <c r="G3" s="10">
        <v>2004</v>
      </c>
      <c r="H3" s="10">
        <v>2005</v>
      </c>
      <c r="I3" s="10">
        <v>2006</v>
      </c>
      <c r="J3" s="10">
        <v>2007</v>
      </c>
      <c r="K3" s="10">
        <v>2008</v>
      </c>
      <c r="L3" s="10">
        <v>2009</v>
      </c>
      <c r="M3" s="10">
        <v>2010</v>
      </c>
      <c r="N3" s="10">
        <v>2011</v>
      </c>
      <c r="O3" s="10">
        <v>2012</v>
      </c>
    </row>
    <row r="4" spans="1:15" ht="30" customHeight="1" x14ac:dyDescent="0.2">
      <c r="A4" s="14" t="s">
        <v>32</v>
      </c>
      <c r="B4" s="12" t="s">
        <v>33</v>
      </c>
      <c r="C4" s="51"/>
      <c r="D4" s="51"/>
      <c r="E4" s="51">
        <v>3</v>
      </c>
      <c r="F4" s="51"/>
      <c r="G4" s="51"/>
      <c r="H4" s="51">
        <v>1</v>
      </c>
      <c r="I4" s="51">
        <v>1</v>
      </c>
      <c r="J4" s="51">
        <v>1</v>
      </c>
      <c r="K4" s="51">
        <v>0</v>
      </c>
      <c r="L4" s="79">
        <v>1</v>
      </c>
      <c r="M4" s="79">
        <v>0</v>
      </c>
      <c r="N4" s="79">
        <v>1</v>
      </c>
      <c r="O4" s="72">
        <v>0</v>
      </c>
    </row>
    <row r="5" spans="1:15" ht="30" customHeight="1" x14ac:dyDescent="0.2">
      <c r="A5" s="14" t="s">
        <v>34</v>
      </c>
      <c r="B5" s="12" t="s">
        <v>35</v>
      </c>
      <c r="C5" s="51"/>
      <c r="D5" s="51"/>
      <c r="E5" s="51"/>
      <c r="F5" s="51"/>
      <c r="G5" s="51">
        <v>1</v>
      </c>
      <c r="H5" s="51"/>
      <c r="I5" s="51"/>
      <c r="J5" s="51"/>
      <c r="K5" s="51">
        <v>0</v>
      </c>
      <c r="L5" s="79">
        <v>1</v>
      </c>
      <c r="M5" s="79">
        <v>1</v>
      </c>
      <c r="N5" s="79">
        <v>0</v>
      </c>
      <c r="O5" s="72">
        <v>0</v>
      </c>
    </row>
    <row r="6" spans="1:15" ht="30" customHeight="1" x14ac:dyDescent="0.2">
      <c r="A6" s="14" t="s">
        <v>36</v>
      </c>
      <c r="B6" s="12" t="s">
        <v>37</v>
      </c>
      <c r="C6" s="51"/>
      <c r="D6" s="51"/>
      <c r="E6" s="51"/>
      <c r="F6" s="51"/>
      <c r="G6" s="51"/>
      <c r="H6" s="51"/>
      <c r="I6" s="51"/>
      <c r="J6" s="51"/>
      <c r="K6" s="51">
        <v>1</v>
      </c>
      <c r="L6" s="79">
        <v>1</v>
      </c>
      <c r="M6" s="79">
        <v>1</v>
      </c>
      <c r="N6" s="79">
        <v>0</v>
      </c>
      <c r="O6" s="72">
        <v>0</v>
      </c>
    </row>
    <row r="7" spans="1:15" ht="30" customHeight="1" x14ac:dyDescent="0.2">
      <c r="A7" s="14" t="s">
        <v>38</v>
      </c>
      <c r="B7" s="12" t="s">
        <v>39</v>
      </c>
      <c r="C7" s="51">
        <v>1</v>
      </c>
      <c r="D7" s="51"/>
      <c r="E7" s="51">
        <v>1</v>
      </c>
      <c r="F7" s="51"/>
      <c r="G7" s="51"/>
      <c r="H7" s="51"/>
      <c r="I7" s="51">
        <v>1</v>
      </c>
      <c r="J7" s="51"/>
      <c r="K7" s="51">
        <v>0</v>
      </c>
      <c r="L7" s="79">
        <v>0</v>
      </c>
      <c r="M7" s="79">
        <v>0</v>
      </c>
      <c r="N7" s="79">
        <v>0</v>
      </c>
      <c r="O7" s="72">
        <v>0</v>
      </c>
    </row>
    <row r="8" spans="1:15" ht="30" customHeight="1" x14ac:dyDescent="0.2">
      <c r="A8" s="14" t="s">
        <v>40</v>
      </c>
      <c r="B8" s="12" t="s">
        <v>173</v>
      </c>
      <c r="C8" s="51">
        <v>2</v>
      </c>
      <c r="D8" s="51">
        <v>4</v>
      </c>
      <c r="E8" s="51"/>
      <c r="F8" s="51"/>
      <c r="G8" s="51">
        <v>3</v>
      </c>
      <c r="H8" s="51"/>
      <c r="I8" s="51">
        <v>4</v>
      </c>
      <c r="J8" s="51">
        <v>3</v>
      </c>
      <c r="K8" s="51">
        <v>1</v>
      </c>
      <c r="L8" s="79">
        <v>0</v>
      </c>
      <c r="M8" s="79">
        <v>1</v>
      </c>
      <c r="N8" s="79">
        <v>0</v>
      </c>
      <c r="O8" s="72">
        <v>1</v>
      </c>
    </row>
    <row r="9" spans="1:15" ht="30" customHeight="1" x14ac:dyDescent="0.2">
      <c r="A9" s="14" t="s">
        <v>42</v>
      </c>
      <c r="B9" s="12" t="s">
        <v>43</v>
      </c>
      <c r="C9" s="51"/>
      <c r="D9" s="51"/>
      <c r="E9" s="51"/>
      <c r="F9" s="51"/>
      <c r="G9" s="51"/>
      <c r="H9" s="51"/>
      <c r="I9" s="51"/>
      <c r="J9" s="51"/>
      <c r="K9" s="51">
        <v>0</v>
      </c>
      <c r="L9" s="79">
        <v>0</v>
      </c>
      <c r="M9" s="79">
        <v>0</v>
      </c>
      <c r="N9" s="79">
        <v>0</v>
      </c>
      <c r="O9" s="72">
        <v>0</v>
      </c>
    </row>
    <row r="10" spans="1:15" ht="30" customHeight="1" x14ac:dyDescent="0.2">
      <c r="A10" s="14" t="s">
        <v>44</v>
      </c>
      <c r="B10" s="12" t="s">
        <v>45</v>
      </c>
      <c r="C10" s="51"/>
      <c r="D10" s="51"/>
      <c r="E10" s="51"/>
      <c r="F10" s="51"/>
      <c r="G10" s="51"/>
      <c r="H10" s="51"/>
      <c r="I10" s="51"/>
      <c r="J10" s="51"/>
      <c r="K10" s="51">
        <v>0</v>
      </c>
      <c r="L10" s="79">
        <v>20</v>
      </c>
      <c r="M10" s="79">
        <v>1</v>
      </c>
      <c r="N10" s="79">
        <v>0</v>
      </c>
      <c r="O10" s="72">
        <v>1</v>
      </c>
    </row>
    <row r="11" spans="1:15" ht="30" customHeight="1" x14ac:dyDescent="0.2">
      <c r="A11" s="14" t="s">
        <v>46</v>
      </c>
      <c r="B11" s="12" t="s">
        <v>47</v>
      </c>
      <c r="C11" s="51"/>
      <c r="D11" s="51"/>
      <c r="E11" s="51"/>
      <c r="F11" s="51"/>
      <c r="G11" s="51"/>
      <c r="H11" s="51"/>
      <c r="I11" s="51"/>
      <c r="J11" s="51">
        <v>1</v>
      </c>
      <c r="K11" s="51">
        <v>0</v>
      </c>
      <c r="L11" s="79">
        <v>0</v>
      </c>
      <c r="M11" s="79">
        <v>0</v>
      </c>
      <c r="N11" s="79">
        <v>0</v>
      </c>
      <c r="O11" s="72">
        <v>0</v>
      </c>
    </row>
    <row r="12" spans="1:15" ht="30" customHeight="1" x14ac:dyDescent="0.2">
      <c r="A12" s="14" t="s">
        <v>48</v>
      </c>
      <c r="B12" s="12" t="s">
        <v>49</v>
      </c>
      <c r="C12" s="51"/>
      <c r="D12" s="51"/>
      <c r="E12" s="51"/>
      <c r="F12" s="51">
        <v>1</v>
      </c>
      <c r="G12" s="51"/>
      <c r="H12" s="51"/>
      <c r="I12" s="51"/>
      <c r="J12" s="51"/>
      <c r="K12" s="51">
        <v>0</v>
      </c>
      <c r="L12" s="79">
        <v>0</v>
      </c>
      <c r="M12" s="79">
        <v>0</v>
      </c>
      <c r="N12" s="79">
        <v>0</v>
      </c>
      <c r="O12" s="72">
        <v>0</v>
      </c>
    </row>
    <row r="13" spans="1:15" ht="30" customHeight="1" x14ac:dyDescent="0.2">
      <c r="A13" s="14" t="s">
        <v>50</v>
      </c>
      <c r="B13" s="12" t="s">
        <v>51</v>
      </c>
      <c r="C13" s="51"/>
      <c r="D13" s="51"/>
      <c r="E13" s="51"/>
      <c r="F13" s="51"/>
      <c r="G13" s="51"/>
      <c r="H13" s="51"/>
      <c r="I13" s="51"/>
      <c r="J13" s="51"/>
      <c r="K13" s="51">
        <v>0</v>
      </c>
      <c r="L13" s="79">
        <v>0</v>
      </c>
      <c r="M13" s="79">
        <v>0</v>
      </c>
      <c r="N13" s="79">
        <v>0</v>
      </c>
      <c r="O13" s="72">
        <v>0</v>
      </c>
    </row>
    <row r="14" spans="1:15" ht="30" customHeight="1" x14ac:dyDescent="0.2">
      <c r="A14" s="14" t="s">
        <v>52</v>
      </c>
      <c r="B14" s="12" t="s">
        <v>53</v>
      </c>
      <c r="C14" s="51"/>
      <c r="D14" s="51"/>
      <c r="E14" s="51"/>
      <c r="F14" s="51"/>
      <c r="G14" s="51"/>
      <c r="H14" s="51"/>
      <c r="I14" s="51"/>
      <c r="J14" s="51"/>
      <c r="K14" s="51">
        <v>0</v>
      </c>
      <c r="L14" s="79">
        <v>0</v>
      </c>
      <c r="M14" s="79">
        <v>0</v>
      </c>
      <c r="N14" s="79">
        <v>0</v>
      </c>
      <c r="O14" s="72">
        <v>0</v>
      </c>
    </row>
    <row r="15" spans="1:15" ht="30" customHeight="1" x14ac:dyDescent="0.2">
      <c r="A15" s="48" t="s">
        <v>54</v>
      </c>
      <c r="B15" s="49"/>
      <c r="C15" s="50">
        <f t="shared" ref="C15:O15" si="0">SUM(C4:C14)</f>
        <v>3</v>
      </c>
      <c r="D15" s="50">
        <f t="shared" si="0"/>
        <v>4</v>
      </c>
      <c r="E15" s="50">
        <f t="shared" si="0"/>
        <v>4</v>
      </c>
      <c r="F15" s="50">
        <f t="shared" si="0"/>
        <v>1</v>
      </c>
      <c r="G15" s="50">
        <f t="shared" si="0"/>
        <v>4</v>
      </c>
      <c r="H15" s="50">
        <f t="shared" si="0"/>
        <v>1</v>
      </c>
      <c r="I15" s="50">
        <f t="shared" si="0"/>
        <v>6</v>
      </c>
      <c r="J15" s="50">
        <f t="shared" si="0"/>
        <v>5</v>
      </c>
      <c r="K15" s="50">
        <f t="shared" si="0"/>
        <v>2</v>
      </c>
      <c r="L15" s="50">
        <f t="shared" si="0"/>
        <v>23</v>
      </c>
      <c r="M15" s="50">
        <f t="shared" si="0"/>
        <v>4</v>
      </c>
      <c r="N15" s="50">
        <f t="shared" si="0"/>
        <v>1</v>
      </c>
      <c r="O15" s="50">
        <f t="shared" si="0"/>
        <v>2</v>
      </c>
    </row>
    <row r="16" spans="1:15" ht="17.45" customHeight="1" x14ac:dyDescent="0.2"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0" customHeight="1" x14ac:dyDescent="0.2">
      <c r="A17" s="44" t="s">
        <v>180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 selectLockedCells="1"/>
  <mergeCells count="1">
    <mergeCell ref="A2:O2"/>
  </mergeCells>
  <phoneticPr fontId="0" type="noConversion"/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B1" zoomScaleNormal="75" zoomScaleSheetLayoutView="75" workbookViewId="0">
      <selection activeCell="H28" sqref="H28"/>
    </sheetView>
  </sheetViews>
  <sheetFormatPr defaultColWidth="8.85546875" defaultRowHeight="30" customHeight="1" x14ac:dyDescent="0.2"/>
  <cols>
    <col min="1" max="1" width="4.7109375" style="46" customWidth="1"/>
    <col min="2" max="2" width="66.42578125" style="46" customWidth="1"/>
    <col min="3" max="6" width="6.7109375" style="46" customWidth="1"/>
    <col min="7" max="7" width="5.85546875" style="46" customWidth="1"/>
    <col min="8" max="9" width="7.28515625" style="46" customWidth="1"/>
    <col min="10" max="11" width="8.140625" style="46" customWidth="1"/>
    <col min="12" max="16" width="6.7109375" style="46" customWidth="1"/>
    <col min="17" max="16384" width="8.85546875" style="46"/>
  </cols>
  <sheetData>
    <row r="1" spans="1:16" ht="30" customHeight="1" x14ac:dyDescent="0.2">
      <c r="L1" s="40"/>
      <c r="M1" s="33"/>
      <c r="N1" s="33"/>
      <c r="O1" s="33"/>
      <c r="P1" s="33" t="s">
        <v>178</v>
      </c>
    </row>
    <row r="2" spans="1:16" ht="30" customHeight="1" x14ac:dyDescent="0.2">
      <c r="A2" s="107" t="s">
        <v>177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6" ht="30" customHeight="1" x14ac:dyDescent="0.2">
      <c r="A3" s="128" t="s">
        <v>17</v>
      </c>
      <c r="B3" s="130" t="s">
        <v>291</v>
      </c>
      <c r="C3" s="128">
        <v>2000</v>
      </c>
      <c r="D3" s="128">
        <v>2001</v>
      </c>
      <c r="E3" s="128">
        <v>2002</v>
      </c>
      <c r="F3" s="128">
        <v>2003</v>
      </c>
      <c r="G3" s="128">
        <v>2004</v>
      </c>
      <c r="H3" s="128">
        <v>2005</v>
      </c>
      <c r="I3" s="132">
        <v>2006</v>
      </c>
      <c r="J3" s="133"/>
      <c r="K3" s="128">
        <v>2007</v>
      </c>
      <c r="L3" s="128">
        <v>2008</v>
      </c>
      <c r="M3" s="128">
        <v>2009</v>
      </c>
      <c r="N3" s="128">
        <v>2010</v>
      </c>
      <c r="O3" s="128">
        <v>2011</v>
      </c>
      <c r="P3" s="128">
        <v>2012</v>
      </c>
    </row>
    <row r="4" spans="1:16" ht="30" customHeight="1" x14ac:dyDescent="0.2">
      <c r="A4" s="129"/>
      <c r="B4" s="131"/>
      <c r="C4" s="129"/>
      <c r="D4" s="129"/>
      <c r="E4" s="129"/>
      <c r="F4" s="129"/>
      <c r="G4" s="129"/>
      <c r="H4" s="129"/>
      <c r="I4" s="20" t="s">
        <v>175</v>
      </c>
      <c r="J4" s="20" t="s">
        <v>176</v>
      </c>
      <c r="K4" s="129"/>
      <c r="L4" s="129"/>
      <c r="M4" s="129"/>
      <c r="N4" s="129"/>
      <c r="O4" s="129"/>
      <c r="P4" s="129"/>
    </row>
    <row r="5" spans="1:16" ht="30" customHeight="1" x14ac:dyDescent="0.2">
      <c r="A5" s="14" t="s">
        <v>32</v>
      </c>
      <c r="B5" s="12" t="s">
        <v>33</v>
      </c>
      <c r="C5" s="27">
        <v>1</v>
      </c>
      <c r="D5" s="27"/>
      <c r="E5" s="27">
        <v>1</v>
      </c>
      <c r="F5" s="27"/>
      <c r="G5" s="27"/>
      <c r="H5" s="27"/>
      <c r="I5" s="27"/>
      <c r="J5" s="27"/>
      <c r="K5" s="27">
        <v>2</v>
      </c>
      <c r="L5" s="27">
        <v>0</v>
      </c>
      <c r="M5" s="79">
        <v>2</v>
      </c>
      <c r="N5" s="79">
        <v>1</v>
      </c>
      <c r="O5" s="79"/>
      <c r="P5" s="72">
        <v>0</v>
      </c>
    </row>
    <row r="6" spans="1:16" ht="30" customHeight="1" x14ac:dyDescent="0.2">
      <c r="A6" s="14" t="s">
        <v>34</v>
      </c>
      <c r="B6" s="12" t="s">
        <v>35</v>
      </c>
      <c r="C6" s="27"/>
      <c r="D6" s="27">
        <v>2</v>
      </c>
      <c r="E6" s="27">
        <v>2</v>
      </c>
      <c r="F6" s="27"/>
      <c r="G6" s="27">
        <v>2</v>
      </c>
      <c r="H6" s="27">
        <v>1</v>
      </c>
      <c r="I6" s="27">
        <v>3</v>
      </c>
      <c r="J6" s="27">
        <v>2</v>
      </c>
      <c r="K6" s="27">
        <v>1</v>
      </c>
      <c r="L6" s="27">
        <v>3</v>
      </c>
      <c r="M6" s="79">
        <v>3</v>
      </c>
      <c r="N6" s="79">
        <v>4</v>
      </c>
      <c r="O6" s="79">
        <v>2</v>
      </c>
      <c r="P6" s="72">
        <v>1</v>
      </c>
    </row>
    <row r="7" spans="1:16" ht="30" customHeight="1" x14ac:dyDescent="0.2">
      <c r="A7" s="14" t="s">
        <v>36</v>
      </c>
      <c r="B7" s="12" t="s">
        <v>37</v>
      </c>
      <c r="C7" s="27"/>
      <c r="D7" s="27">
        <v>1</v>
      </c>
      <c r="E7" s="27"/>
      <c r="F7" s="27"/>
      <c r="G7" s="27">
        <v>1</v>
      </c>
      <c r="H7" s="27">
        <v>1</v>
      </c>
      <c r="I7" s="27"/>
      <c r="J7" s="27"/>
      <c r="K7" s="27"/>
      <c r="L7" s="27">
        <v>3</v>
      </c>
      <c r="M7" s="79">
        <v>1</v>
      </c>
      <c r="N7" s="79"/>
      <c r="O7" s="79"/>
      <c r="P7" s="72">
        <v>0</v>
      </c>
    </row>
    <row r="8" spans="1:16" ht="30" customHeight="1" x14ac:dyDescent="0.2">
      <c r="A8" s="14" t="s">
        <v>38</v>
      </c>
      <c r="B8" s="12" t="s">
        <v>39</v>
      </c>
      <c r="C8" s="27">
        <v>1</v>
      </c>
      <c r="D8" s="27"/>
      <c r="E8" s="27"/>
      <c r="F8" s="27"/>
      <c r="G8" s="27"/>
      <c r="H8" s="27">
        <v>1</v>
      </c>
      <c r="I8" s="27"/>
      <c r="J8" s="27">
        <v>7</v>
      </c>
      <c r="K8" s="27"/>
      <c r="L8" s="27">
        <v>8</v>
      </c>
      <c r="M8" s="79">
        <v>4</v>
      </c>
      <c r="N8" s="79">
        <v>2</v>
      </c>
      <c r="O8" s="79"/>
      <c r="P8" s="72">
        <v>0</v>
      </c>
    </row>
    <row r="9" spans="1:16" ht="30" customHeight="1" x14ac:dyDescent="0.2">
      <c r="A9" s="14" t="s">
        <v>40</v>
      </c>
      <c r="B9" s="12" t="s">
        <v>41</v>
      </c>
      <c r="C9" s="27">
        <v>3</v>
      </c>
      <c r="D9" s="27">
        <v>2</v>
      </c>
      <c r="E9" s="27">
        <v>3</v>
      </c>
      <c r="F9" s="27">
        <v>1</v>
      </c>
      <c r="G9" s="27"/>
      <c r="H9" s="27">
        <v>3</v>
      </c>
      <c r="I9" s="27">
        <v>2</v>
      </c>
      <c r="J9" s="27">
        <v>7</v>
      </c>
      <c r="K9" s="27">
        <v>8</v>
      </c>
      <c r="L9" s="27">
        <v>8</v>
      </c>
      <c r="M9" s="79">
        <v>11</v>
      </c>
      <c r="N9" s="79">
        <v>2</v>
      </c>
      <c r="O9" s="79">
        <v>1</v>
      </c>
      <c r="P9" s="72">
        <v>0</v>
      </c>
    </row>
    <row r="10" spans="1:16" ht="30" customHeight="1" x14ac:dyDescent="0.2">
      <c r="A10" s="14" t="s">
        <v>42</v>
      </c>
      <c r="B10" s="12" t="s">
        <v>43</v>
      </c>
      <c r="C10" s="27">
        <v>1</v>
      </c>
      <c r="D10" s="27"/>
      <c r="E10" s="27"/>
      <c r="F10" s="27"/>
      <c r="G10" s="27"/>
      <c r="H10" s="27"/>
      <c r="I10" s="27"/>
      <c r="J10" s="27">
        <v>1</v>
      </c>
      <c r="K10" s="27"/>
      <c r="L10" s="27"/>
      <c r="M10" s="79"/>
      <c r="N10" s="79"/>
      <c r="O10" s="79"/>
      <c r="P10" s="72">
        <v>0</v>
      </c>
    </row>
    <row r="11" spans="1:16" ht="30" customHeight="1" x14ac:dyDescent="0.2">
      <c r="A11" s="14" t="s">
        <v>44</v>
      </c>
      <c r="B11" s="12" t="s">
        <v>45</v>
      </c>
      <c r="C11" s="27"/>
      <c r="D11" s="27">
        <v>1</v>
      </c>
      <c r="E11" s="27"/>
      <c r="F11" s="27">
        <v>1</v>
      </c>
      <c r="G11" s="27"/>
      <c r="H11" s="27">
        <v>1</v>
      </c>
      <c r="I11" s="27"/>
      <c r="J11" s="27"/>
      <c r="K11" s="27"/>
      <c r="L11" s="27"/>
      <c r="M11" s="79"/>
      <c r="N11" s="79"/>
      <c r="O11" s="79"/>
      <c r="P11" s="72">
        <v>0</v>
      </c>
    </row>
    <row r="12" spans="1:16" ht="30" customHeight="1" x14ac:dyDescent="0.2">
      <c r="A12" s="14" t="s">
        <v>46</v>
      </c>
      <c r="B12" s="12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79"/>
      <c r="N12" s="79"/>
      <c r="O12" s="79"/>
      <c r="P12" s="72">
        <v>0</v>
      </c>
    </row>
    <row r="13" spans="1:16" ht="30" customHeight="1" x14ac:dyDescent="0.2">
      <c r="A13" s="14" t="s">
        <v>48</v>
      </c>
      <c r="B13" s="12" t="s">
        <v>49</v>
      </c>
      <c r="C13" s="27">
        <v>1</v>
      </c>
      <c r="D13" s="27"/>
      <c r="E13" s="27"/>
      <c r="F13" s="27"/>
      <c r="G13" s="27"/>
      <c r="H13" s="27">
        <v>1</v>
      </c>
      <c r="I13" s="27"/>
      <c r="J13" s="27"/>
      <c r="K13" s="27"/>
      <c r="L13" s="27">
        <v>1</v>
      </c>
      <c r="M13" s="79"/>
      <c r="N13" s="79"/>
      <c r="O13" s="79"/>
      <c r="P13" s="72">
        <v>1</v>
      </c>
    </row>
    <row r="14" spans="1:16" ht="30" customHeight="1" x14ac:dyDescent="0.2">
      <c r="A14" s="14" t="s">
        <v>50</v>
      </c>
      <c r="B14" s="12" t="s">
        <v>51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79"/>
      <c r="N14" s="79"/>
      <c r="O14" s="79"/>
      <c r="P14" s="72">
        <v>0</v>
      </c>
    </row>
    <row r="15" spans="1:16" ht="30" customHeight="1" x14ac:dyDescent="0.2">
      <c r="A15" s="14" t="s">
        <v>52</v>
      </c>
      <c r="B15" s="12" t="s">
        <v>53</v>
      </c>
      <c r="C15" s="27"/>
      <c r="D15" s="27"/>
      <c r="E15" s="27"/>
      <c r="F15" s="27">
        <v>1</v>
      </c>
      <c r="G15" s="27"/>
      <c r="H15" s="27"/>
      <c r="I15" s="27"/>
      <c r="J15" s="27"/>
      <c r="K15" s="27">
        <v>1</v>
      </c>
      <c r="L15" s="27"/>
      <c r="M15" s="79"/>
      <c r="N15" s="79"/>
      <c r="O15" s="79"/>
      <c r="P15" s="72">
        <v>0</v>
      </c>
    </row>
    <row r="16" spans="1:16" ht="30" customHeight="1" x14ac:dyDescent="0.2">
      <c r="A16" s="48" t="s">
        <v>54</v>
      </c>
      <c r="B16" s="49"/>
      <c r="C16" s="50">
        <f t="shared" ref="C16:P16" si="0">SUM(C5:C15)</f>
        <v>7</v>
      </c>
      <c r="D16" s="50">
        <f t="shared" si="0"/>
        <v>6</v>
      </c>
      <c r="E16" s="50">
        <f t="shared" si="0"/>
        <v>6</v>
      </c>
      <c r="F16" s="50">
        <f t="shared" si="0"/>
        <v>3</v>
      </c>
      <c r="G16" s="50">
        <f t="shared" si="0"/>
        <v>3</v>
      </c>
      <c r="H16" s="50">
        <f t="shared" si="0"/>
        <v>8</v>
      </c>
      <c r="I16" s="50">
        <f t="shared" si="0"/>
        <v>5</v>
      </c>
      <c r="J16" s="50">
        <f t="shared" si="0"/>
        <v>17</v>
      </c>
      <c r="K16" s="50">
        <f t="shared" si="0"/>
        <v>12</v>
      </c>
      <c r="L16" s="50">
        <f t="shared" si="0"/>
        <v>23</v>
      </c>
      <c r="M16" s="50">
        <f t="shared" si="0"/>
        <v>21</v>
      </c>
      <c r="N16" s="50">
        <f t="shared" si="0"/>
        <v>9</v>
      </c>
      <c r="O16" s="50">
        <f t="shared" si="0"/>
        <v>3</v>
      </c>
      <c r="P16" s="50">
        <f t="shared" si="0"/>
        <v>2</v>
      </c>
    </row>
    <row r="17" spans="1:16" ht="16.149999999999999" customHeight="1" x14ac:dyDescent="0.2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30" customHeight="1" x14ac:dyDescent="0.2">
      <c r="A18" s="44" t="s">
        <v>181</v>
      </c>
      <c r="B18" s="44"/>
      <c r="C18" s="44"/>
      <c r="D18" s="44"/>
      <c r="E18" s="44"/>
      <c r="F18" s="44"/>
      <c r="G18" s="44"/>
      <c r="H18" s="44"/>
      <c r="I18" s="44"/>
      <c r="J18" s="44"/>
      <c r="K18" s="19"/>
      <c r="L18" s="19"/>
      <c r="M18" s="19"/>
      <c r="N18" s="19"/>
      <c r="O18" s="19"/>
      <c r="P18" s="19"/>
    </row>
    <row r="19" spans="1:16" ht="30" customHeight="1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19"/>
      <c r="L19" s="19"/>
      <c r="M19" s="19"/>
      <c r="N19" s="19"/>
      <c r="O19" s="19"/>
      <c r="P19" s="19"/>
    </row>
    <row r="20" spans="1:16" ht="30" customHeight="1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30" customHeight="1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30" customHeight="1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30" customHeight="1" x14ac:dyDescent="0.2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30" customHeight="1" x14ac:dyDescent="0.2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30" customHeight="1" x14ac:dyDescent="0.2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30" customHeight="1" x14ac:dyDescent="0.2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30" customHeight="1" x14ac:dyDescent="0.2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30" customHeight="1" x14ac:dyDescent="0.2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30" customHeight="1" x14ac:dyDescent="0.2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30" customHeight="1" x14ac:dyDescent="0.2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30" customHeight="1" x14ac:dyDescent="0.2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30" customHeight="1" x14ac:dyDescent="0.2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3:16" ht="30" customHeight="1" x14ac:dyDescent="0.2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3:16" ht="30" customHeight="1" x14ac:dyDescent="0.2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3:16" ht="30" customHeight="1" x14ac:dyDescent="0.2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3:16" ht="30" customHeight="1" x14ac:dyDescent="0.2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3:16" ht="30" customHeight="1" x14ac:dyDescent="0.2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3:16" ht="30" customHeight="1" x14ac:dyDescent="0.2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3:16" ht="30" customHeight="1" x14ac:dyDescent="0.2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3:16" ht="30" customHeight="1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3:16" ht="30" customHeight="1" x14ac:dyDescent="0.2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3:16" ht="30" customHeight="1" x14ac:dyDescent="0.2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3:16" ht="30" customHeight="1" x14ac:dyDescent="0.2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3:16" ht="30" customHeight="1" x14ac:dyDescent="0.2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3:16" ht="30" customHeight="1" x14ac:dyDescent="0.2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3:16" ht="30" customHeight="1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3:16" ht="30" customHeight="1" x14ac:dyDescent="0.2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3:16" ht="30" customHeight="1" x14ac:dyDescent="0.2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3:16" ht="30" customHeight="1" x14ac:dyDescent="0.2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3:16" ht="30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3:16" ht="30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3:16" ht="30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3:16" ht="30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3:16" ht="30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3:16" ht="30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3:16" ht="30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3:16" ht="30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3:16" ht="30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3:16" ht="30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3:16" ht="30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3:16" ht="30" customHeight="1" x14ac:dyDescent="0.2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3:16" ht="30" customHeight="1" x14ac:dyDescent="0.2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3:16" ht="30" customHeight="1" x14ac:dyDescent="0.2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3:16" ht="30" customHeight="1" x14ac:dyDescent="0.2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3:16" ht="30" customHeight="1" x14ac:dyDescent="0.2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3:16" ht="30" customHeight="1" x14ac:dyDescent="0.2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3:16" ht="30" customHeight="1" x14ac:dyDescent="0.2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3:16" ht="30" customHeight="1" x14ac:dyDescent="0.2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3:16" ht="30" customHeight="1" x14ac:dyDescent="0.2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3:16" ht="30" customHeight="1" x14ac:dyDescent="0.2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3:16" ht="30" customHeight="1" x14ac:dyDescent="0.2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3:16" ht="30" customHeight="1" x14ac:dyDescent="0.2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3:16" ht="30" customHeight="1" x14ac:dyDescent="0.2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3:16" ht="30" customHeight="1" x14ac:dyDescent="0.2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3:16" ht="30" customHeight="1" x14ac:dyDescent="0.2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3:16" ht="30" customHeight="1" x14ac:dyDescent="0.2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3:16" ht="30" customHeight="1" x14ac:dyDescent="0.2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3:16" ht="30" customHeight="1" x14ac:dyDescent="0.2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3:16" ht="30" customHeight="1" x14ac:dyDescent="0.2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3:16" ht="30" customHeight="1" x14ac:dyDescent="0.2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3:16" ht="30" customHeight="1" x14ac:dyDescent="0.2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3:16" ht="30" customHeight="1" x14ac:dyDescent="0.2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3:16" ht="30" customHeight="1" x14ac:dyDescent="0.2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3:16" ht="30" customHeight="1" x14ac:dyDescent="0.2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3:16" ht="30" customHeight="1" x14ac:dyDescent="0.2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3:16" ht="30" customHeight="1" x14ac:dyDescent="0.2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3:16" ht="30" customHeight="1" x14ac:dyDescent="0.2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3:16" ht="30" customHeight="1" x14ac:dyDescent="0.2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3:16" ht="30" customHeight="1" x14ac:dyDescent="0.2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3:16" ht="30" customHeight="1" x14ac:dyDescent="0.2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3:16" ht="30" customHeight="1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</sheetData>
  <sheetProtection selectLockedCells="1"/>
  <mergeCells count="16">
    <mergeCell ref="P3:P4"/>
    <mergeCell ref="O3:O4"/>
    <mergeCell ref="A2:O2"/>
    <mergeCell ref="H3:H4"/>
    <mergeCell ref="L3:L4"/>
    <mergeCell ref="A3:A4"/>
    <mergeCell ref="B3:B4"/>
    <mergeCell ref="N3:N4"/>
    <mergeCell ref="G3:G4"/>
    <mergeCell ref="M3:M4"/>
    <mergeCell ref="I3:J3"/>
    <mergeCell ref="K3:K4"/>
    <mergeCell ref="C3:C4"/>
    <mergeCell ref="D3:D4"/>
    <mergeCell ref="E3:E4"/>
    <mergeCell ref="F3:F4"/>
  </mergeCells>
  <phoneticPr fontId="0" type="noConversion"/>
  <conditionalFormatting sqref="M5:N9 O5:P15">
    <cfRule type="cellIs" dxfId="4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5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B1" zoomScaleNormal="75" zoomScaleSheetLayoutView="75" workbookViewId="0">
      <selection activeCell="A23" sqref="A23:J23"/>
    </sheetView>
  </sheetViews>
  <sheetFormatPr defaultColWidth="8.85546875" defaultRowHeight="30" customHeight="1" x14ac:dyDescent="0.2"/>
  <cols>
    <col min="1" max="1" width="4.7109375" style="44" customWidth="1"/>
    <col min="2" max="2" width="79" style="44" customWidth="1"/>
    <col min="3" max="14" width="5.7109375" style="44" customWidth="1"/>
    <col min="15" max="15" width="5.7109375" style="82" customWidth="1"/>
    <col min="16" max="16" width="5.7109375" style="90" customWidth="1"/>
    <col min="17" max="17" width="5.7109375" style="52" customWidth="1"/>
    <col min="18" max="16384" width="8.85546875" style="44"/>
  </cols>
  <sheetData>
    <row r="1" spans="1:17" ht="21" customHeight="1" x14ac:dyDescent="0.2">
      <c r="O1" s="80"/>
      <c r="P1" s="80"/>
      <c r="Q1" s="33" t="s">
        <v>183</v>
      </c>
    </row>
    <row r="2" spans="1:17" ht="30" customHeight="1" x14ac:dyDescent="0.2">
      <c r="A2" s="134" t="s">
        <v>182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44"/>
    </row>
    <row r="3" spans="1:17" ht="30" customHeight="1" x14ac:dyDescent="0.2">
      <c r="A3" s="10" t="s">
        <v>17</v>
      </c>
      <c r="B3" s="58" t="s">
        <v>230</v>
      </c>
      <c r="C3" s="10">
        <v>2000</v>
      </c>
      <c r="D3" s="10">
        <v>2001</v>
      </c>
      <c r="E3" s="10">
        <v>2002</v>
      </c>
      <c r="F3" s="10">
        <v>2001</v>
      </c>
      <c r="G3" s="10">
        <v>2002</v>
      </c>
      <c r="H3" s="10">
        <v>2003</v>
      </c>
      <c r="I3" s="10">
        <v>2004</v>
      </c>
      <c r="J3" s="10">
        <v>2005</v>
      </c>
      <c r="K3" s="10">
        <v>2006</v>
      </c>
      <c r="L3" s="10">
        <v>2007</v>
      </c>
      <c r="M3" s="10">
        <v>2008</v>
      </c>
      <c r="N3" s="81">
        <v>2009</v>
      </c>
      <c r="O3" s="10">
        <v>2010</v>
      </c>
      <c r="P3" s="81">
        <v>2011</v>
      </c>
      <c r="Q3" s="10">
        <v>2012</v>
      </c>
    </row>
    <row r="4" spans="1:17" ht="30" customHeight="1" x14ac:dyDescent="0.2">
      <c r="A4" s="10" t="s">
        <v>55</v>
      </c>
      <c r="B4" s="12" t="s">
        <v>56</v>
      </c>
      <c r="C4" s="22"/>
      <c r="D4" s="22"/>
      <c r="E4" s="22">
        <v>1</v>
      </c>
      <c r="F4" s="22"/>
      <c r="G4" s="22">
        <v>1</v>
      </c>
      <c r="H4" s="22"/>
      <c r="I4" s="22"/>
      <c r="J4" s="22">
        <v>1</v>
      </c>
      <c r="K4" s="22">
        <v>4</v>
      </c>
      <c r="L4" s="22">
        <v>2</v>
      </c>
      <c r="M4" s="22"/>
      <c r="N4" s="79"/>
      <c r="O4" s="79">
        <v>1</v>
      </c>
      <c r="P4" s="79"/>
      <c r="Q4" s="72">
        <v>1</v>
      </c>
    </row>
    <row r="5" spans="1:17" ht="30" customHeight="1" x14ac:dyDescent="0.2">
      <c r="A5" s="10" t="s">
        <v>57</v>
      </c>
      <c r="B5" s="12" t="s">
        <v>58</v>
      </c>
      <c r="C5" s="27"/>
      <c r="D5" s="27"/>
      <c r="E5" s="27">
        <v>1</v>
      </c>
      <c r="F5" s="27"/>
      <c r="G5" s="27">
        <v>1</v>
      </c>
      <c r="H5" s="27"/>
      <c r="I5" s="27"/>
      <c r="J5" s="27"/>
      <c r="K5" s="27"/>
      <c r="L5" s="27"/>
      <c r="M5" s="27"/>
      <c r="N5" s="79"/>
      <c r="O5" s="79">
        <v>0</v>
      </c>
      <c r="P5" s="79"/>
      <c r="Q5" s="72">
        <v>1</v>
      </c>
    </row>
    <row r="6" spans="1:17" ht="30" customHeight="1" x14ac:dyDescent="0.2">
      <c r="A6" s="10" t="s">
        <v>59</v>
      </c>
      <c r="B6" s="12" t="s">
        <v>60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9"/>
      <c r="O6" s="79">
        <v>0</v>
      </c>
      <c r="P6" s="79"/>
      <c r="Q6" s="72">
        <v>0</v>
      </c>
    </row>
    <row r="7" spans="1:17" ht="30" customHeight="1" x14ac:dyDescent="0.2">
      <c r="A7" s="10" t="s">
        <v>61</v>
      </c>
      <c r="B7" s="12" t="s">
        <v>62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1</v>
      </c>
      <c r="N7" s="79"/>
      <c r="O7" s="79">
        <v>0</v>
      </c>
      <c r="P7" s="79"/>
      <c r="Q7" s="72">
        <v>0</v>
      </c>
    </row>
    <row r="8" spans="1:17" ht="30" customHeight="1" x14ac:dyDescent="0.2">
      <c r="A8" s="10" t="s">
        <v>63</v>
      </c>
      <c r="B8" s="12" t="s">
        <v>64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79"/>
      <c r="O8" s="79">
        <v>1</v>
      </c>
      <c r="P8" s="79"/>
      <c r="Q8" s="72">
        <v>0</v>
      </c>
    </row>
    <row r="9" spans="1:17" ht="30" customHeight="1" x14ac:dyDescent="0.2">
      <c r="A9" s="10" t="s">
        <v>65</v>
      </c>
      <c r="B9" s="12" t="s">
        <v>66</v>
      </c>
      <c r="C9" s="27"/>
      <c r="D9" s="27">
        <v>1</v>
      </c>
      <c r="E9" s="27"/>
      <c r="F9" s="27"/>
      <c r="G9" s="27"/>
      <c r="H9" s="27"/>
      <c r="I9" s="27">
        <v>1</v>
      </c>
      <c r="J9" s="27"/>
      <c r="K9" s="27"/>
      <c r="L9" s="27"/>
      <c r="M9" s="27"/>
      <c r="N9" s="79"/>
      <c r="O9" s="79">
        <v>0</v>
      </c>
      <c r="P9" s="79"/>
      <c r="Q9" s="72">
        <v>0</v>
      </c>
    </row>
    <row r="10" spans="1:17" ht="30" customHeight="1" x14ac:dyDescent="0.2">
      <c r="A10" s="10" t="s">
        <v>67</v>
      </c>
      <c r="B10" s="12" t="s">
        <v>68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79"/>
      <c r="O10" s="79">
        <v>0</v>
      </c>
      <c r="P10" s="79"/>
      <c r="Q10" s="72">
        <v>0</v>
      </c>
    </row>
    <row r="11" spans="1:17" ht="30" customHeight="1" x14ac:dyDescent="0.2">
      <c r="A11" s="136" t="s">
        <v>69</v>
      </c>
      <c r="B11" s="137"/>
      <c r="C11" s="50">
        <f t="shared" ref="C11:Q11" si="0">SUM(C4:C10)</f>
        <v>0</v>
      </c>
      <c r="D11" s="50">
        <f t="shared" si="0"/>
        <v>1</v>
      </c>
      <c r="E11" s="50">
        <f t="shared" si="0"/>
        <v>2</v>
      </c>
      <c r="F11" s="50">
        <f t="shared" si="0"/>
        <v>0</v>
      </c>
      <c r="G11" s="50">
        <f t="shared" si="0"/>
        <v>2</v>
      </c>
      <c r="H11" s="50">
        <f t="shared" si="0"/>
        <v>0</v>
      </c>
      <c r="I11" s="50">
        <f t="shared" si="0"/>
        <v>1</v>
      </c>
      <c r="J11" s="50">
        <f t="shared" si="0"/>
        <v>1</v>
      </c>
      <c r="K11" s="50">
        <f t="shared" si="0"/>
        <v>4</v>
      </c>
      <c r="L11" s="50">
        <f t="shared" si="0"/>
        <v>2</v>
      </c>
      <c r="M11" s="50">
        <f t="shared" si="0"/>
        <v>1</v>
      </c>
      <c r="N11" s="50">
        <f t="shared" si="0"/>
        <v>0</v>
      </c>
      <c r="O11" s="50">
        <f t="shared" si="0"/>
        <v>2</v>
      </c>
      <c r="P11" s="50">
        <f t="shared" si="0"/>
        <v>0</v>
      </c>
      <c r="Q11" s="50">
        <f t="shared" si="0"/>
        <v>2</v>
      </c>
    </row>
    <row r="12" spans="1:17" ht="30" customHeight="1" x14ac:dyDescent="0.2">
      <c r="A12" s="10" t="s">
        <v>70</v>
      </c>
      <c r="B12" s="12" t="s">
        <v>71</v>
      </c>
      <c r="C12" s="27">
        <v>2</v>
      </c>
      <c r="D12" s="27">
        <v>1</v>
      </c>
      <c r="E12" s="27">
        <v>1</v>
      </c>
      <c r="F12" s="27"/>
      <c r="G12" s="27">
        <v>1</v>
      </c>
      <c r="H12" s="27">
        <v>1</v>
      </c>
      <c r="I12" s="27">
        <v>2</v>
      </c>
      <c r="J12" s="27"/>
      <c r="K12" s="27">
        <v>1</v>
      </c>
      <c r="L12" s="27">
        <v>1</v>
      </c>
      <c r="M12" s="27">
        <v>1</v>
      </c>
      <c r="N12" s="79">
        <v>2</v>
      </c>
      <c r="O12" s="79">
        <v>0</v>
      </c>
      <c r="P12" s="79">
        <v>1</v>
      </c>
      <c r="Q12" s="72">
        <v>0</v>
      </c>
    </row>
    <row r="13" spans="1:17" ht="30" customHeight="1" x14ac:dyDescent="0.2">
      <c r="A13" s="10" t="s">
        <v>72</v>
      </c>
      <c r="B13" s="12" t="s">
        <v>73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79"/>
      <c r="O13" s="79">
        <v>0</v>
      </c>
      <c r="P13" s="79"/>
      <c r="Q13" s="72">
        <v>0</v>
      </c>
    </row>
    <row r="14" spans="1:17" ht="30" customHeight="1" x14ac:dyDescent="0.2">
      <c r="A14" s="10" t="s">
        <v>74</v>
      </c>
      <c r="B14" s="12" t="s">
        <v>75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79"/>
      <c r="O14" s="79">
        <v>0</v>
      </c>
      <c r="P14" s="79"/>
      <c r="Q14" s="72">
        <v>0</v>
      </c>
    </row>
    <row r="15" spans="1:17" ht="30" customHeight="1" x14ac:dyDescent="0.2">
      <c r="A15" s="136" t="s">
        <v>76</v>
      </c>
      <c r="B15" s="137"/>
      <c r="C15" s="50">
        <f t="shared" ref="C15:Q15" si="1">SUM(C12:C14)</f>
        <v>2</v>
      </c>
      <c r="D15" s="50">
        <f t="shared" si="1"/>
        <v>1</v>
      </c>
      <c r="E15" s="50">
        <f t="shared" si="1"/>
        <v>1</v>
      </c>
      <c r="F15" s="50">
        <f t="shared" si="1"/>
        <v>0</v>
      </c>
      <c r="G15" s="50">
        <f t="shared" si="1"/>
        <v>1</v>
      </c>
      <c r="H15" s="50">
        <f t="shared" si="1"/>
        <v>1</v>
      </c>
      <c r="I15" s="50">
        <f t="shared" si="1"/>
        <v>2</v>
      </c>
      <c r="J15" s="50">
        <f t="shared" si="1"/>
        <v>0</v>
      </c>
      <c r="K15" s="50">
        <f t="shared" si="1"/>
        <v>1</v>
      </c>
      <c r="L15" s="50">
        <f t="shared" si="1"/>
        <v>1</v>
      </c>
      <c r="M15" s="50">
        <f t="shared" si="1"/>
        <v>1</v>
      </c>
      <c r="N15" s="50">
        <f t="shared" si="1"/>
        <v>2</v>
      </c>
      <c r="O15" s="50">
        <f t="shared" si="1"/>
        <v>0</v>
      </c>
      <c r="P15" s="50">
        <f t="shared" si="1"/>
        <v>1</v>
      </c>
      <c r="Q15" s="50">
        <f t="shared" si="1"/>
        <v>0</v>
      </c>
    </row>
    <row r="16" spans="1:17" ht="30" customHeight="1" x14ac:dyDescent="0.2">
      <c r="A16" s="10" t="s">
        <v>77</v>
      </c>
      <c r="B16" s="12" t="s">
        <v>78</v>
      </c>
      <c r="C16" s="27"/>
      <c r="D16" s="27"/>
      <c r="E16" s="27"/>
      <c r="F16" s="27"/>
      <c r="G16" s="27"/>
      <c r="H16" s="27"/>
      <c r="I16" s="27">
        <v>1</v>
      </c>
      <c r="J16" s="27"/>
      <c r="K16" s="27"/>
      <c r="L16" s="27"/>
      <c r="M16" s="27">
        <v>0</v>
      </c>
      <c r="N16" s="79"/>
      <c r="O16" s="79">
        <v>0</v>
      </c>
      <c r="P16" s="79"/>
      <c r="Q16" s="72">
        <v>0</v>
      </c>
    </row>
    <row r="17" spans="1:17" ht="30" customHeight="1" x14ac:dyDescent="0.2">
      <c r="A17" s="10" t="s">
        <v>79</v>
      </c>
      <c r="B17" s="12" t="s">
        <v>80</v>
      </c>
      <c r="C17" s="27">
        <v>1</v>
      </c>
      <c r="D17" s="27">
        <v>1</v>
      </c>
      <c r="E17" s="27"/>
      <c r="F17" s="27"/>
      <c r="G17" s="27"/>
      <c r="H17" s="27"/>
      <c r="I17" s="27"/>
      <c r="J17" s="27"/>
      <c r="K17" s="27">
        <v>1</v>
      </c>
      <c r="L17" s="27">
        <v>1</v>
      </c>
      <c r="M17" s="27">
        <v>0</v>
      </c>
      <c r="N17" s="79"/>
      <c r="O17" s="79">
        <v>0</v>
      </c>
      <c r="P17" s="79"/>
      <c r="Q17" s="72">
        <v>0</v>
      </c>
    </row>
    <row r="18" spans="1:17" ht="30" customHeight="1" x14ac:dyDescent="0.2">
      <c r="A18" s="10" t="s">
        <v>81</v>
      </c>
      <c r="B18" s="12" t="s">
        <v>82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>
        <v>0</v>
      </c>
      <c r="N18" s="79"/>
      <c r="O18" s="79">
        <v>0</v>
      </c>
      <c r="P18" s="79"/>
      <c r="Q18" s="72">
        <v>0</v>
      </c>
    </row>
    <row r="19" spans="1:17" ht="30" customHeight="1" x14ac:dyDescent="0.2">
      <c r="A19" s="10" t="s">
        <v>83</v>
      </c>
      <c r="B19" s="12" t="s">
        <v>84</v>
      </c>
      <c r="C19" s="92"/>
      <c r="D19" s="92">
        <v>1</v>
      </c>
      <c r="E19" s="92">
        <v>1</v>
      </c>
      <c r="F19" s="92"/>
      <c r="G19" s="92">
        <v>1</v>
      </c>
      <c r="H19" s="92"/>
      <c r="I19" s="92"/>
      <c r="J19" s="92"/>
      <c r="K19" s="92"/>
      <c r="L19" s="92">
        <v>1</v>
      </c>
      <c r="M19" s="92">
        <v>0</v>
      </c>
      <c r="N19" s="93">
        <v>21</v>
      </c>
      <c r="O19" s="93">
        <v>2</v>
      </c>
      <c r="P19" s="93"/>
      <c r="Q19" s="72">
        <v>0</v>
      </c>
    </row>
    <row r="20" spans="1:17" ht="30" customHeight="1" x14ac:dyDescent="0.2">
      <c r="A20" s="136" t="s">
        <v>85</v>
      </c>
      <c r="B20" s="137"/>
      <c r="C20" s="91">
        <f t="shared" ref="C20:Q20" si="2">SUM(C16:C19)</f>
        <v>1</v>
      </c>
      <c r="D20" s="91">
        <f t="shared" si="2"/>
        <v>2</v>
      </c>
      <c r="E20" s="91">
        <f t="shared" si="2"/>
        <v>1</v>
      </c>
      <c r="F20" s="91">
        <f t="shared" si="2"/>
        <v>0</v>
      </c>
      <c r="G20" s="91">
        <f t="shared" si="2"/>
        <v>1</v>
      </c>
      <c r="H20" s="91">
        <f t="shared" si="2"/>
        <v>0</v>
      </c>
      <c r="I20" s="91">
        <f t="shared" si="2"/>
        <v>1</v>
      </c>
      <c r="J20" s="91">
        <f t="shared" si="2"/>
        <v>0</v>
      </c>
      <c r="K20" s="91">
        <f t="shared" si="2"/>
        <v>1</v>
      </c>
      <c r="L20" s="91">
        <f t="shared" si="2"/>
        <v>2</v>
      </c>
      <c r="M20" s="91">
        <f t="shared" si="2"/>
        <v>0</v>
      </c>
      <c r="N20" s="91">
        <f t="shared" si="2"/>
        <v>21</v>
      </c>
      <c r="O20" s="91">
        <f t="shared" si="2"/>
        <v>2</v>
      </c>
      <c r="P20" s="91">
        <f t="shared" si="2"/>
        <v>0</v>
      </c>
      <c r="Q20" s="91">
        <f t="shared" si="2"/>
        <v>0</v>
      </c>
    </row>
    <row r="21" spans="1:17" ht="30" customHeight="1" x14ac:dyDescent="0.2">
      <c r="A21" s="136" t="s">
        <v>86</v>
      </c>
      <c r="B21" s="137"/>
      <c r="C21" s="91">
        <f t="shared" ref="C21:Q21" si="3">C20+C15+C11</f>
        <v>3</v>
      </c>
      <c r="D21" s="91">
        <f t="shared" si="3"/>
        <v>4</v>
      </c>
      <c r="E21" s="91">
        <f t="shared" si="3"/>
        <v>4</v>
      </c>
      <c r="F21" s="91">
        <f t="shared" si="3"/>
        <v>0</v>
      </c>
      <c r="G21" s="91">
        <f t="shared" si="3"/>
        <v>4</v>
      </c>
      <c r="H21" s="91">
        <f t="shared" si="3"/>
        <v>1</v>
      </c>
      <c r="I21" s="91">
        <f t="shared" si="3"/>
        <v>4</v>
      </c>
      <c r="J21" s="91">
        <f t="shared" si="3"/>
        <v>1</v>
      </c>
      <c r="K21" s="91">
        <f t="shared" si="3"/>
        <v>6</v>
      </c>
      <c r="L21" s="91">
        <f t="shared" si="3"/>
        <v>5</v>
      </c>
      <c r="M21" s="91">
        <f t="shared" si="3"/>
        <v>2</v>
      </c>
      <c r="N21" s="91">
        <f t="shared" si="3"/>
        <v>23</v>
      </c>
      <c r="O21" s="91">
        <f t="shared" si="3"/>
        <v>4</v>
      </c>
      <c r="P21" s="91">
        <f t="shared" si="3"/>
        <v>1</v>
      </c>
      <c r="Q21" s="91">
        <f t="shared" si="3"/>
        <v>2</v>
      </c>
    </row>
    <row r="22" spans="1:17" ht="15" customHeight="1" x14ac:dyDescent="0.2"/>
    <row r="23" spans="1:17" ht="30" customHeight="1" x14ac:dyDescent="0.2">
      <c r="A23" s="135" t="s">
        <v>180</v>
      </c>
      <c r="B23" s="135"/>
      <c r="C23" s="135"/>
      <c r="D23" s="135"/>
      <c r="E23" s="135"/>
      <c r="F23" s="135"/>
      <c r="G23" s="135"/>
      <c r="H23" s="135"/>
      <c r="I23" s="135"/>
      <c r="J23" s="135"/>
    </row>
  </sheetData>
  <sheetProtection selectLockedCells="1"/>
  <mergeCells count="6">
    <mergeCell ref="A2:P2"/>
    <mergeCell ref="A23:J23"/>
    <mergeCell ref="A15:B15"/>
    <mergeCell ref="A11:B11"/>
    <mergeCell ref="A20:B20"/>
    <mergeCell ref="A21:B21"/>
  </mergeCells>
  <phoneticPr fontId="0" type="noConversion"/>
  <conditionalFormatting sqref="O4:Q10 O12:Q14 O16:Q19">
    <cfRule type="cellIs" dxfId="3" priority="1" stopIfTrue="1" operator="equal">
      <formula>0</formula>
    </cfRule>
  </conditionalFormatting>
  <printOptions horizontalCentered="1"/>
  <pageMargins left="0.78740157480314965" right="0.78740157480314965" top="0.51181102362204722" bottom="0.51181102362204722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5</vt:i4>
      </vt:variant>
    </vt:vector>
  </HeadingPairs>
  <TitlesOfParts>
    <vt:vector size="18" baseType="lpstr">
      <vt:lpstr>Tabuľka_1</vt:lpstr>
      <vt:lpstr>Tabuľka 2</vt:lpstr>
      <vt:lpstr>Tabuľka 3</vt:lpstr>
      <vt:lpstr>Tabuľka 4</vt:lpstr>
      <vt:lpstr>Tabuľka 5</vt:lpstr>
      <vt:lpstr>Tabuľka 6</vt:lpstr>
      <vt:lpstr>Tabuľka 7</vt:lpstr>
      <vt:lpstr>Tabuľka 8</vt:lpstr>
      <vt:lpstr>Tabuľka 9</vt:lpstr>
      <vt:lpstr>Tabuľka 10</vt:lpstr>
      <vt:lpstr>Tabuľka 11</vt:lpstr>
      <vt:lpstr>Tabuľka 12</vt:lpstr>
      <vt:lpstr>Tabuľka 13</vt:lpstr>
      <vt:lpstr>'Tabuľka 2'!Oblasť_tlače</vt:lpstr>
      <vt:lpstr>'Tabuľka 3'!Oblasť_tlače</vt:lpstr>
      <vt:lpstr>'Tabuľka 4'!Oblasť_tlače</vt:lpstr>
      <vt:lpstr>'Tabuľka 5'!Oblasť_tlače</vt:lpstr>
      <vt:lpstr>Tabuľka_1!Oblasť_tlače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Kuntova Gabriela</cp:lastModifiedBy>
  <cp:lastPrinted>2013-05-22T08:13:52Z</cp:lastPrinted>
  <dcterms:created xsi:type="dcterms:W3CDTF">1997-01-24T11:07:25Z</dcterms:created>
  <dcterms:modified xsi:type="dcterms:W3CDTF">2013-05-30T11:06:36Z</dcterms:modified>
</cp:coreProperties>
</file>